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codeName="Ten_skoroszyt"/>
  <mc:AlternateContent xmlns:mc="http://schemas.openxmlformats.org/markup-compatibility/2006">
    <mc:Choice Requires="x15">
      <x15ac:absPath xmlns:x15ac="http://schemas.microsoft.com/office/spreadsheetml/2010/11/ac" url="C:\Users\kamgro\Downloads\"/>
    </mc:Choice>
  </mc:AlternateContent>
  <xr:revisionPtr revIDLastSave="0" documentId="13_ncr:1_{E67BB556-9DF0-4E40-BCD8-3E3460A05A44}" xr6:coauthVersionLast="36" xr6:coauthVersionMax="36" xr10:uidLastSave="{00000000-0000-0000-0000-000000000000}"/>
  <bookViews>
    <workbookView xWindow="0" yWindow="0" windowWidth="28800" windowHeight="11670" tabRatio="910" xr2:uid="{00000000-000D-0000-FFFF-FFFF00000000}"/>
  </bookViews>
  <sheets>
    <sheet name="Strona tytułowa" sheetId="136" r:id="rId1"/>
    <sheet name="Spis treści" sheetId="53" r:id="rId2"/>
    <sheet name="Uwagi wstępne" sheetId="55" r:id="rId3"/>
    <sheet name="Objaśnienia i skróty" sheetId="54" r:id="rId4"/>
    <sheet name="Tab 1" sheetId="105" r:id="rId5"/>
    <sheet name="Tab 2 i 3" sheetId="106" r:id="rId6"/>
    <sheet name="Tab 4 i 5" sheetId="139" r:id="rId7"/>
    <sheet name="Tab 6 i 7" sheetId="107" r:id="rId8"/>
    <sheet name="Tab 8 i 9" sheetId="108" r:id="rId9"/>
    <sheet name="Tab 10 i 11" sheetId="109" r:id="rId10"/>
    <sheet name="Tab 12" sheetId="110" r:id="rId11"/>
    <sheet name="Tab 1 (13)" sheetId="94" r:id="rId12"/>
    <sheet name="Tab 2 (14) i wykres 1" sheetId="135" r:id="rId13"/>
    <sheet name="Tab 3 (15) i wykres 2" sheetId="125" r:id="rId14"/>
    <sheet name="Tab 4 (16)" sheetId="95" r:id="rId15"/>
    <sheet name="Tab 5 (17)" sheetId="96" r:id="rId16"/>
    <sheet name="Wykres 3" sheetId="129" r:id="rId17"/>
    <sheet name="Tab 6 (18)" sheetId="149" r:id="rId18"/>
    <sheet name="Tab 7 (19)" sheetId="150" r:id="rId19"/>
    <sheet name="Tab 8 (20)" sheetId="151" r:id="rId20"/>
    <sheet name="Tab 9 (21) i 10 (22)" sheetId="101" r:id="rId21"/>
    <sheet name="Tab 11 (23) i 12 (24)" sheetId="102" r:id="rId22"/>
    <sheet name="Tab 1 (25)" sheetId="104" r:id="rId23"/>
    <sheet name="Tab 1 (26) i 2 (27)" sheetId="113" r:id="rId24"/>
    <sheet name="Wykres 4" sheetId="130" r:id="rId25"/>
    <sheet name="Tab 3 (28) i 4 (29)" sheetId="152" r:id="rId26"/>
    <sheet name="Wykres 5" sheetId="154" r:id="rId27"/>
    <sheet name="Tab 1 (30)" sheetId="115" r:id="rId28"/>
    <sheet name="Tab 2 (31) i 3 (32)" sheetId="117" r:id="rId29"/>
    <sheet name="Tab 4 (33)" sheetId="116" r:id="rId30"/>
    <sheet name="Tab 5 (34) i 6 (35)" sheetId="118" r:id="rId31"/>
    <sheet name="Tab 7 (36) i 8 (37)" sheetId="119" r:id="rId32"/>
    <sheet name="Tab 1 (38) i 2 (39)" sheetId="121" r:id="rId33"/>
    <sheet name="Strona końcowa" sheetId="138" r:id="rId34"/>
  </sheets>
  <externalReferences>
    <externalReference r:id="rId35"/>
  </externalReferences>
  <definedNames>
    <definedName name="________dan1" localSheetId="26">#REF!</definedName>
    <definedName name="________dan1">#REF!</definedName>
    <definedName name="________dan10" localSheetId="26">#REF!</definedName>
    <definedName name="________dan10">#REF!</definedName>
    <definedName name="________dan11" localSheetId="26">#REF!</definedName>
    <definedName name="________dan11">#REF!</definedName>
    <definedName name="________dan12" localSheetId="26">#REF!</definedName>
    <definedName name="________dan12">#REF!</definedName>
    <definedName name="________dan13" localSheetId="26">#REF!</definedName>
    <definedName name="________dan13">#REF!</definedName>
    <definedName name="________dan14" localSheetId="26">#REF!</definedName>
    <definedName name="________dan14">#REF!</definedName>
    <definedName name="________dan15" localSheetId="26">#REF!</definedName>
    <definedName name="________dan15">#REF!</definedName>
    <definedName name="________dan16" localSheetId="26">#REF!</definedName>
    <definedName name="________dan16">#REF!</definedName>
    <definedName name="________dan17" localSheetId="26">#REF!</definedName>
    <definedName name="________dan17">#REF!</definedName>
    <definedName name="________dan18" localSheetId="26">#REF!</definedName>
    <definedName name="________dan18">#REF!</definedName>
    <definedName name="________dan19" localSheetId="26">#REF!</definedName>
    <definedName name="________dan19">#REF!</definedName>
    <definedName name="________dan2" localSheetId="26">#REF!</definedName>
    <definedName name="________dan2">#REF!</definedName>
    <definedName name="________dan20" localSheetId="26">#REF!</definedName>
    <definedName name="________dan20">#REF!</definedName>
    <definedName name="________dan21" localSheetId="26">#REF!,#REF!,#REF!,#REF!,#REF!,#REF!,#REF!,#REF!,#REF!,#REF!,#REF!,#REF!,#REF!</definedName>
    <definedName name="________dan21">#REF!,#REF!,#REF!,#REF!,#REF!,#REF!,#REF!,#REF!,#REF!,#REF!,#REF!,#REF!,#REF!</definedName>
    <definedName name="________dan22" localSheetId="26">#REF!,#REF!,#REF!,#REF!,#REF!,#REF!,#REF!,#REF!,#REF!,#REF!,#REF!,#REF!</definedName>
    <definedName name="________dan22">#REF!,#REF!,#REF!,#REF!,#REF!,#REF!,#REF!,#REF!,#REF!,#REF!,#REF!,#REF!</definedName>
    <definedName name="________dan23" localSheetId="26">#REF!,#REF!,#REF!,#REF!,#REF!,#REF!,#REF!,#REF!,#REF!,#REF!,#REF!,#REF!,#REF!</definedName>
    <definedName name="________dan23">#REF!,#REF!,#REF!,#REF!,#REF!,#REF!,#REF!,#REF!,#REF!,#REF!,#REF!,#REF!,#REF!</definedName>
    <definedName name="________dan24" localSheetId="26">#REF!,#REF!,#REF!,#REF!,#REF!,#REF!,#REF!,#REF!,#REF!,#REF!</definedName>
    <definedName name="________dan24">#REF!,#REF!,#REF!,#REF!,#REF!,#REF!,#REF!,#REF!,#REF!,#REF!</definedName>
    <definedName name="________dan25" localSheetId="26">#REF!</definedName>
    <definedName name="________dan25">#REF!</definedName>
    <definedName name="________dan3" localSheetId="26">#REF!</definedName>
    <definedName name="________dan3">#REF!</definedName>
    <definedName name="________dan4" localSheetId="26">#REF!</definedName>
    <definedName name="________dan4">#REF!</definedName>
    <definedName name="________dan5" localSheetId="26">#REF!</definedName>
    <definedName name="________dan5">#REF!</definedName>
    <definedName name="________dan6" localSheetId="26">#REF!</definedName>
    <definedName name="________dan6">#REF!</definedName>
    <definedName name="________dan7" localSheetId="26">#REF!</definedName>
    <definedName name="________dan7">#REF!</definedName>
    <definedName name="________dan8" localSheetId="26">#REF!</definedName>
    <definedName name="________dan8">#REF!</definedName>
    <definedName name="________dan9" localSheetId="26">#REF!</definedName>
    <definedName name="________dan9">#REF!</definedName>
    <definedName name="_______dan1" localSheetId="26">#REF!</definedName>
    <definedName name="_______dan1">#REF!</definedName>
    <definedName name="_______dan10" localSheetId="26">#REF!</definedName>
    <definedName name="_______dan10">#REF!</definedName>
    <definedName name="_______dan11" localSheetId="26">#REF!</definedName>
    <definedName name="_______dan11">#REF!</definedName>
    <definedName name="_______dan12" localSheetId="26">#REF!</definedName>
    <definedName name="_______dan12">#REF!</definedName>
    <definedName name="_______dan13" localSheetId="26">#REF!</definedName>
    <definedName name="_______dan13">#REF!</definedName>
    <definedName name="_______dan14" localSheetId="26">#REF!</definedName>
    <definedName name="_______dan14">#REF!</definedName>
    <definedName name="_______dan15" localSheetId="26">#REF!</definedName>
    <definedName name="_______dan15">#REF!</definedName>
    <definedName name="_______dan16" localSheetId="26">#REF!</definedName>
    <definedName name="_______dan16">#REF!</definedName>
    <definedName name="_______dan17" localSheetId="26">#REF!</definedName>
    <definedName name="_______dan17">#REF!</definedName>
    <definedName name="_______dan18" localSheetId="26">#REF!</definedName>
    <definedName name="_______dan18">#REF!</definedName>
    <definedName name="_______dan19" localSheetId="26">#REF!</definedName>
    <definedName name="_______dan19">#REF!</definedName>
    <definedName name="_______dan2" localSheetId="26">#REF!</definedName>
    <definedName name="_______dan2">#REF!</definedName>
    <definedName name="_______dan20" localSheetId="26">#REF!</definedName>
    <definedName name="_______dan20">#REF!</definedName>
    <definedName name="_______dan21" localSheetId="26">#REF!,#REF!,#REF!,#REF!,#REF!,#REF!,#REF!,#REF!,#REF!,#REF!,#REF!,#REF!,#REF!</definedName>
    <definedName name="_______dan21">#REF!,#REF!,#REF!,#REF!,#REF!,#REF!,#REF!,#REF!,#REF!,#REF!,#REF!,#REF!,#REF!</definedName>
    <definedName name="_______dan22" localSheetId="26">#REF!,#REF!,#REF!,#REF!,#REF!,#REF!,#REF!,#REF!,#REF!,#REF!,#REF!,#REF!</definedName>
    <definedName name="_______dan22">#REF!,#REF!,#REF!,#REF!,#REF!,#REF!,#REF!,#REF!,#REF!,#REF!,#REF!,#REF!</definedName>
    <definedName name="_______dan23" localSheetId="26">#REF!,#REF!,#REF!,#REF!,#REF!,#REF!,#REF!,#REF!,#REF!,#REF!,#REF!,#REF!,#REF!</definedName>
    <definedName name="_______dan23">#REF!,#REF!,#REF!,#REF!,#REF!,#REF!,#REF!,#REF!,#REF!,#REF!,#REF!,#REF!,#REF!</definedName>
    <definedName name="_______dan24" localSheetId="26">#REF!,#REF!,#REF!,#REF!,#REF!,#REF!,#REF!,#REF!,#REF!,#REF!</definedName>
    <definedName name="_______dan24">#REF!,#REF!,#REF!,#REF!,#REF!,#REF!,#REF!,#REF!,#REF!,#REF!</definedName>
    <definedName name="_______dan25" localSheetId="26">#REF!</definedName>
    <definedName name="_______dan25">#REF!</definedName>
    <definedName name="_______dan3" localSheetId="26">#REF!</definedName>
    <definedName name="_______dan3">#REF!</definedName>
    <definedName name="_______dan4" localSheetId="26">#REF!</definedName>
    <definedName name="_______dan4">#REF!</definedName>
    <definedName name="_______dan5" localSheetId="26">#REF!</definedName>
    <definedName name="_______dan5">#REF!</definedName>
    <definedName name="_______dan6" localSheetId="26">#REF!</definedName>
    <definedName name="_______dan6">#REF!</definedName>
    <definedName name="_______dan7" localSheetId="26">#REF!</definedName>
    <definedName name="_______dan7">#REF!</definedName>
    <definedName name="_______dan8" localSheetId="26">#REF!</definedName>
    <definedName name="_______dan8">#REF!</definedName>
    <definedName name="_______dan9" localSheetId="26">#REF!</definedName>
    <definedName name="_______dan9">#REF!</definedName>
    <definedName name="______dan1" localSheetId="26">#REF!</definedName>
    <definedName name="______dan1">#REF!</definedName>
    <definedName name="______dan10" localSheetId="26">#REF!</definedName>
    <definedName name="______dan10">#REF!</definedName>
    <definedName name="______dan11" localSheetId="26">#REF!</definedName>
    <definedName name="______dan11">#REF!</definedName>
    <definedName name="______dan12" localSheetId="26">#REF!</definedName>
    <definedName name="______dan12">#REF!</definedName>
    <definedName name="______dan13" localSheetId="26">#REF!</definedName>
    <definedName name="______dan13">#REF!</definedName>
    <definedName name="______dan14" localSheetId="26">#REF!</definedName>
    <definedName name="______dan14">#REF!</definedName>
    <definedName name="______dan15" localSheetId="26">#REF!</definedName>
    <definedName name="______dan15">#REF!</definedName>
    <definedName name="______dan16" localSheetId="26">#REF!</definedName>
    <definedName name="______dan16">#REF!</definedName>
    <definedName name="______dan17" localSheetId="26">#REF!</definedName>
    <definedName name="______dan17">#REF!</definedName>
    <definedName name="______dan18" localSheetId="26">#REF!</definedName>
    <definedName name="______dan18">#REF!</definedName>
    <definedName name="______dan19" localSheetId="26">#REF!</definedName>
    <definedName name="______dan19">#REF!</definedName>
    <definedName name="______dan2" localSheetId="26">#REF!</definedName>
    <definedName name="______dan2">#REF!</definedName>
    <definedName name="______dan20" localSheetId="26">#REF!</definedName>
    <definedName name="______dan20">#REF!</definedName>
    <definedName name="______dan21" localSheetId="26">#REF!,#REF!,#REF!,#REF!,#REF!,#REF!,#REF!,#REF!,#REF!,#REF!,#REF!,#REF!,#REF!</definedName>
    <definedName name="______dan21">#REF!,#REF!,#REF!,#REF!,#REF!,#REF!,#REF!,#REF!,#REF!,#REF!,#REF!,#REF!,#REF!</definedName>
    <definedName name="______dan22" localSheetId="26">#REF!,#REF!,#REF!,#REF!,#REF!,#REF!,#REF!,#REF!,#REF!,#REF!,#REF!,#REF!</definedName>
    <definedName name="______dan22">#REF!,#REF!,#REF!,#REF!,#REF!,#REF!,#REF!,#REF!,#REF!,#REF!,#REF!,#REF!</definedName>
    <definedName name="______dan23" localSheetId="26">#REF!,#REF!,#REF!,#REF!,#REF!,#REF!,#REF!,#REF!,#REF!,#REF!,#REF!,#REF!,#REF!</definedName>
    <definedName name="______dan23">#REF!,#REF!,#REF!,#REF!,#REF!,#REF!,#REF!,#REF!,#REF!,#REF!,#REF!,#REF!,#REF!</definedName>
    <definedName name="______dan24" localSheetId="26">#REF!,#REF!,#REF!,#REF!,#REF!,#REF!,#REF!,#REF!,#REF!,#REF!</definedName>
    <definedName name="______dan24">#REF!,#REF!,#REF!,#REF!,#REF!,#REF!,#REF!,#REF!,#REF!,#REF!</definedName>
    <definedName name="______dan25" localSheetId="26">#REF!</definedName>
    <definedName name="______dan25">#REF!</definedName>
    <definedName name="______dan3" localSheetId="26">#REF!</definedName>
    <definedName name="______dan3">#REF!</definedName>
    <definedName name="______dan4" localSheetId="26">#REF!</definedName>
    <definedName name="______dan4">#REF!</definedName>
    <definedName name="______dan5" localSheetId="26">#REF!</definedName>
    <definedName name="______dan5">#REF!</definedName>
    <definedName name="______dan6" localSheetId="26">#REF!</definedName>
    <definedName name="______dan6">#REF!</definedName>
    <definedName name="______dan7" localSheetId="26">#REF!</definedName>
    <definedName name="______dan7">#REF!</definedName>
    <definedName name="______dan8" localSheetId="26">#REF!</definedName>
    <definedName name="______dan8">#REF!</definedName>
    <definedName name="______dan9" localSheetId="26">#REF!</definedName>
    <definedName name="______dan9">#REF!</definedName>
    <definedName name="_____dan1" localSheetId="26">#REF!</definedName>
    <definedName name="_____dan1">#REF!</definedName>
    <definedName name="_____dan10" localSheetId="26">#REF!</definedName>
    <definedName name="_____dan10">#REF!</definedName>
    <definedName name="_____dan11" localSheetId="26">#REF!</definedName>
    <definedName name="_____dan11">#REF!</definedName>
    <definedName name="_____dan12" localSheetId="26">#REF!</definedName>
    <definedName name="_____dan12">#REF!</definedName>
    <definedName name="_____dan13" localSheetId="26">#REF!</definedName>
    <definedName name="_____dan13">#REF!</definedName>
    <definedName name="_____dan14" localSheetId="26">#REF!</definedName>
    <definedName name="_____dan14">#REF!</definedName>
    <definedName name="_____dan15" localSheetId="26">#REF!</definedName>
    <definedName name="_____dan15">#REF!</definedName>
    <definedName name="_____dan16" localSheetId="26">#REF!</definedName>
    <definedName name="_____dan16">#REF!</definedName>
    <definedName name="_____dan17" localSheetId="26">#REF!</definedName>
    <definedName name="_____dan17">#REF!</definedName>
    <definedName name="_____dan18" localSheetId="26">#REF!</definedName>
    <definedName name="_____dan18">#REF!</definedName>
    <definedName name="_____dan19" localSheetId="26">#REF!</definedName>
    <definedName name="_____dan19">#REF!</definedName>
    <definedName name="_____dan2" localSheetId="26">#REF!</definedName>
    <definedName name="_____dan2">#REF!</definedName>
    <definedName name="_____dan20" localSheetId="26">#REF!</definedName>
    <definedName name="_____dan20">#REF!</definedName>
    <definedName name="_____dan21" localSheetId="26">#REF!,#REF!,#REF!,#REF!,#REF!,#REF!,#REF!,#REF!,#REF!,#REF!,#REF!,#REF!,#REF!</definedName>
    <definedName name="_____dan21">#REF!,#REF!,#REF!,#REF!,#REF!,#REF!,#REF!,#REF!,#REF!,#REF!,#REF!,#REF!,#REF!</definedName>
    <definedName name="_____dan22" localSheetId="26">#REF!,#REF!,#REF!,#REF!,#REF!,#REF!,#REF!,#REF!,#REF!,#REF!,#REF!,#REF!</definedName>
    <definedName name="_____dan22">#REF!,#REF!,#REF!,#REF!,#REF!,#REF!,#REF!,#REF!,#REF!,#REF!,#REF!,#REF!</definedName>
    <definedName name="_____dan23" localSheetId="26">#REF!,#REF!,#REF!,#REF!,#REF!,#REF!,#REF!,#REF!,#REF!,#REF!,#REF!,#REF!,#REF!</definedName>
    <definedName name="_____dan23">#REF!,#REF!,#REF!,#REF!,#REF!,#REF!,#REF!,#REF!,#REF!,#REF!,#REF!,#REF!,#REF!</definedName>
    <definedName name="_____dan24" localSheetId="26">#REF!,#REF!,#REF!,#REF!,#REF!,#REF!,#REF!,#REF!,#REF!,#REF!</definedName>
    <definedName name="_____dan24">#REF!,#REF!,#REF!,#REF!,#REF!,#REF!,#REF!,#REF!,#REF!,#REF!</definedName>
    <definedName name="_____dan25" localSheetId="26">#REF!</definedName>
    <definedName name="_____dan25">#REF!</definedName>
    <definedName name="_____dan3" localSheetId="26">#REF!</definedName>
    <definedName name="_____dan3">#REF!</definedName>
    <definedName name="_____dan4" localSheetId="26">#REF!</definedName>
    <definedName name="_____dan4">#REF!</definedName>
    <definedName name="_____dan5" localSheetId="26">#REF!</definedName>
    <definedName name="_____dan5">#REF!</definedName>
    <definedName name="_____dan6" localSheetId="26">#REF!</definedName>
    <definedName name="_____dan6">#REF!</definedName>
    <definedName name="_____dan7" localSheetId="26">#REF!</definedName>
    <definedName name="_____dan7">#REF!</definedName>
    <definedName name="_____dan8" localSheetId="26">#REF!</definedName>
    <definedName name="_____dan8">#REF!</definedName>
    <definedName name="_____dan9" localSheetId="26">#REF!</definedName>
    <definedName name="_____dan9">#REF!</definedName>
    <definedName name="____dan1" localSheetId="26">#REF!</definedName>
    <definedName name="____dan1">#REF!</definedName>
    <definedName name="____dan10" localSheetId="26">#REF!</definedName>
    <definedName name="____dan10">#REF!</definedName>
    <definedName name="____dan11" localSheetId="26">#REF!</definedName>
    <definedName name="____dan11">#REF!</definedName>
    <definedName name="____dan12" localSheetId="26">#REF!</definedName>
    <definedName name="____dan12">#REF!</definedName>
    <definedName name="____dan13" localSheetId="26">#REF!</definedName>
    <definedName name="____dan13">#REF!</definedName>
    <definedName name="____dan14" localSheetId="26">#REF!</definedName>
    <definedName name="____dan14">#REF!</definedName>
    <definedName name="____dan15" localSheetId="26">#REF!</definedName>
    <definedName name="____dan15">#REF!</definedName>
    <definedName name="____dan16" localSheetId="26">#REF!</definedName>
    <definedName name="____dan16">#REF!</definedName>
    <definedName name="____dan17" localSheetId="26">#REF!</definedName>
    <definedName name="____dan17">#REF!</definedName>
    <definedName name="____dan18" localSheetId="26">#REF!</definedName>
    <definedName name="____dan18">#REF!</definedName>
    <definedName name="____dan19" localSheetId="26">#REF!</definedName>
    <definedName name="____dan19">#REF!</definedName>
    <definedName name="____dan2" localSheetId="26">#REF!</definedName>
    <definedName name="____dan2">#REF!</definedName>
    <definedName name="____dan20" localSheetId="26">#REF!</definedName>
    <definedName name="____dan20">#REF!</definedName>
    <definedName name="____dan21" localSheetId="26">#REF!,#REF!,#REF!,#REF!,#REF!,#REF!,#REF!,#REF!,#REF!,#REF!,#REF!,#REF!,#REF!</definedName>
    <definedName name="____dan21">#REF!,#REF!,#REF!,#REF!,#REF!,#REF!,#REF!,#REF!,#REF!,#REF!,#REF!,#REF!,#REF!</definedName>
    <definedName name="____dan22" localSheetId="26">#REF!,#REF!,#REF!,#REF!,#REF!,#REF!,#REF!,#REF!,#REF!,#REF!,#REF!,#REF!</definedName>
    <definedName name="____dan22">#REF!,#REF!,#REF!,#REF!,#REF!,#REF!,#REF!,#REF!,#REF!,#REF!,#REF!,#REF!</definedName>
    <definedName name="____dan23" localSheetId="26">#REF!,#REF!,#REF!,#REF!,#REF!,#REF!,#REF!,#REF!,#REF!,#REF!,#REF!,#REF!,#REF!</definedName>
    <definedName name="____dan23">#REF!,#REF!,#REF!,#REF!,#REF!,#REF!,#REF!,#REF!,#REF!,#REF!,#REF!,#REF!,#REF!</definedName>
    <definedName name="____dan24" localSheetId="26">#REF!,#REF!,#REF!,#REF!,#REF!,#REF!,#REF!,#REF!,#REF!,#REF!</definedName>
    <definedName name="____dan24">#REF!,#REF!,#REF!,#REF!,#REF!,#REF!,#REF!,#REF!,#REF!,#REF!</definedName>
    <definedName name="____dan25" localSheetId="26">#REF!</definedName>
    <definedName name="____dan25">#REF!</definedName>
    <definedName name="____dan3" localSheetId="26">#REF!</definedName>
    <definedName name="____dan3">#REF!</definedName>
    <definedName name="____dan4" localSheetId="26">#REF!</definedName>
    <definedName name="____dan4">#REF!</definedName>
    <definedName name="____dan5" localSheetId="26">#REF!</definedName>
    <definedName name="____dan5">#REF!</definedName>
    <definedName name="____dan6" localSheetId="26">#REF!</definedName>
    <definedName name="____dan6">#REF!</definedName>
    <definedName name="____dan7" localSheetId="26">#REF!</definedName>
    <definedName name="____dan7">#REF!</definedName>
    <definedName name="____dan8" localSheetId="26">#REF!</definedName>
    <definedName name="____dan8">#REF!</definedName>
    <definedName name="____dan9" localSheetId="26">#REF!</definedName>
    <definedName name="____dan9">#REF!</definedName>
    <definedName name="___dan1" localSheetId="26">#REF!</definedName>
    <definedName name="___dan1">#REF!</definedName>
    <definedName name="___dan10" localSheetId="26">#REF!</definedName>
    <definedName name="___dan10">#REF!</definedName>
    <definedName name="___dan11" localSheetId="26">#REF!</definedName>
    <definedName name="___dan11">#REF!</definedName>
    <definedName name="___dan12" localSheetId="26">#REF!</definedName>
    <definedName name="___dan12">#REF!</definedName>
    <definedName name="___dan13" localSheetId="26">#REF!</definedName>
    <definedName name="___dan13">#REF!</definedName>
    <definedName name="___dan14" localSheetId="26">#REF!</definedName>
    <definedName name="___dan14">#REF!</definedName>
    <definedName name="___dan15" localSheetId="26">#REF!</definedName>
    <definedName name="___dan15">#REF!</definedName>
    <definedName name="___dan16" localSheetId="26">#REF!</definedName>
    <definedName name="___dan16">#REF!</definedName>
    <definedName name="___dan17" localSheetId="26">#REF!</definedName>
    <definedName name="___dan17">#REF!</definedName>
    <definedName name="___dan18" localSheetId="26">#REF!</definedName>
    <definedName name="___dan18">#REF!</definedName>
    <definedName name="___dan19" localSheetId="26">#REF!</definedName>
    <definedName name="___dan19">#REF!</definedName>
    <definedName name="___dan2" localSheetId="26">#REF!</definedName>
    <definedName name="___dan2">#REF!</definedName>
    <definedName name="___dan20" localSheetId="26">#REF!</definedName>
    <definedName name="___dan20">#REF!</definedName>
    <definedName name="___dan21" localSheetId="26">#REF!,#REF!,#REF!,#REF!,#REF!,#REF!,#REF!,#REF!,#REF!,#REF!,#REF!,#REF!,#REF!</definedName>
    <definedName name="___dan21">#REF!,#REF!,#REF!,#REF!,#REF!,#REF!,#REF!,#REF!,#REF!,#REF!,#REF!,#REF!,#REF!</definedName>
    <definedName name="___dan22" localSheetId="26">#REF!,#REF!,#REF!,#REF!,#REF!,#REF!,#REF!,#REF!,#REF!,#REF!,#REF!,#REF!</definedName>
    <definedName name="___dan22">#REF!,#REF!,#REF!,#REF!,#REF!,#REF!,#REF!,#REF!,#REF!,#REF!,#REF!,#REF!</definedName>
    <definedName name="___dan23" localSheetId="26">#REF!,#REF!,#REF!,#REF!,#REF!,#REF!,#REF!,#REF!,#REF!,#REF!,#REF!,#REF!,#REF!</definedName>
    <definedName name="___dan23">#REF!,#REF!,#REF!,#REF!,#REF!,#REF!,#REF!,#REF!,#REF!,#REF!,#REF!,#REF!,#REF!</definedName>
    <definedName name="___dan24" localSheetId="26">#REF!,#REF!,#REF!,#REF!,#REF!,#REF!,#REF!,#REF!,#REF!,#REF!</definedName>
    <definedName name="___dan24">#REF!,#REF!,#REF!,#REF!,#REF!,#REF!,#REF!,#REF!,#REF!,#REF!</definedName>
    <definedName name="___dan25" localSheetId="26">#REF!</definedName>
    <definedName name="___dan25">#REF!</definedName>
    <definedName name="___dan3" localSheetId="26">#REF!</definedName>
    <definedName name="___dan3">#REF!</definedName>
    <definedName name="___dan4" localSheetId="26">#REF!</definedName>
    <definedName name="___dan4">#REF!</definedName>
    <definedName name="___dan5" localSheetId="26">#REF!</definedName>
    <definedName name="___dan5">#REF!</definedName>
    <definedName name="___dan6" localSheetId="26">#REF!</definedName>
    <definedName name="___dan6">#REF!</definedName>
    <definedName name="___dan7" localSheetId="26">#REF!</definedName>
    <definedName name="___dan7">#REF!</definedName>
    <definedName name="___dan8" localSheetId="26">#REF!</definedName>
    <definedName name="___dan8">#REF!</definedName>
    <definedName name="___dan9" localSheetId="26">#REF!</definedName>
    <definedName name="___dan9">#REF!</definedName>
    <definedName name="__dan1" localSheetId="26">#REF!</definedName>
    <definedName name="__dan1">#REF!</definedName>
    <definedName name="__dan10" localSheetId="26">#REF!</definedName>
    <definedName name="__dan10">#REF!</definedName>
    <definedName name="__dan11" localSheetId="26">#REF!</definedName>
    <definedName name="__dan11">#REF!</definedName>
    <definedName name="__dan12" localSheetId="26">#REF!</definedName>
    <definedName name="__dan12">#REF!</definedName>
    <definedName name="__dan13" localSheetId="26">#REF!</definedName>
    <definedName name="__dan13">#REF!</definedName>
    <definedName name="__dan14" localSheetId="26">#REF!</definedName>
    <definedName name="__dan14">#REF!</definedName>
    <definedName name="__dan15" localSheetId="26">#REF!</definedName>
    <definedName name="__dan15">#REF!</definedName>
    <definedName name="__dan16" localSheetId="26">#REF!</definedName>
    <definedName name="__dan16">#REF!</definedName>
    <definedName name="__dan17" localSheetId="26">#REF!</definedName>
    <definedName name="__dan17">#REF!</definedName>
    <definedName name="__dan18" localSheetId="26">#REF!</definedName>
    <definedName name="__dan18">#REF!</definedName>
    <definedName name="__dan19" localSheetId="26">#REF!</definedName>
    <definedName name="__dan19">#REF!</definedName>
    <definedName name="__dan2" localSheetId="26">#REF!</definedName>
    <definedName name="__dan2">#REF!</definedName>
    <definedName name="__dan20" localSheetId="26">#REF!</definedName>
    <definedName name="__dan20">#REF!</definedName>
    <definedName name="__dan21" localSheetId="26">#REF!,#REF!,#REF!,#REF!,#REF!,#REF!,#REF!,#REF!,#REF!,#REF!,#REF!,#REF!,#REF!</definedName>
    <definedName name="__dan21">#REF!,#REF!,#REF!,#REF!,#REF!,#REF!,#REF!,#REF!,#REF!,#REF!,#REF!,#REF!,#REF!</definedName>
    <definedName name="__dan22" localSheetId="26">#REF!,#REF!,#REF!,#REF!,#REF!,#REF!,#REF!,#REF!,#REF!,#REF!,#REF!,#REF!</definedName>
    <definedName name="__dan22">#REF!,#REF!,#REF!,#REF!,#REF!,#REF!,#REF!,#REF!,#REF!,#REF!,#REF!,#REF!</definedName>
    <definedName name="__dan23" localSheetId="26">#REF!,#REF!,#REF!,#REF!,#REF!,#REF!,#REF!,#REF!,#REF!,#REF!,#REF!,#REF!,#REF!</definedName>
    <definedName name="__dan23">#REF!,#REF!,#REF!,#REF!,#REF!,#REF!,#REF!,#REF!,#REF!,#REF!,#REF!,#REF!,#REF!</definedName>
    <definedName name="__dan24" localSheetId="26">#REF!,#REF!,#REF!,#REF!,#REF!,#REF!,#REF!,#REF!,#REF!,#REF!</definedName>
    <definedName name="__dan24">#REF!,#REF!,#REF!,#REF!,#REF!,#REF!,#REF!,#REF!,#REF!,#REF!</definedName>
    <definedName name="__dan25" localSheetId="26">#REF!</definedName>
    <definedName name="__dan25">#REF!</definedName>
    <definedName name="__dan3" localSheetId="26">#REF!</definedName>
    <definedName name="__dan3">#REF!</definedName>
    <definedName name="__dan4" localSheetId="26">#REF!</definedName>
    <definedName name="__dan4">#REF!</definedName>
    <definedName name="__dan5" localSheetId="26">#REF!</definedName>
    <definedName name="__dan5">#REF!</definedName>
    <definedName name="__dan6" localSheetId="26">#REF!</definedName>
    <definedName name="__dan6">#REF!</definedName>
    <definedName name="__dan7" localSheetId="26">#REF!</definedName>
    <definedName name="__dan7">#REF!</definedName>
    <definedName name="__dan8" localSheetId="26">#REF!</definedName>
    <definedName name="__dan8">#REF!</definedName>
    <definedName name="__dan9" localSheetId="26">#REF!</definedName>
    <definedName name="__dan9">#REF!</definedName>
    <definedName name="_dan1" localSheetId="26">#REF!</definedName>
    <definedName name="_dan1">#REF!</definedName>
    <definedName name="_dan10" localSheetId="26">#REF!</definedName>
    <definedName name="_dan10">#REF!</definedName>
    <definedName name="_dan11" localSheetId="26">#REF!</definedName>
    <definedName name="_dan11">#REF!</definedName>
    <definedName name="_dan12" localSheetId="26">#REF!</definedName>
    <definedName name="_dan12">#REF!</definedName>
    <definedName name="_dan13" localSheetId="26">#REF!</definedName>
    <definedName name="_dan13">#REF!</definedName>
    <definedName name="_dan14" localSheetId="26">#REF!</definedName>
    <definedName name="_dan14">#REF!</definedName>
    <definedName name="_dan15" localSheetId="26">#REF!</definedName>
    <definedName name="_dan15">#REF!</definedName>
    <definedName name="_dan16" localSheetId="26">#REF!</definedName>
    <definedName name="_dan16">#REF!</definedName>
    <definedName name="_dan17" localSheetId="26">#REF!</definedName>
    <definedName name="_dan17">#REF!</definedName>
    <definedName name="_dan18" localSheetId="26">#REF!</definedName>
    <definedName name="_dan18">#REF!</definedName>
    <definedName name="_dan19" localSheetId="26">#REF!</definedName>
    <definedName name="_dan19">#REF!</definedName>
    <definedName name="_dan2" localSheetId="26">#REF!</definedName>
    <definedName name="_dan2">#REF!</definedName>
    <definedName name="_dan20" localSheetId="26">#REF!</definedName>
    <definedName name="_dan20">#REF!</definedName>
    <definedName name="_dan21" localSheetId="26">#REF!,#REF!,#REF!,#REF!,#REF!,#REF!,#REF!,#REF!,#REF!,#REF!,#REF!,#REF!,#REF!</definedName>
    <definedName name="_dan21">#REF!,#REF!,#REF!,#REF!,#REF!,#REF!,#REF!,#REF!,#REF!,#REF!,#REF!,#REF!,#REF!</definedName>
    <definedName name="_dan22" localSheetId="26">#REF!,#REF!,#REF!,#REF!,#REF!,#REF!,#REF!,#REF!,#REF!,#REF!,#REF!,#REF!</definedName>
    <definedName name="_dan22">#REF!,#REF!,#REF!,#REF!,#REF!,#REF!,#REF!,#REF!,#REF!,#REF!,#REF!,#REF!</definedName>
    <definedName name="_dan23" localSheetId="26">#REF!,#REF!,#REF!,#REF!,#REF!,#REF!,#REF!,#REF!,#REF!,#REF!,#REF!,#REF!,#REF!</definedName>
    <definedName name="_dan23">#REF!,#REF!,#REF!,#REF!,#REF!,#REF!,#REF!,#REF!,#REF!,#REF!,#REF!,#REF!,#REF!</definedName>
    <definedName name="_dan24" localSheetId="26">#REF!,#REF!,#REF!,#REF!,#REF!,#REF!,#REF!,#REF!,#REF!,#REF!</definedName>
    <definedName name="_dan24">#REF!,#REF!,#REF!,#REF!,#REF!,#REF!,#REF!,#REF!,#REF!,#REF!</definedName>
    <definedName name="_dan25" localSheetId="26">#REF!</definedName>
    <definedName name="_dan25">#REF!</definedName>
    <definedName name="_dan3" localSheetId="26">#REF!</definedName>
    <definedName name="_dan3">#REF!</definedName>
    <definedName name="_dan4" localSheetId="26">#REF!</definedName>
    <definedName name="_dan4">#REF!</definedName>
    <definedName name="_dan5" localSheetId="26">#REF!</definedName>
    <definedName name="_dan5">#REF!</definedName>
    <definedName name="_dan6" localSheetId="26">#REF!</definedName>
    <definedName name="_dan6">#REF!</definedName>
    <definedName name="_dan7" localSheetId="26">#REF!</definedName>
    <definedName name="_dan7">#REF!</definedName>
    <definedName name="_dan8" localSheetId="26">#REF!</definedName>
    <definedName name="_dan8">#REF!</definedName>
    <definedName name="_dan9" localSheetId="26">#REF!</definedName>
    <definedName name="_dan9">#REF!</definedName>
    <definedName name="druk" localSheetId="26">#REF!</definedName>
    <definedName name="druk">#REF!</definedName>
    <definedName name="dwad1" localSheetId="26">#REF!,#REF!</definedName>
    <definedName name="dwad1">#REF!,#REF!</definedName>
    <definedName name="dwad10" localSheetId="26">#REF!,#REF!</definedName>
    <definedName name="dwad10">#REF!,#REF!</definedName>
    <definedName name="dwad11" localSheetId="26">#REF!,#REF!</definedName>
    <definedName name="dwad11">#REF!,#REF!</definedName>
    <definedName name="dwad12" localSheetId="26">#REF!,#REF!</definedName>
    <definedName name="dwad12">#REF!,#REF!</definedName>
    <definedName name="dwad13" localSheetId="26">#REF!,#REF!</definedName>
    <definedName name="dwad13">#REF!,#REF!</definedName>
    <definedName name="dwad14" localSheetId="26">#REF!,#REF!</definedName>
    <definedName name="dwad14">#REF!,#REF!</definedName>
    <definedName name="dwad15" localSheetId="26">#REF!,#REF!</definedName>
    <definedName name="dwad15">#REF!,#REF!</definedName>
    <definedName name="dwad16">'[1]O2D4-16'!$B$11:$L$22,'[1]O2D4-16'!$B$27:$L$222</definedName>
    <definedName name="dwad17">'[1]O2D4-17'!$B$11:$L$22,'[1]O2D4-17'!$B$27:$L$222</definedName>
    <definedName name="dwad18">'[1]O2D4-18'!$B$11:$L$22,'[1]O2D4-18'!$B$27:$L$222</definedName>
    <definedName name="dwad19">'[1]O2D4-19'!$B$11:$L$22,'[1]O2D4-19'!$B$27:$L$222</definedName>
    <definedName name="dwad2" localSheetId="26">#REF!,#REF!</definedName>
    <definedName name="dwad2">#REF!,#REF!</definedName>
    <definedName name="dwad20" localSheetId="26">#REF!,#REF!</definedName>
    <definedName name="dwad20">#REF!,#REF!</definedName>
    <definedName name="dwad21" localSheetId="26">#REF!,#REF!</definedName>
    <definedName name="dwad21">#REF!,#REF!</definedName>
    <definedName name="dwad22" localSheetId="26">#REF!,#REF!</definedName>
    <definedName name="dwad22">#REF!,#REF!</definedName>
    <definedName name="dwad23">'[1]O2D4-23'!$B$11:$L$22,'[1]O2D4-23'!$B$27:$L$222</definedName>
    <definedName name="dwad24">'[1]O2D4-24'!$B$8:$L$10,'[1]O2D4-24'!$B$12:$L$60</definedName>
    <definedName name="dwad25">'[1]O2D4-25'!$B$8:$L$10,'[1]O2D4-25'!$B$12:$L$60</definedName>
    <definedName name="dwad26">'[1]O2D4-26'!$B$8:$L$10,'[1]O2D4-26'!$B$12:$L$60</definedName>
    <definedName name="dwad27">'[1]O2D4-27'!$B$8:$L$10,'[1]O2D4-27'!$B$12:$L$60</definedName>
    <definedName name="dwad28" localSheetId="26">#REF!,#REF!</definedName>
    <definedName name="dwad28">#REF!,#REF!</definedName>
    <definedName name="dwad29">'[1]O2D4A-1'!$B$12:$L$26,'[1]O2D4A-1'!$B$32:$L$276</definedName>
    <definedName name="dwad3" localSheetId="26">#REF!,#REF!</definedName>
    <definedName name="dwad3">#REF!,#REF!</definedName>
    <definedName name="dwad30">'[1]O2D4B-1'!$B$8:$L$10,'[1]O2D4B-1'!$B$12:$L$60</definedName>
    <definedName name="dwad31">'[1]O2D4B-2'!$B$8:$L$10,'[1]O2D4B-2'!$B$12:$L$60</definedName>
    <definedName name="dwad32">'[1]O2D4B-3'!$B$10:$L$18,'[1]O2D4B-3'!$B$22:$L$168</definedName>
    <definedName name="dwad33">'[1]O2D4B-4'!$B$11:$L$22,'[1]O2D4B-4'!$B$27:$L$222</definedName>
    <definedName name="dwad34">'[1]O2D4B-5'!$B$10:$L$18,'[1]O2D4B-5'!$B$22:$L$168</definedName>
    <definedName name="dwad35">'[1]O2D4B-6'!$B$8:$L$10,'[1]O2D4B-6'!$B$12:$L$60</definedName>
    <definedName name="dwad36">'[1]O2D4B-7'!$B$8:$L$10,'[1]O2D4B-7'!$B$12:$L$60</definedName>
    <definedName name="dwad37" localSheetId="26">#REF!,#REF!</definedName>
    <definedName name="dwad37">#REF!,#REF!</definedName>
    <definedName name="dwad4" localSheetId="26">#REF!,#REF!</definedName>
    <definedName name="dwad4">#REF!,#REF!</definedName>
    <definedName name="dwad5" localSheetId="26">#REF!,#REF!</definedName>
    <definedName name="dwad5">#REF!,#REF!</definedName>
    <definedName name="dwad6" localSheetId="26">#REF!,#REF!</definedName>
    <definedName name="dwad6">#REF!,#REF!</definedName>
    <definedName name="dwad7" localSheetId="26">#REF!,#REF!</definedName>
    <definedName name="dwad7">#REF!,#REF!</definedName>
    <definedName name="dwad8">'[1]O2D4-8'!$B$11:$L$22,'[1]O2D4-8'!$B$27:$L$222</definedName>
    <definedName name="dwad9" localSheetId="26">#REF!,#REF!</definedName>
    <definedName name="dwad9">#REF!,#REF!</definedName>
    <definedName name="dwaw1">'[1]W2D4-1'!$B$11:$L$22,'[1]W2D4-1'!$B$27:$L$90</definedName>
    <definedName name="dwaw10">'[1]W2D4-10'!$B$11:$L$22,'[1]W2D4-10'!$B$27:$L$90</definedName>
    <definedName name="dwaw11">'[1]W2D4-11'!$B$11:$L$22,'[1]W2D4-11'!$B$27:$L$90</definedName>
    <definedName name="dwaw12">'[1]W2D4-12'!$B$11:$L$22,'[1]W2D4-12'!$B$27:$L$90</definedName>
    <definedName name="dwaw13">'[1]W2D4-13'!$B$11:$L$22,'[1]W2D4-13'!$B$27:$L$90</definedName>
    <definedName name="dwaw14">'[1]W2D4-14'!$B$11:$L$22,'[1]W2D4-14'!$B$27:$L$90</definedName>
    <definedName name="dwaw15">'[1]W2D4-15'!$B$11:$L$22,'[1]W2D4-15'!$B$27:$L$90</definedName>
    <definedName name="dwaw16">'[1]W2D4-16'!$B$11:$L$22,'[1]W2D4-16'!$B$27:$L$90</definedName>
    <definedName name="dwaw17">'[1]W2D4-17'!$B$11:$L$22,'[1]W2D4-17'!$B$27:$L$90</definedName>
    <definedName name="dwaw18">'[1]W2D4-18'!$B$11:$L$22,'[1]W2D4-18'!$B$27:$L$90</definedName>
    <definedName name="dwaw19">'[1]W2D4-19'!$B$11:$L$22,'[1]W2D4-19'!$B$27:$L$90</definedName>
    <definedName name="dwaw2">'[1]W2D4-2'!$B$11:$L$22,'[1]W2D4-2'!$B$27:$L$90</definedName>
    <definedName name="dwaw20">'[1]W2D4-20'!$B$11:$L$22,'[1]W2D4-20'!$B$27:$L$90</definedName>
    <definedName name="dwaw21">'[1]W2D4-21'!$B$11:$L$22,'[1]W2D4-21'!$B$27:$L$90</definedName>
    <definedName name="dwaw22">'[1]W2D4-22'!$B$11:$L$22,'[1]W2D4-22'!$B$27:$L$90</definedName>
    <definedName name="dwaw23">'[1]W2D4-23'!$B$12:$L$22,'[1]W2D4-23'!$B$28:$L$90</definedName>
    <definedName name="dwaw24">'[1]W2D4-24'!$B$8:$L$10,'[1]W2D4-24'!$B$12:$L$27</definedName>
    <definedName name="dwaw25">'[1]W2D4-25'!$B$8:$L$10,'[1]W2D4-25'!$B$12:$L$27</definedName>
    <definedName name="dwaw26">'[1]W2D4-26'!$B$8:$L$10,'[1]W2D4-26'!$B$12:$L$27</definedName>
    <definedName name="dwaw27">'[1]W2D4-27'!$B$8:$L$10,'[1]W2D4-27'!$B$12:$L$27</definedName>
    <definedName name="dwaw28">'[1]W2D4-28'!$B$8:$L$10,'[1]W2D4-28'!$B$12:$L$27</definedName>
    <definedName name="dwaw29">'[1]W2D4A-1'!$B$13:$L$26,'[1]W2D4A-1'!$B$33:$L$111</definedName>
    <definedName name="dwaw3">'[1]W2D4-3'!$B$11:$L$22,'[1]W2D4-3'!$B$27:$L$90</definedName>
    <definedName name="dwaw30">'[1]W2D4B-1'!$B$8:$L$10,'[1]W2D4B-1'!$B$12:$L$27</definedName>
    <definedName name="dwaw31">'[1]W2D4B-2'!$B$8:$L$10,'[1]W2D4B-2'!$B$12:$L$27</definedName>
    <definedName name="dwaw32">'[1]W2D4B-3'!$B$11:$L$18,'[1]W2D4B-3'!$B$22:$L$69</definedName>
    <definedName name="dwaw33">'[1]W2D4B-4'!$B$11:$L$22,'[1]W2D4B-4'!$B$27:$L$90</definedName>
    <definedName name="dwaw34">'[1]W2D4B-5'!$B$10:$L$18,'[1]W2D4B-5'!$B$22:$L$69</definedName>
    <definedName name="dwaw35">'[1]W2D4B-6'!$B$8:$L$10,'[1]W2D4B-6'!$B$12:$L$27</definedName>
    <definedName name="dwaw36">'[1]W2D4B-7'!$B$8:$L$10,'[1]W2D4B-7'!$B$12:$L$27</definedName>
    <definedName name="dwaw37">'[1]W2D4-29'!$B$11:$L$22,'[1]W2D4-29'!$B$28:$L$90</definedName>
    <definedName name="dwaw4">'[1]W2D4-4'!$B$11:$L$22,'[1]W2D4-4'!$B$27:$L$90</definedName>
    <definedName name="dwaw5">'[1]W2D4-5'!$B$11:$L$22,'[1]W2D4-5'!$B$27:$L$90</definedName>
    <definedName name="dwaw6">'[1]W2D4-6'!$B$11:$L$22,'[1]W2D4-6'!$B$27:$L$90</definedName>
    <definedName name="dwaw7">'[1]W2D4-7'!$B$11:$L$22,'[1]W2D4-7'!$B$27:$L$90</definedName>
    <definedName name="dwaw8">'[1]W2D4-8'!$B$11:$L$22,'[1]W2D4-8'!$B$27:$L$90</definedName>
    <definedName name="dwaw9">'[1]W2D4-9'!$B$11:$L$22,'[1]W2D4-9'!$B$27:$L$90</definedName>
    <definedName name="kwartał">[1]EKRAN!$X$1:$X$4</definedName>
    <definedName name="o" localSheetId="26">#REF!</definedName>
    <definedName name="o">#REF!</definedName>
    <definedName name="_xlnm.Print_Area" localSheetId="3">'Objaśnienia i skróty'!$A$1:$B$25</definedName>
    <definedName name="_xlnm.Print_Area" localSheetId="1">'Spis treści'!$A$1:$C$59</definedName>
    <definedName name="_xlnm.Print_Area" localSheetId="33">'Strona końcowa'!$A$1:$B$31</definedName>
    <definedName name="_xlnm.Print_Area" localSheetId="0">'Strona tytułowa'!$A$1:$B$34</definedName>
    <definedName name="_xlnm.Print_Area" localSheetId="4">'Tab 1'!$A$1:$I$27</definedName>
    <definedName name="_xlnm.Print_Area" localSheetId="11">'Tab 1 (13)'!$A$1:$I$29</definedName>
    <definedName name="_xlnm.Print_Area" localSheetId="22">'Tab 1 (25)'!$A$1:$I$65</definedName>
    <definedName name="_xlnm.Print_Area" localSheetId="23">'Tab 1 (26) i 2 (27)'!$A$1:$I$39</definedName>
    <definedName name="_xlnm.Print_Area" localSheetId="27">'Tab 1 (30)'!$A$1:$L$24</definedName>
    <definedName name="_xlnm.Print_Area" localSheetId="32">'Tab 1 (38) i 2 (39)'!$A$1:$M$34</definedName>
    <definedName name="_xlnm.Print_Area" localSheetId="9">'Tab 10 i 11'!$A$1:$F$25</definedName>
    <definedName name="_xlnm.Print_Area" localSheetId="21">'Tab 11 (23) i 12 (24)'!$A$1:$I$45</definedName>
    <definedName name="_xlnm.Print_Area" localSheetId="10">'Tab 12'!$A$1:$K$55</definedName>
    <definedName name="_xlnm.Print_Area" localSheetId="12">'Tab 2 (14) i wykres 1'!$A$1:$E$48</definedName>
    <definedName name="_xlnm.Print_Area" localSheetId="28">'Tab 2 (31) i 3 (32)'!$A$1:$I$29</definedName>
    <definedName name="_xlnm.Print_Area" localSheetId="5">'Tab 2 i 3'!$A$1:$I$40</definedName>
    <definedName name="_xlnm.Print_Area" localSheetId="13">'Tab 3 (15) i wykres 2'!$A$1:$E$49</definedName>
    <definedName name="_xlnm.Print_Area" localSheetId="25">'Tab 3 (28) i 4 (29)'!$A$1:$J$38</definedName>
    <definedName name="_xlnm.Print_Area" localSheetId="14">'Tab 4 (16)'!$A$1:$H$30</definedName>
    <definedName name="_xlnm.Print_Area" localSheetId="29">'Tab 4 (33)'!$A$1:$H$26</definedName>
    <definedName name="_xlnm.Print_Area" localSheetId="6">'Tab 4 i 5'!$A$1:$F$35</definedName>
    <definedName name="_xlnm.Print_Area" localSheetId="15">'Tab 5 (17)'!$A$1:$I$32</definedName>
    <definedName name="_xlnm.Print_Area" localSheetId="30">'Tab 5 (34) i 6 (35)'!$A$1:$D$47</definedName>
    <definedName name="_xlnm.Print_Area" localSheetId="17">'Tab 6 (18)'!$A$1:$H$32</definedName>
    <definedName name="_xlnm.Print_Area" localSheetId="7">'Tab 6 i 7'!$A$1:$G$34</definedName>
    <definedName name="_xlnm.Print_Area" localSheetId="18">'Tab 7 (19)'!$A$1:$I$32</definedName>
    <definedName name="_xlnm.Print_Area" localSheetId="31">'Tab 7 (36) i 8 (37)'!$A$1:$I$46</definedName>
    <definedName name="_xlnm.Print_Area" localSheetId="19">'Tab 8 (20)'!$A$1:$H$32</definedName>
    <definedName name="_xlnm.Print_Area" localSheetId="8">'Tab 8 i 9'!$A$1:$G$25</definedName>
    <definedName name="_xlnm.Print_Area" localSheetId="20">'Tab 9 (21) i 10 (22)'!$A$1:$I$30</definedName>
    <definedName name="_xlnm.Print_Area" localSheetId="2">'Uwagi wstępne'!$A$1:$B$136</definedName>
    <definedName name="_xlnm.Print_Area" localSheetId="16">'Wykres 3'!$A$1:$F$6</definedName>
    <definedName name="_xlnm.Print_Area" localSheetId="24">'Wykres 4'!$A$1:$G$33</definedName>
    <definedName name="_xlnm.Print_Area" localSheetId="26">'Wykres 5'!$A$1:$L$21</definedName>
    <definedName name="oddział">[1]EKRAN!$AA$1:$AA$49</definedName>
    <definedName name="raport">[1]EKRAN!$V$1:$V$1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106" l="1"/>
  <c r="B30" i="95" l="1"/>
  <c r="B29" i="95"/>
  <c r="B28" i="95"/>
  <c r="B27" i="95"/>
  <c r="F5" i="113" l="1"/>
  <c r="C5" i="113"/>
  <c r="F4" i="104"/>
  <c r="C4" i="104"/>
  <c r="F5" i="101"/>
  <c r="C5" i="101"/>
  <c r="D5" i="129"/>
  <c r="F5" i="129" s="1"/>
  <c r="C5" i="129"/>
  <c r="B5" i="129"/>
  <c r="F20" i="154" l="1"/>
  <c r="C20" i="154"/>
  <c r="D20" i="154"/>
  <c r="E20" i="154"/>
  <c r="B20" i="154"/>
  <c r="C30" i="121"/>
  <c r="B22" i="121"/>
  <c r="B21" i="121"/>
  <c r="B20" i="121"/>
  <c r="B19" i="121"/>
  <c r="B18" i="121"/>
  <c r="B17" i="121"/>
  <c r="B16" i="121"/>
  <c r="B15" i="121"/>
  <c r="B14" i="121"/>
  <c r="B13" i="121"/>
  <c r="B12" i="121"/>
  <c r="B11" i="121"/>
  <c r="B10" i="121"/>
  <c r="B9" i="121"/>
  <c r="B8" i="121"/>
  <c r="B7" i="121"/>
  <c r="M6" i="121"/>
  <c r="L6" i="121"/>
  <c r="K6" i="121"/>
  <c r="J6" i="121"/>
  <c r="I6" i="121"/>
  <c r="H6" i="121"/>
  <c r="G6" i="121"/>
  <c r="F6" i="121"/>
  <c r="E6" i="121"/>
  <c r="D6" i="121"/>
  <c r="C6" i="121"/>
  <c r="B6" i="121"/>
  <c r="C30" i="119"/>
  <c r="B30" i="119"/>
  <c r="E23" i="119"/>
  <c r="E22" i="119"/>
  <c r="E21" i="119"/>
  <c r="E20" i="119"/>
  <c r="E19" i="119"/>
  <c r="E18" i="119"/>
  <c r="E17" i="119"/>
  <c r="E16" i="119"/>
  <c r="E15" i="119"/>
  <c r="E14" i="119"/>
  <c r="E13" i="119"/>
  <c r="E12" i="119"/>
  <c r="E11" i="119"/>
  <c r="E10" i="119"/>
  <c r="E9" i="119"/>
  <c r="E8" i="119"/>
  <c r="B23" i="119"/>
  <c r="B22" i="119"/>
  <c r="B21" i="119"/>
  <c r="B20" i="119"/>
  <c r="B19" i="119"/>
  <c r="B18" i="119"/>
  <c r="B17" i="119"/>
  <c r="B16" i="119"/>
  <c r="B15" i="119"/>
  <c r="B14" i="119"/>
  <c r="B13" i="119"/>
  <c r="B12" i="119"/>
  <c r="B11" i="119"/>
  <c r="B10" i="119"/>
  <c r="B7" i="119" s="1"/>
  <c r="B9" i="119"/>
  <c r="B8" i="119"/>
  <c r="H23" i="119"/>
  <c r="H22" i="119"/>
  <c r="H21" i="119"/>
  <c r="H20" i="119"/>
  <c r="H19" i="119"/>
  <c r="H18" i="119"/>
  <c r="H17" i="119"/>
  <c r="H16" i="119"/>
  <c r="H15" i="119"/>
  <c r="H14" i="119"/>
  <c r="H13" i="119"/>
  <c r="H12" i="119"/>
  <c r="H11" i="119"/>
  <c r="H10" i="119"/>
  <c r="H9" i="119"/>
  <c r="H8" i="119"/>
  <c r="I7" i="119"/>
  <c r="G7" i="119"/>
  <c r="F7" i="119"/>
  <c r="E7" i="119"/>
  <c r="D7" i="119"/>
  <c r="C7" i="119"/>
  <c r="B46" i="118"/>
  <c r="B45" i="118"/>
  <c r="B44" i="118"/>
  <c r="B43" i="118"/>
  <c r="B42" i="118"/>
  <c r="B41" i="118"/>
  <c r="B40" i="118"/>
  <c r="B39" i="118"/>
  <c r="B38" i="118"/>
  <c r="B37" i="118"/>
  <c r="B36" i="118"/>
  <c r="B35" i="118"/>
  <c r="B34" i="118"/>
  <c r="B33" i="118"/>
  <c r="B32" i="118"/>
  <c r="B31" i="118"/>
  <c r="B30" i="118" s="1"/>
  <c r="D30" i="118"/>
  <c r="C30" i="118"/>
  <c r="B23" i="118"/>
  <c r="B22" i="118"/>
  <c r="B21" i="118"/>
  <c r="B20" i="118"/>
  <c r="B19" i="118"/>
  <c r="B18" i="118"/>
  <c r="B17" i="118"/>
  <c r="B16" i="118"/>
  <c r="B15" i="118"/>
  <c r="B14" i="118"/>
  <c r="B13" i="118"/>
  <c r="B12" i="118"/>
  <c r="B7" i="118" s="1"/>
  <c r="B11" i="118"/>
  <c r="B10" i="118"/>
  <c r="B9" i="118"/>
  <c r="B8" i="118"/>
  <c r="D7" i="118"/>
  <c r="C7" i="118"/>
  <c r="B24" i="116"/>
  <c r="B23" i="116"/>
  <c r="B22" i="116"/>
  <c r="B21" i="116"/>
  <c r="B20" i="116"/>
  <c r="B19" i="116"/>
  <c r="B18" i="116"/>
  <c r="B17" i="116"/>
  <c r="B16" i="116"/>
  <c r="B15" i="116"/>
  <c r="B14" i="116"/>
  <c r="B13" i="116"/>
  <c r="B12" i="116"/>
  <c r="B11" i="116"/>
  <c r="B10" i="116"/>
  <c r="B9" i="116"/>
  <c r="H8" i="116"/>
  <c r="G8" i="116"/>
  <c r="F8" i="116"/>
  <c r="E8" i="116"/>
  <c r="D8" i="116"/>
  <c r="C8" i="116"/>
  <c r="B13" i="117"/>
  <c r="B12" i="117"/>
  <c r="B11" i="117"/>
  <c r="B10" i="117"/>
  <c r="B9" i="117"/>
  <c r="B8" i="117"/>
  <c r="B6" i="117" s="1"/>
  <c r="H6" i="117"/>
  <c r="G6" i="117"/>
  <c r="F6" i="117"/>
  <c r="E6" i="117"/>
  <c r="D6" i="117"/>
  <c r="C6" i="117"/>
  <c r="B24" i="115"/>
  <c r="B23" i="115"/>
  <c r="B22" i="115"/>
  <c r="B21" i="115"/>
  <c r="B20" i="115"/>
  <c r="B19" i="115"/>
  <c r="B18" i="115"/>
  <c r="B17" i="115"/>
  <c r="B16" i="115"/>
  <c r="B15" i="115"/>
  <c r="B14" i="115"/>
  <c r="B13" i="115"/>
  <c r="B8" i="115" s="1"/>
  <c r="B12" i="115"/>
  <c r="B11" i="115"/>
  <c r="B10" i="115"/>
  <c r="B9" i="115"/>
  <c r="L8" i="115"/>
  <c r="K8" i="115"/>
  <c r="J8" i="115"/>
  <c r="I8" i="115"/>
  <c r="H8" i="115"/>
  <c r="G8" i="115"/>
  <c r="F8" i="115"/>
  <c r="E8" i="115"/>
  <c r="D8" i="115"/>
  <c r="C8" i="115"/>
  <c r="J22" i="152"/>
  <c r="I22" i="152"/>
  <c r="H22" i="152"/>
  <c r="G22" i="152"/>
  <c r="F22" i="152"/>
  <c r="E22" i="152"/>
  <c r="C22" i="152"/>
  <c r="B22" i="152"/>
  <c r="G12" i="113"/>
  <c r="G23" i="113"/>
  <c r="F23" i="113"/>
  <c r="E23" i="113"/>
  <c r="D23" i="113"/>
  <c r="C23" i="113"/>
  <c r="B23" i="113"/>
  <c r="B16" i="113"/>
  <c r="F16" i="113"/>
  <c r="E16" i="113"/>
  <c r="D16" i="113"/>
  <c r="C16" i="113"/>
  <c r="C12" i="113"/>
  <c r="D12" i="113"/>
  <c r="E12" i="113"/>
  <c r="F12" i="113"/>
  <c r="B12" i="113"/>
  <c r="C45" i="102"/>
  <c r="B45" i="102"/>
  <c r="C44" i="102"/>
  <c r="B44" i="102"/>
  <c r="C43" i="102"/>
  <c r="B43" i="102"/>
  <c r="C42" i="102"/>
  <c r="B42" i="102"/>
  <c r="C41" i="102"/>
  <c r="B41" i="102"/>
  <c r="C40" i="102"/>
  <c r="B40" i="102"/>
  <c r="C39" i="102"/>
  <c r="B39" i="102"/>
  <c r="C38" i="102"/>
  <c r="B38" i="102"/>
  <c r="C37" i="102"/>
  <c r="B37" i="102"/>
  <c r="C36" i="102"/>
  <c r="B36" i="102"/>
  <c r="C35" i="102"/>
  <c r="B35" i="102"/>
  <c r="C34" i="102"/>
  <c r="B34" i="102"/>
  <c r="C33" i="102"/>
  <c r="B33" i="102"/>
  <c r="C32" i="102"/>
  <c r="B32" i="102"/>
  <c r="C31" i="102"/>
  <c r="C29" i="102" s="1"/>
  <c r="B31" i="102"/>
  <c r="C30" i="102"/>
  <c r="B30" i="102"/>
  <c r="I29" i="102"/>
  <c r="H29" i="102"/>
  <c r="G29" i="102"/>
  <c r="F29" i="102"/>
  <c r="E29" i="102"/>
  <c r="D29" i="102"/>
  <c r="F21" i="102"/>
  <c r="E21" i="102"/>
  <c r="D21" i="102"/>
  <c r="C21" i="102"/>
  <c r="B21" i="102"/>
  <c r="F17" i="102"/>
  <c r="E17" i="102"/>
  <c r="D17" i="102"/>
  <c r="C17" i="102"/>
  <c r="B17" i="102"/>
  <c r="F13" i="102"/>
  <c r="E13" i="102"/>
  <c r="D13" i="102"/>
  <c r="C13" i="102"/>
  <c r="B13" i="102"/>
  <c r="E9" i="102"/>
  <c r="F8" i="102"/>
  <c r="F9" i="102" s="1"/>
  <c r="E8" i="102"/>
  <c r="D8" i="102"/>
  <c r="D9" i="102" s="1"/>
  <c r="C8" i="102"/>
  <c r="C9" i="102" s="1"/>
  <c r="F7" i="102"/>
  <c r="E7" i="102"/>
  <c r="D7" i="102"/>
  <c r="C7" i="102"/>
  <c r="B9" i="102"/>
  <c r="B8" i="102"/>
  <c r="B7" i="102"/>
  <c r="D30" i="101"/>
  <c r="D29" i="101"/>
  <c r="D28" i="101"/>
  <c r="D27" i="101"/>
  <c r="D26" i="101"/>
  <c r="D25" i="101"/>
  <c r="D24" i="101"/>
  <c r="D23" i="101"/>
  <c r="D22" i="101"/>
  <c r="D21" i="101"/>
  <c r="D20" i="101"/>
  <c r="D19" i="101"/>
  <c r="D18" i="101"/>
  <c r="D17" i="101"/>
  <c r="D16" i="101"/>
  <c r="D15" i="101"/>
  <c r="D14" i="101"/>
  <c r="C14" i="101"/>
  <c r="B14" i="101"/>
  <c r="F9" i="101"/>
  <c r="E9" i="101"/>
  <c r="D9" i="101"/>
  <c r="C9" i="101"/>
  <c r="B9" i="101"/>
  <c r="B31" i="151"/>
  <c r="B30" i="151"/>
  <c r="B29" i="151"/>
  <c r="B28" i="151"/>
  <c r="C28" i="149"/>
  <c r="C11" i="149" s="1"/>
  <c r="B28" i="149"/>
  <c r="B31" i="149"/>
  <c r="B30" i="149"/>
  <c r="B29" i="149"/>
  <c r="B13" i="149"/>
  <c r="B14" i="149"/>
  <c r="B15" i="149"/>
  <c r="B16" i="149"/>
  <c r="B17" i="149"/>
  <c r="B18" i="149"/>
  <c r="B19" i="149"/>
  <c r="B20" i="149"/>
  <c r="B21" i="149"/>
  <c r="B22" i="149"/>
  <c r="B23" i="149"/>
  <c r="B24" i="149"/>
  <c r="B25" i="149"/>
  <c r="B26" i="149"/>
  <c r="B27" i="149"/>
  <c r="B12" i="149"/>
  <c r="D11" i="149"/>
  <c r="E11" i="149"/>
  <c r="F11" i="149"/>
  <c r="G11" i="149"/>
  <c r="H11" i="149"/>
  <c r="F6" i="129"/>
  <c r="E6" i="129"/>
  <c r="D6" i="129"/>
  <c r="C6" i="129"/>
  <c r="B6" i="129"/>
  <c r="C26" i="96"/>
  <c r="D26" i="96"/>
  <c r="D19" i="96" s="1"/>
  <c r="D11" i="96" s="1"/>
  <c r="E26" i="96"/>
  <c r="F26" i="96"/>
  <c r="B26" i="96"/>
  <c r="C20" i="96"/>
  <c r="D20" i="96"/>
  <c r="E20" i="96"/>
  <c r="F20" i="96"/>
  <c r="F19" i="96" s="1"/>
  <c r="F11" i="96" s="1"/>
  <c r="B20" i="96"/>
  <c r="B19" i="96" s="1"/>
  <c r="B11" i="96" s="1"/>
  <c r="E19" i="96"/>
  <c r="E11" i="96" s="1"/>
  <c r="E9" i="96" s="1"/>
  <c r="C13" i="96"/>
  <c r="D13" i="96"/>
  <c r="D10" i="96" s="1"/>
  <c r="E13" i="96"/>
  <c r="F13" i="96"/>
  <c r="B13" i="96"/>
  <c r="C10" i="96"/>
  <c r="E10" i="96"/>
  <c r="F10" i="96"/>
  <c r="B10" i="96"/>
  <c r="G20" i="154" l="1"/>
  <c r="F21" i="154" s="1"/>
  <c r="H7" i="119"/>
  <c r="B8" i="116"/>
  <c r="B29" i="102"/>
  <c r="B11" i="149"/>
  <c r="C19" i="96"/>
  <c r="C11" i="96" s="1"/>
  <c r="C9" i="96" s="1"/>
  <c r="F9" i="96"/>
  <c r="D9" i="96"/>
  <c r="B9" i="96"/>
  <c r="C23" i="135"/>
  <c r="C21" i="109"/>
  <c r="D21" i="109"/>
  <c r="E21" i="109"/>
  <c r="F21" i="109"/>
  <c r="F19" i="109" s="1"/>
  <c r="B21" i="109"/>
  <c r="C19" i="109"/>
  <c r="D19" i="109"/>
  <c r="E19" i="109"/>
  <c r="B19" i="109"/>
  <c r="C8" i="109"/>
  <c r="D8" i="109"/>
  <c r="E8" i="109"/>
  <c r="F8" i="109"/>
  <c r="F6" i="109" s="1"/>
  <c r="B8" i="109"/>
  <c r="B6" i="109" s="1"/>
  <c r="C6" i="109"/>
  <c r="D6" i="109"/>
  <c r="E6" i="109"/>
  <c r="G19" i="108"/>
  <c r="E19" i="108"/>
  <c r="F19" i="108"/>
  <c r="D19" i="108"/>
  <c r="C24" i="108"/>
  <c r="C23" i="108"/>
  <c r="C22" i="108"/>
  <c r="B22" i="108" s="1"/>
  <c r="C21" i="108"/>
  <c r="B21" i="108" s="1"/>
  <c r="C20" i="108"/>
  <c r="C19" i="108"/>
  <c r="B24" i="108"/>
  <c r="B23" i="108"/>
  <c r="B20" i="108"/>
  <c r="F8" i="108"/>
  <c r="E8" i="108"/>
  <c r="D8" i="108"/>
  <c r="D6" i="108" s="1"/>
  <c r="C8" i="108"/>
  <c r="F6" i="108"/>
  <c r="E6" i="108"/>
  <c r="C6" i="108"/>
  <c r="B8" i="108"/>
  <c r="B6" i="108"/>
  <c r="C34" i="107"/>
  <c r="C33" i="107"/>
  <c r="C32" i="107"/>
  <c r="C31" i="107"/>
  <c r="C30" i="107"/>
  <c r="C29" i="107"/>
  <c r="C28" i="107"/>
  <c r="B28" i="107" s="1"/>
  <c r="C27" i="107"/>
  <c r="C26" i="107"/>
  <c r="C25" i="107"/>
  <c r="C24" i="107"/>
  <c r="C23" i="107"/>
  <c r="C18" i="107" s="1"/>
  <c r="C22" i="107"/>
  <c r="C21" i="107"/>
  <c r="C20" i="107"/>
  <c r="C19" i="107"/>
  <c r="B19" i="107" s="1"/>
  <c r="B34" i="107"/>
  <c r="B33" i="107"/>
  <c r="B32" i="107"/>
  <c r="B31" i="107"/>
  <c r="B30" i="107"/>
  <c r="B29" i="107"/>
  <c r="B27" i="107"/>
  <c r="B26" i="107"/>
  <c r="B25" i="107"/>
  <c r="B24" i="107"/>
  <c r="B23" i="107"/>
  <c r="B22" i="107"/>
  <c r="B21" i="107"/>
  <c r="B20" i="107"/>
  <c r="G18" i="107"/>
  <c r="D18" i="107"/>
  <c r="E18" i="107"/>
  <c r="G6" i="107"/>
  <c r="E6" i="107"/>
  <c r="C6" i="107" s="1"/>
  <c r="D6" i="107"/>
  <c r="B12" i="107"/>
  <c r="B11" i="107"/>
  <c r="B10" i="107"/>
  <c r="B9" i="107"/>
  <c r="B8" i="107"/>
  <c r="B7" i="107"/>
  <c r="C19" i="139"/>
  <c r="D19" i="139"/>
  <c r="E19" i="139"/>
  <c r="F19" i="139"/>
  <c r="B19" i="139"/>
  <c r="F9" i="139"/>
  <c r="E9" i="139"/>
  <c r="D9" i="139"/>
  <c r="C9" i="139"/>
  <c r="B9" i="139"/>
  <c r="F7" i="139"/>
  <c r="E7" i="139"/>
  <c r="D7" i="139"/>
  <c r="C7" i="139"/>
  <c r="B7" i="139"/>
  <c r="D24" i="106"/>
  <c r="F24" i="106"/>
  <c r="E24" i="106"/>
  <c r="C24" i="106"/>
  <c r="B24" i="106"/>
  <c r="G27" i="105"/>
  <c r="G21" i="154" l="1"/>
  <c r="D21" i="154"/>
  <c r="C21" i="154"/>
  <c r="B21" i="154"/>
  <c r="E21" i="154"/>
  <c r="B19" i="108"/>
  <c r="B18" i="107"/>
  <c r="B6" i="107"/>
  <c r="I29" i="117" l="1"/>
  <c r="H29" i="117"/>
  <c r="G29" i="117"/>
  <c r="I28" i="117"/>
  <c r="H28" i="117"/>
  <c r="G28" i="117"/>
  <c r="I27" i="117"/>
  <c r="H27" i="117"/>
  <c r="G27" i="117"/>
  <c r="I25" i="117"/>
  <c r="H25" i="117"/>
  <c r="G25" i="117"/>
  <c r="I24" i="117"/>
  <c r="H24" i="117"/>
  <c r="G24" i="117"/>
  <c r="I23" i="117"/>
  <c r="H23" i="117"/>
  <c r="G23" i="117"/>
  <c r="J16" i="152"/>
  <c r="I16" i="152"/>
  <c r="H16" i="152"/>
  <c r="J14" i="152"/>
  <c r="I14" i="152"/>
  <c r="H14" i="152"/>
  <c r="J13" i="152"/>
  <c r="I13" i="152"/>
  <c r="H13" i="152"/>
  <c r="J11" i="152"/>
  <c r="I11" i="152"/>
  <c r="H11" i="152"/>
  <c r="J10" i="152"/>
  <c r="I10" i="152"/>
  <c r="H10" i="152"/>
  <c r="J9" i="152"/>
  <c r="I9" i="152"/>
  <c r="H9" i="152"/>
  <c r="J8" i="152"/>
  <c r="I8" i="152"/>
  <c r="H8" i="152"/>
  <c r="J7" i="152"/>
  <c r="I7" i="152"/>
  <c r="H7" i="152"/>
  <c r="C33" i="130"/>
  <c r="D33" i="130"/>
  <c r="B33" i="130"/>
  <c r="I16" i="113"/>
  <c r="H16" i="113"/>
  <c r="G16" i="113"/>
  <c r="I15" i="113"/>
  <c r="H15" i="113"/>
  <c r="G15" i="113"/>
  <c r="I14" i="113"/>
  <c r="H14" i="113"/>
  <c r="G14" i="113"/>
  <c r="I12" i="113"/>
  <c r="H12" i="113"/>
  <c r="I11" i="113"/>
  <c r="H11" i="113"/>
  <c r="G11" i="113"/>
  <c r="I10" i="113"/>
  <c r="H10" i="113"/>
  <c r="G10" i="113"/>
  <c r="I9" i="113"/>
  <c r="H9" i="113"/>
  <c r="G9" i="113"/>
  <c r="I8" i="113"/>
  <c r="H8" i="113"/>
  <c r="G8" i="113"/>
  <c r="I61" i="104"/>
  <c r="H61" i="104"/>
  <c r="G61" i="104"/>
  <c r="I60" i="104"/>
  <c r="H60" i="104"/>
  <c r="G60" i="104"/>
  <c r="I59" i="104"/>
  <c r="H59" i="104"/>
  <c r="G59" i="104"/>
  <c r="I57" i="104"/>
  <c r="H57" i="104"/>
  <c r="G57" i="104"/>
  <c r="I56" i="104"/>
  <c r="H56" i="104"/>
  <c r="G56" i="104"/>
  <c r="I55" i="104"/>
  <c r="H55" i="104"/>
  <c r="G55" i="104"/>
  <c r="I53" i="104"/>
  <c r="H53" i="104"/>
  <c r="G53" i="104"/>
  <c r="I52" i="104"/>
  <c r="H52" i="104"/>
  <c r="G52" i="104"/>
  <c r="I51" i="104"/>
  <c r="H51" i="104"/>
  <c r="G51" i="104"/>
  <c r="I49" i="104"/>
  <c r="H49" i="104"/>
  <c r="G49" i="104"/>
  <c r="I48" i="104"/>
  <c r="H48" i="104"/>
  <c r="G48" i="104"/>
  <c r="I47" i="104"/>
  <c r="H47" i="104"/>
  <c r="G47" i="104"/>
  <c r="I45" i="104"/>
  <c r="H45" i="104"/>
  <c r="G45" i="104"/>
  <c r="I44" i="104"/>
  <c r="H44" i="104"/>
  <c r="G44" i="104"/>
  <c r="I43" i="104"/>
  <c r="H43" i="104"/>
  <c r="G43" i="104"/>
  <c r="I41" i="104"/>
  <c r="H41" i="104"/>
  <c r="G41" i="104"/>
  <c r="I40" i="104"/>
  <c r="H40" i="104"/>
  <c r="G40" i="104"/>
  <c r="I39" i="104"/>
  <c r="H39" i="104"/>
  <c r="G39" i="104"/>
  <c r="I37" i="104"/>
  <c r="H37" i="104"/>
  <c r="G37" i="104"/>
  <c r="I36" i="104"/>
  <c r="H36" i="104"/>
  <c r="G36" i="104"/>
  <c r="I35" i="104"/>
  <c r="H35" i="104"/>
  <c r="G35" i="104"/>
  <c r="I33" i="104"/>
  <c r="H33" i="104"/>
  <c r="G33" i="104"/>
  <c r="I32" i="104"/>
  <c r="H32" i="104"/>
  <c r="G32" i="104"/>
  <c r="I31" i="104"/>
  <c r="H31" i="104"/>
  <c r="G31" i="104"/>
  <c r="I29" i="104"/>
  <c r="H29" i="104"/>
  <c r="G29" i="104"/>
  <c r="I28" i="104"/>
  <c r="H28" i="104"/>
  <c r="G28" i="104"/>
  <c r="I27" i="104"/>
  <c r="H27" i="104"/>
  <c r="G27" i="104"/>
  <c r="I25" i="104"/>
  <c r="H25" i="104"/>
  <c r="G25" i="104"/>
  <c r="I24" i="104"/>
  <c r="H24" i="104"/>
  <c r="G24" i="104"/>
  <c r="I23" i="104"/>
  <c r="H23" i="104"/>
  <c r="G23" i="104"/>
  <c r="I21" i="104"/>
  <c r="H21" i="104"/>
  <c r="G21" i="104"/>
  <c r="I20" i="104"/>
  <c r="H20" i="104"/>
  <c r="G20" i="104"/>
  <c r="I19" i="104"/>
  <c r="H19" i="104"/>
  <c r="G19" i="104"/>
  <c r="I17" i="104"/>
  <c r="H17" i="104"/>
  <c r="G17" i="104"/>
  <c r="I16" i="104"/>
  <c r="H16" i="104"/>
  <c r="G16" i="104"/>
  <c r="I15" i="104"/>
  <c r="H15" i="104"/>
  <c r="G15" i="104"/>
  <c r="I13" i="104"/>
  <c r="H13" i="104"/>
  <c r="G13" i="104"/>
  <c r="I12" i="104"/>
  <c r="H12" i="104"/>
  <c r="G12" i="104"/>
  <c r="I11" i="104"/>
  <c r="H11" i="104"/>
  <c r="G11" i="104"/>
  <c r="I9" i="104"/>
  <c r="H9" i="104"/>
  <c r="G9" i="104"/>
  <c r="I8" i="104"/>
  <c r="H8" i="104"/>
  <c r="G8" i="104"/>
  <c r="I7" i="104"/>
  <c r="H7" i="104"/>
  <c r="G7" i="104"/>
  <c r="I21" i="102"/>
  <c r="H21" i="102"/>
  <c r="G21" i="102"/>
  <c r="I20" i="102"/>
  <c r="H20" i="102"/>
  <c r="G20" i="102"/>
  <c r="I19" i="102"/>
  <c r="H19" i="102"/>
  <c r="G19" i="102"/>
  <c r="I17" i="102"/>
  <c r="H17" i="102"/>
  <c r="G17" i="102"/>
  <c r="I16" i="102"/>
  <c r="H16" i="102"/>
  <c r="G16" i="102"/>
  <c r="I15" i="102"/>
  <c r="H15" i="102"/>
  <c r="G15" i="102"/>
  <c r="I13" i="102"/>
  <c r="H13" i="102"/>
  <c r="G13" i="102"/>
  <c r="I12" i="102"/>
  <c r="H12" i="102"/>
  <c r="G12" i="102"/>
  <c r="I11" i="102"/>
  <c r="H11" i="102"/>
  <c r="G11" i="102"/>
  <c r="I9" i="102"/>
  <c r="H9" i="102"/>
  <c r="G9" i="102"/>
  <c r="I8" i="102"/>
  <c r="H8" i="102"/>
  <c r="G8" i="102"/>
  <c r="I7" i="102"/>
  <c r="H7" i="102"/>
  <c r="G7" i="102"/>
  <c r="I9" i="101"/>
  <c r="H9" i="101"/>
  <c r="G9" i="101"/>
  <c r="I8" i="101"/>
  <c r="H8" i="101"/>
  <c r="G8" i="101"/>
  <c r="I7" i="101"/>
  <c r="H7" i="101"/>
  <c r="G7" i="101"/>
  <c r="I31" i="150"/>
  <c r="H31" i="150"/>
  <c r="G31" i="150"/>
  <c r="I30" i="150"/>
  <c r="H30" i="150"/>
  <c r="G30" i="150"/>
  <c r="I29" i="150"/>
  <c r="H29" i="150"/>
  <c r="G29" i="150"/>
  <c r="I28" i="150"/>
  <c r="H28" i="150"/>
  <c r="G28" i="150"/>
  <c r="I27" i="150"/>
  <c r="H27" i="150"/>
  <c r="G27" i="150"/>
  <c r="I26" i="150"/>
  <c r="H26" i="150"/>
  <c r="G26" i="150"/>
  <c r="I25" i="150"/>
  <c r="H25" i="150"/>
  <c r="G25" i="150"/>
  <c r="I24" i="150"/>
  <c r="H24" i="150"/>
  <c r="G24" i="150"/>
  <c r="I23" i="150"/>
  <c r="H23" i="150"/>
  <c r="G23" i="150"/>
  <c r="I22" i="150"/>
  <c r="H22" i="150"/>
  <c r="G22" i="150"/>
  <c r="I21" i="150"/>
  <c r="H21" i="150"/>
  <c r="G21" i="150"/>
  <c r="I20" i="150"/>
  <c r="H20" i="150"/>
  <c r="G20" i="150"/>
  <c r="I19" i="150"/>
  <c r="H19" i="150"/>
  <c r="G19" i="150"/>
  <c r="I17" i="150"/>
  <c r="H17" i="150"/>
  <c r="G17" i="150"/>
  <c r="I16" i="150"/>
  <c r="H16" i="150"/>
  <c r="G16" i="150"/>
  <c r="I15" i="150"/>
  <c r="H15" i="150"/>
  <c r="G15" i="150"/>
  <c r="I14" i="150"/>
  <c r="H14" i="150"/>
  <c r="G14" i="150"/>
  <c r="I13" i="150"/>
  <c r="H13" i="150"/>
  <c r="G13" i="150"/>
  <c r="I11" i="150"/>
  <c r="H11" i="150"/>
  <c r="I10" i="150"/>
  <c r="H10" i="150"/>
  <c r="I9" i="150"/>
  <c r="H9" i="150"/>
  <c r="G11" i="150"/>
  <c r="G10" i="150"/>
  <c r="G9" i="150"/>
  <c r="I31" i="96"/>
  <c r="H31" i="96"/>
  <c r="G31" i="96"/>
  <c r="I30" i="96"/>
  <c r="H30" i="96"/>
  <c r="G30" i="96"/>
  <c r="I29" i="96"/>
  <c r="H29" i="96"/>
  <c r="G29" i="96"/>
  <c r="I28" i="96"/>
  <c r="H28" i="96"/>
  <c r="G28" i="96"/>
  <c r="I27" i="96"/>
  <c r="H27" i="96"/>
  <c r="G27" i="96"/>
  <c r="I26" i="96"/>
  <c r="H26" i="96"/>
  <c r="G26" i="96"/>
  <c r="I25" i="96"/>
  <c r="H25" i="96"/>
  <c r="G25" i="96"/>
  <c r="I24" i="96"/>
  <c r="H24" i="96"/>
  <c r="G24" i="96"/>
  <c r="I23" i="96"/>
  <c r="H23" i="96"/>
  <c r="G23" i="96"/>
  <c r="I22" i="96"/>
  <c r="H22" i="96"/>
  <c r="G22" i="96"/>
  <c r="I21" i="96"/>
  <c r="H21" i="96"/>
  <c r="G21" i="96"/>
  <c r="I20" i="96"/>
  <c r="H20" i="96"/>
  <c r="G20" i="96"/>
  <c r="I19" i="96"/>
  <c r="H19" i="96"/>
  <c r="G19" i="96"/>
  <c r="I17" i="96"/>
  <c r="H17" i="96"/>
  <c r="G17" i="96"/>
  <c r="I16" i="96"/>
  <c r="H16" i="96"/>
  <c r="G16" i="96"/>
  <c r="I15" i="96"/>
  <c r="H15" i="96"/>
  <c r="G15" i="96"/>
  <c r="I14" i="96"/>
  <c r="H14" i="96"/>
  <c r="G14" i="96"/>
  <c r="I13" i="96"/>
  <c r="H13" i="96"/>
  <c r="G13" i="96"/>
  <c r="I11" i="96"/>
  <c r="H11" i="96"/>
  <c r="G11" i="96"/>
  <c r="I10" i="96"/>
  <c r="H10" i="96"/>
  <c r="G10" i="96"/>
  <c r="I9" i="96"/>
  <c r="H9" i="96"/>
  <c r="G9" i="96"/>
  <c r="I29" i="94"/>
  <c r="H29" i="94"/>
  <c r="G29" i="94"/>
  <c r="I28" i="94"/>
  <c r="H28" i="94"/>
  <c r="G28" i="94"/>
  <c r="I27" i="94"/>
  <c r="H27" i="94"/>
  <c r="G27" i="94"/>
  <c r="I26" i="94"/>
  <c r="H26" i="94"/>
  <c r="G26" i="94"/>
  <c r="I25" i="94"/>
  <c r="H25" i="94"/>
  <c r="G25" i="94"/>
  <c r="I24" i="94"/>
  <c r="H24" i="94"/>
  <c r="G24" i="94"/>
  <c r="I23" i="94"/>
  <c r="H23" i="94"/>
  <c r="G23" i="94"/>
  <c r="I22" i="94"/>
  <c r="H22" i="94"/>
  <c r="G22" i="94"/>
  <c r="I21" i="94"/>
  <c r="H21" i="94"/>
  <c r="G21" i="94"/>
  <c r="I20" i="94"/>
  <c r="H20" i="94"/>
  <c r="G20" i="94"/>
  <c r="I19" i="94"/>
  <c r="H19" i="94"/>
  <c r="G19" i="94"/>
  <c r="I18" i="94"/>
  <c r="H18" i="94"/>
  <c r="G18" i="94"/>
  <c r="I17" i="94"/>
  <c r="H17" i="94"/>
  <c r="G17" i="94"/>
  <c r="I15" i="94"/>
  <c r="H15" i="94"/>
  <c r="G15" i="94"/>
  <c r="I14" i="94"/>
  <c r="H14" i="94"/>
  <c r="G14" i="94"/>
  <c r="I13" i="94"/>
  <c r="H13" i="94"/>
  <c r="G13" i="94"/>
  <c r="I12" i="94"/>
  <c r="H12" i="94"/>
  <c r="G12" i="94"/>
  <c r="I11" i="94"/>
  <c r="H11" i="94"/>
  <c r="G11" i="94"/>
  <c r="I9" i="94"/>
  <c r="H9" i="94"/>
  <c r="I8" i="94"/>
  <c r="H8" i="94"/>
  <c r="I7" i="94"/>
  <c r="H7" i="94"/>
  <c r="G9" i="94"/>
  <c r="G8" i="94"/>
  <c r="G7" i="94"/>
  <c r="F34" i="107" l="1"/>
  <c r="F33" i="107"/>
  <c r="F32" i="107"/>
  <c r="F31" i="107"/>
  <c r="F30" i="107"/>
  <c r="F29" i="107"/>
  <c r="F28" i="107"/>
  <c r="F27" i="107"/>
  <c r="F26" i="107"/>
  <c r="F25" i="107"/>
  <c r="F24" i="107"/>
  <c r="F23" i="107"/>
  <c r="F22" i="107"/>
  <c r="F21" i="107"/>
  <c r="F20" i="107"/>
  <c r="F19" i="107"/>
  <c r="F18" i="107"/>
  <c r="F11" i="107"/>
  <c r="F10" i="107"/>
  <c r="F9" i="107"/>
  <c r="F8" i="107"/>
  <c r="F7" i="107"/>
  <c r="F6" i="107"/>
  <c r="I18" i="106"/>
  <c r="H18" i="106"/>
  <c r="G18" i="106"/>
  <c r="I17" i="106"/>
  <c r="H17" i="106"/>
  <c r="G17" i="106"/>
  <c r="I15" i="106"/>
  <c r="H15" i="106"/>
  <c r="G15" i="106"/>
  <c r="I14" i="106"/>
  <c r="H14" i="106"/>
  <c r="G14" i="106"/>
  <c r="I12" i="106"/>
  <c r="H12" i="106"/>
  <c r="G12" i="106"/>
  <c r="I11" i="106"/>
  <c r="H11" i="106"/>
  <c r="G11" i="106"/>
  <c r="I9" i="106"/>
  <c r="H9" i="106"/>
  <c r="G9" i="106"/>
  <c r="I8" i="106"/>
  <c r="H8" i="106"/>
  <c r="G8" i="106"/>
  <c r="I27" i="105"/>
  <c r="H27" i="105"/>
  <c r="I25" i="105"/>
  <c r="H25" i="105"/>
  <c r="G25" i="105"/>
  <c r="I24" i="105"/>
  <c r="H24" i="105"/>
  <c r="G24" i="105"/>
  <c r="I23" i="105"/>
  <c r="H23" i="105"/>
  <c r="G23" i="105"/>
  <c r="I21" i="105"/>
  <c r="H21" i="105"/>
  <c r="G21" i="105"/>
  <c r="I20" i="105"/>
  <c r="H20" i="105"/>
  <c r="G20" i="105"/>
  <c r="I19" i="105"/>
  <c r="H19" i="105"/>
  <c r="G19" i="105"/>
  <c r="I18" i="105"/>
  <c r="H18" i="105"/>
  <c r="G18" i="105"/>
  <c r="I17" i="105"/>
  <c r="H17" i="105"/>
  <c r="G17" i="105"/>
  <c r="I15" i="105"/>
  <c r="H15" i="105"/>
  <c r="G15" i="105"/>
  <c r="I14" i="105"/>
  <c r="H14" i="105"/>
  <c r="G14" i="105"/>
  <c r="I13" i="105"/>
  <c r="H13" i="105"/>
  <c r="G13" i="105"/>
  <c r="I11" i="105"/>
  <c r="I7" i="105"/>
  <c r="H8" i="105"/>
  <c r="G11" i="105"/>
  <c r="G10" i="105"/>
  <c r="G9" i="105"/>
  <c r="G8" i="105"/>
  <c r="H11" i="105"/>
  <c r="H10" i="105"/>
  <c r="H9" i="105"/>
  <c r="I10" i="105"/>
  <c r="I9" i="105"/>
  <c r="I8" i="105"/>
  <c r="H7" i="105"/>
  <c r="G7" i="105"/>
  <c r="A1" i="110" l="1"/>
  <c r="A1" i="109"/>
  <c r="A1" i="107"/>
  <c r="A1" i="108" s="1"/>
</calcChain>
</file>

<file path=xl/sharedStrings.xml><?xml version="1.0" encoding="utf-8"?>
<sst xmlns="http://schemas.openxmlformats.org/spreadsheetml/2006/main" count="1527" uniqueCount="688">
  <si>
    <t>SPIS TREŚCI</t>
  </si>
  <si>
    <t>I.</t>
  </si>
  <si>
    <t>II.</t>
  </si>
  <si>
    <t>III.</t>
  </si>
  <si>
    <t>IV.</t>
  </si>
  <si>
    <t>V.</t>
  </si>
  <si>
    <t>VI.</t>
  </si>
  <si>
    <t>WYPADKI PRZY PRACY ROLNICZEJ</t>
  </si>
  <si>
    <t>UWAGI WSTĘPNE</t>
  </si>
  <si>
    <t>Ponadto, osoby te do dnia 31 maja każdego roku podatkowego, mają ustawowy obowiązek złożenia w Kasie zaświadczenia albo oświadczenia o nieprzekroczeniu kwoty należnego podatku dochodowego za poprzedni rok podatkowy od przychodów z pozarolniczej działalności gospodarczej. Obowiązująca za miniony rok „roczna kwota graniczna" tego podatku, ogłaszana jest przez ministra właściwego do spraw rozwoju wsi w Dzienniku Urzędowym Rzeczpospolitej Polskiej „Monitor Polski”.</t>
  </si>
  <si>
    <t>• liczby wydanych decyzji o podleganiu i ustaniu ubezpieczenia społecznego rolników.</t>
  </si>
  <si>
    <t>„w tym”</t>
  </si>
  <si>
    <t>"z tego"</t>
  </si>
  <si>
    <t>Wyszczególnienie</t>
  </si>
  <si>
    <t>porównanie (wzrost/spadek)</t>
  </si>
  <si>
    <t>EMERYTURY I RENTY ogółem</t>
  </si>
  <si>
    <t>Renty</t>
  </si>
  <si>
    <t>Emerytury rolnicze</t>
  </si>
  <si>
    <t>Emerytury za przekazane gospodarstwo rolne Państwu</t>
  </si>
  <si>
    <t>Emerytury za przekazane gospodarstwo rolne następcy</t>
  </si>
  <si>
    <t>Emerytury nie związane z przekazaniem gospodarstwa rolnego</t>
  </si>
  <si>
    <t>RENTY</t>
  </si>
  <si>
    <t xml:space="preserve">RENTY RAZEM </t>
  </si>
  <si>
    <t xml:space="preserve">RENTY Z TYTUŁU NIEZDOLNOŚCI 
DO PRACY RAZEM </t>
  </si>
  <si>
    <t xml:space="preserve">    w tym renty z tytułu niezdolności do pracy
    wypadkowe</t>
  </si>
  <si>
    <t>Renty rolnicze z tytułu niezdolności do pracy</t>
  </si>
  <si>
    <t>Renty z tytułu niezdolności do pracy za przekazane gospodarstwo rolne Państwu</t>
  </si>
  <si>
    <t>Renty z tytułu niezdolności do pracy za przekazane gospodarstwo rolne następcy</t>
  </si>
  <si>
    <t>Renty z tytułu niezdolności do pracy nie związane z przekazaniem gospodarstwa rolnego</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</si>
  <si>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</si>
  <si>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</si>
  <si>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</si>
  <si>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</si>
  <si>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</si>
  <si>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</si>
  <si>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t>z tego:</t>
  </si>
  <si>
    <t>renty razem</t>
  </si>
  <si>
    <t>z tytułu niezdolności 
do pracy</t>
  </si>
  <si>
    <t>rodzinne</t>
  </si>
  <si>
    <t>ogółem</t>
  </si>
  <si>
    <t xml:space="preserve"> w tym wypadkowe</t>
  </si>
  <si>
    <t xml:space="preserve">ogółem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</si>
  <si>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</si>
  <si>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</si>
  <si>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</si>
  <si>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</si>
  <si>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</si>
  <si>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</si>
  <si>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</si>
  <si>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</si>
  <si>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</si>
  <si>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</si>
  <si>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</si>
  <si>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</si>
  <si>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</si>
  <si>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</si>
  <si>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</si>
  <si>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</si>
  <si>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Emerytury finansowane z funduszu emerytalno-rentowego, wypłacane przez MON, MSWiA, MS z tego:</t>
  </si>
  <si>
    <t>MON</t>
  </si>
  <si>
    <t>MSWiA</t>
  </si>
  <si>
    <t>MS</t>
  </si>
  <si>
    <t>EMERYTURY I RENTY z tego:</t>
  </si>
  <si>
    <t xml:space="preserve">EMERYTURY RAZEM </t>
  </si>
  <si>
    <t xml:space="preserve">RENTY </t>
  </si>
  <si>
    <t>RENTY RAZEM z tego:</t>
  </si>
  <si>
    <t xml:space="preserve">     w tym renty rodzinne wypadkowe</t>
  </si>
  <si>
    <t>Renty rodzinne nie związane 
z przekazaniem gospodarstwa rolnego</t>
  </si>
  <si>
    <t>OGÓŁEM</t>
  </si>
  <si>
    <t>Renty rolnicze z tytułu niezdolności 
do pracy</t>
  </si>
  <si>
    <t xml:space="preserve">    </t>
  </si>
  <si>
    <t>w tym:</t>
  </si>
  <si>
    <t>z tytułu niezdolności do pracy</t>
  </si>
  <si>
    <t xml:space="preserve">OGÓŁEM </t>
  </si>
  <si>
    <t xml:space="preserve">Przeciętna miesięczna liczba świadczeń </t>
  </si>
  <si>
    <t xml:space="preserve">Liczba świadczeń </t>
  </si>
  <si>
    <t>Kwota wypłat w zł</t>
  </si>
  <si>
    <t xml:space="preserve">Przeciętne świadczenie w zł </t>
  </si>
  <si>
    <t>Liczba 
świadczeń</t>
  </si>
  <si>
    <t>ZASIŁKI POGRZEBOWE PO UBEZPIECZONYCH</t>
  </si>
  <si>
    <t>Zasiłki pogrzebowe</t>
  </si>
  <si>
    <t xml:space="preserve">po emerytach, rencistach </t>
  </si>
  <si>
    <t>po ubezpieczonych</t>
  </si>
  <si>
    <t>po członkach rodzin</t>
  </si>
  <si>
    <t>Liczba świadczeń</t>
  </si>
  <si>
    <t xml:space="preserve">Przeciętna miesięczna liczba osób </t>
  </si>
  <si>
    <t>ZASIŁKI POGRZEBOWE PO INWALIDACH WOJENNYCH, WOJSKOWYCH, OSOBACH REPRESJONOWANYCH I CZŁONKACH ICH RODZIN</t>
  </si>
  <si>
    <t>DODATKI KOMBATANCKIE</t>
  </si>
  <si>
    <t xml:space="preserve">Przeciętna miesięczna liczba świadczeń  </t>
  </si>
  <si>
    <t>DODATKI PIENIĘŻNE DLA INWALIDÓW WOJENNYCH</t>
  </si>
  <si>
    <t>RYCZAŁTY ENERGETYCZNE</t>
  </si>
  <si>
    <t>ŚWIADCZENIA PIENIĘŻNE DLA ŻOŁNIERZY ZASTĘPCZEJ SŁUŻBY WOJSKOWEJ</t>
  </si>
  <si>
    <t>ŚWIADCZENIA PIENIĘŻNE DLA OSÓB DEPORTOWANYCH DO PRACY PRZYMUSOWEJ</t>
  </si>
  <si>
    <t>DODATKI KOMPENSACYJNE</t>
  </si>
  <si>
    <t>ŚWIADCZENIA PIENIĘŻNE DLA CYWILNYCH NIEWIDOMYCH OFIAR DZIAŁAŃ WOJENNYCH</t>
  </si>
  <si>
    <t>DODATKI DLA WETERANA POSZKODOWANEGO</t>
  </si>
  <si>
    <t>RODZICIELSKIE ŚWIADCZENIA UZUPEŁNIAJĄCE</t>
  </si>
  <si>
    <t xml:space="preserve">Wysokość świadczenia w zł </t>
  </si>
  <si>
    <t xml:space="preserve"> RENTY SOCJALNE</t>
  </si>
  <si>
    <t>ŚWIADCZENIE UZUPEŁNIAJĄCE DLA OSÓB NIEZDOLNYCH DO SAMODZIELNEJ EGZYSTENCJI</t>
  </si>
  <si>
    <t xml:space="preserve">Kwota wypłat w zł  </t>
  </si>
  <si>
    <t xml:space="preserve">Przeciętne świadczenie w zł  </t>
  </si>
  <si>
    <t xml:space="preserve">RENTY Z TYTUŁU NIEZDOLNOŚCI DO PRACY </t>
  </si>
  <si>
    <t>Przeciętne świadczenie w zł</t>
  </si>
  <si>
    <t>EMERYTURY</t>
  </si>
  <si>
    <t>Razem</t>
  </si>
  <si>
    <t>w tym 
po terminie ustawowym</t>
  </si>
  <si>
    <t>Emerytury razem</t>
  </si>
  <si>
    <t>Renty razem, z tego:</t>
  </si>
  <si>
    <t xml:space="preserve">    Renty z tytułu niezdolności do pracy razem</t>
  </si>
  <si>
    <t xml:space="preserve">        w tym renty z tytułu niezdolności do pracy
        wypadkowe</t>
  </si>
  <si>
    <t xml:space="preserve">    Renty rodzinne</t>
  </si>
  <si>
    <t xml:space="preserve">Emerytury i renty z art. 9 ustawy z dnia 
24 lutego 1990 r. </t>
  </si>
  <si>
    <t>Liczba wydanych decyzji
i postępowań umorzonych</t>
  </si>
  <si>
    <t>Liczba wydanych decyzji</t>
  </si>
  <si>
    <t>Postępowania umorzone</t>
  </si>
  <si>
    <t>Ogółem</t>
  </si>
  <si>
    <t>przyznających
świadczenia</t>
  </si>
  <si>
    <t>odmownych</t>
  </si>
  <si>
    <t>udział odmownych decyzji do ogółem wydanych decyzji</t>
  </si>
  <si>
    <t>Liczba wniosków pozostałych 
do załatwienia 
z poprzedniego 
okresu sprawozdawczego</t>
  </si>
  <si>
    <t>Liczba wniosków które wpłynęły w okresie sprawozdawczym</t>
  </si>
  <si>
    <t>Liczba wniosków przekazanych 
do instytucji  zagranicznych</t>
  </si>
  <si>
    <t>Liczba spraw załatwionych ogółem</t>
  </si>
  <si>
    <t>Liczba spraw, 
w których trwa postępowanie międzynarodowe</t>
  </si>
  <si>
    <t>Decyzji odmownych</t>
  </si>
  <si>
    <t>Decyzji ostatecznych</t>
  </si>
  <si>
    <t>Decyzji tymczasowych</t>
  </si>
  <si>
    <t>Płatne 
na podstawie 
tylko polskich okresów ubezpieczenia</t>
  </si>
  <si>
    <t>Razem emerytury 
i renty</t>
  </si>
  <si>
    <t>Emerytury</t>
  </si>
  <si>
    <t>Renty z tytułu niezdolności 
do pracy</t>
  </si>
  <si>
    <t>Renty 
rodzinne</t>
  </si>
  <si>
    <t xml:space="preserve">Przeciętna 
liczba 
osób </t>
  </si>
  <si>
    <t xml:space="preserve">Przeciętna 
liczba
 osób </t>
  </si>
  <si>
    <t xml:space="preserve">Przeciętna
 liczba
 osób </t>
  </si>
  <si>
    <t>świadczenia "zbiegowe"</t>
  </si>
  <si>
    <t>do państw UE/EFTA i Wielkiej Brytanii razem</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</si>
  <si>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</si>
  <si>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</si>
  <si>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</si>
  <si>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</si>
  <si>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</si>
  <si>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</si>
  <si>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</si>
  <si>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</si>
  <si>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</si>
  <si>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</si>
  <si>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</si>
  <si>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</si>
  <si>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</si>
  <si>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</si>
  <si>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</si>
  <si>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</si>
  <si>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</si>
  <si>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</si>
  <si>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</si>
  <si>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</si>
  <si>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</si>
  <si>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</si>
  <si>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</si>
  <si>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</si>
  <si>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</si>
  <si>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</si>
  <si>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</si>
  <si>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</si>
  <si>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</si>
  <si>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</si>
  <si>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</si>
  <si>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do państw objętych umowami dwustronnymi  razem</t>
  </si>
  <si>
    <t>Kanada</t>
  </si>
  <si>
    <t>Quebec</t>
  </si>
  <si>
    <t>Macedonia</t>
  </si>
  <si>
    <t>Mołdawia</t>
  </si>
  <si>
    <t>Mongolia</t>
  </si>
  <si>
    <t>Ukraina</t>
  </si>
  <si>
    <t>ZASIŁKI CHOROBOWE</t>
  </si>
  <si>
    <t>Liczba dni</t>
  </si>
  <si>
    <t xml:space="preserve">    w tym zasiłki chorobowe o
    przedłużonym okresie zasiłku                                                                                </t>
  </si>
  <si>
    <t xml:space="preserve">   w tym zasiłki chorobowe o 
   przedłużonym okresie zasiłku                                                                                </t>
  </si>
  <si>
    <t xml:space="preserve">Przeciętny zasiłek za 1 dzień w zł </t>
  </si>
  <si>
    <t xml:space="preserve">JEDNORAZOWE ODSZKODOWANIA </t>
  </si>
  <si>
    <t>Zasiłki chorobowe</t>
  </si>
  <si>
    <t xml:space="preserve">Jednorazowe odszkodowania </t>
  </si>
  <si>
    <t xml:space="preserve">w tym: zasiłki chorobowe o przedłużonym okresie zasiłku                                                                                 </t>
  </si>
  <si>
    <t>Liczba
świadczeń</t>
  </si>
  <si>
    <t>Liczba zdarzeń zgłoszonych jako wypadki przy pracy rolniczej</t>
  </si>
  <si>
    <t>Liczba zdarzeń uznanych za wypadki przy pracy rolniczej</t>
  </si>
  <si>
    <t xml:space="preserve">Liczba decyzji przyznających świadczenia </t>
  </si>
  <si>
    <t xml:space="preserve">     w tym śmiertelnych</t>
  </si>
  <si>
    <t>Liczba decyzji odmawiających świadczenia</t>
  </si>
  <si>
    <t>CHOROBY ZAWODOWE</t>
  </si>
  <si>
    <t>Liczba zarejestrowanych wniosków o jednorazowe odszkodowanie zakończonych wydaniem decyzji</t>
  </si>
  <si>
    <t>Liczba wypadków</t>
  </si>
  <si>
    <t>z tego według rodzajów zdarzeń:</t>
  </si>
  <si>
    <t>Liczba chorób zawodowych</t>
  </si>
  <si>
    <t>w tym śmiertelnych</t>
  </si>
  <si>
    <t>na 1000 ubezpieczonych 
(wg decyzji przyznających jednorazowe odszkodowania)</t>
  </si>
  <si>
    <t>upadek osób</t>
  </si>
  <si>
    <t>upadek przedmiotów</t>
  </si>
  <si>
    <t>pochwycenie, uderzenie przez części ruchome maszyn
i urządzeń</t>
  </si>
  <si>
    <t xml:space="preserve">uderzenie, przygniecenie, pogryzienie przez zwierzęta </t>
  </si>
  <si>
    <t>pozostałe</t>
  </si>
  <si>
    <t>kujawsko pomorskie</t>
  </si>
  <si>
    <t xml:space="preserve">
liczba płatników czynnych</t>
  </si>
  <si>
    <t>w tym płatników czynnych, którzy zawarli
 z pomocnikami umowy o pomocy przy zbiorach</t>
  </si>
  <si>
    <t>w Funduszu Emerytalno-Rentowym
(wyłącznie ubezpieczenie emerytalno-rentowe)</t>
  </si>
  <si>
    <t>w tym 
czynnych</t>
  </si>
  <si>
    <t xml:space="preserve">w tym 
czynnych </t>
  </si>
  <si>
    <t xml:space="preserve">Fundusz Składkowy 
(ubezpieczenie wypadkowe, chorobowe 
i macierzyńskie na wniosek) </t>
  </si>
  <si>
    <t>w tym ubezpieczeni 
na wniosek</t>
  </si>
  <si>
    <r>
      <t>2)</t>
    </r>
    <r>
      <rPr>
        <sz val="8"/>
        <rFont val="Arial"/>
        <family val="2"/>
        <charset val="238"/>
      </rPr>
      <t xml:space="preserve"> Liczba rolników/współmałżonków ubezpieczonych obowiązkowo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</si>
  <si>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 xml:space="preserve">Fundusz Składkowy 
(ubezpieczenie wypadkowe, chorobowe
i macierzyńskie na wniosek) </t>
  </si>
  <si>
    <t>Fundusz Emerytalno-Rentowy (ubezpieczenie emerytalno-rentowe na wniosek)</t>
  </si>
  <si>
    <t>Fundusz Składkowy
i Emerytalno-Rentowy (łącznie objętych ubezpieczeniem wypadkowym, chorobowym
i macierzyńskim oraz ubezpieczeniem emerytalno-rentowym)</t>
  </si>
  <si>
    <t>w tym: ubezpieczeni 
na wniosek</t>
  </si>
  <si>
    <t>Liczba rolników</t>
  </si>
  <si>
    <t>Liczba współmałżonków</t>
  </si>
  <si>
    <t>Liczba domowników</t>
  </si>
  <si>
    <t xml:space="preserve">Liczba pomocników rolnika </t>
  </si>
  <si>
    <t>Liczba ubezpieczonych z tytułu przyznania świadczenia pielęgnacyjnego lub specjalnego zasiłku opiekuńczego albo zasiłku dla opiekuna</t>
  </si>
  <si>
    <r>
      <t>2)</t>
    </r>
    <r>
      <rPr>
        <sz val="8"/>
        <rFont val="Arial"/>
        <family val="2"/>
        <charset val="238"/>
      </rPr>
      <t xml:space="preserve"> Liczba rolników/współmałżonków podlegających obowiązkowo ubezpieczeniu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</si>
  <si>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LICZBA PŁATNIKÓW</t>
  </si>
  <si>
    <t>Fundusz Składkowy</t>
  </si>
  <si>
    <t>Fundusz Emerytalno-Rentowy</t>
  </si>
  <si>
    <t>LICZBA UBEZPIECZONYCH</t>
  </si>
  <si>
    <t xml:space="preserve">Fundusz Składkowy </t>
  </si>
  <si>
    <t>rolnicy/współmałżonkowie</t>
  </si>
  <si>
    <t>domownicy</t>
  </si>
  <si>
    <t>Przypis należności z tytułu składek</t>
  </si>
  <si>
    <t>Wpływy z tytułu należności składkowych</t>
  </si>
  <si>
    <t>Wskaźnik ściągalności (wpływy ogółem/przypis ogółem)</t>
  </si>
  <si>
    <t>Fundusz Składkowy (ubezpieczenie wypadkowe, chorobowe
i macierzyńskie)</t>
  </si>
  <si>
    <t xml:space="preserve">o podleganiu ubezpieczeniu społecznemu rolników </t>
  </si>
  <si>
    <t>o ustaniu ubezpieczenia społecznego rolników</t>
  </si>
  <si>
    <t>rolnicy prowadzący działalność rolniczą w gospodarstwach rolnych 6 ha przelicz. i więcej</t>
  </si>
  <si>
    <t>domownicy pracujący w gospodarstwach rolnych 6 ha przelicz. i więcej</t>
  </si>
  <si>
    <t>emeryci 
i renciści</t>
  </si>
  <si>
    <t>Kwota w złotych</t>
  </si>
  <si>
    <t>Ogółem z tego:</t>
  </si>
  <si>
    <t xml:space="preserve">     w tym renty z tytułu niezdolności 
     do pracy wypadkowe</t>
  </si>
  <si>
    <t xml:space="preserve">    w tym świadczenia zbiegowe
    pracownicze</t>
  </si>
  <si>
    <t xml:space="preserve">    w tym renty z tytułu niezdolności 
    do pracy wypadkowe</t>
  </si>
  <si>
    <t xml:space="preserve">Ogółem </t>
  </si>
  <si>
    <r>
      <rPr>
        <vertAlign val="superscript"/>
        <sz val="8"/>
        <color theme="1"/>
        <rFont val="Arial"/>
        <family val="2"/>
        <charset val="238"/>
      </rPr>
      <t>1)</t>
    </r>
    <r>
      <rPr>
        <sz val="8"/>
        <color theme="1"/>
        <rFont val="Arial"/>
        <family val="2"/>
        <charset val="238"/>
      </rPr>
      <t xml:space="preserve"> Za rolników i domowników prowadzących działalność rolniczą w gospodarstwach rolnych poniżej 6 ha przeliczeniowych składka na ubezpieczenie zdrowotne finansowana jest z dotacji  budżetowej.</t>
    </r>
  </si>
  <si>
    <r>
      <rPr>
        <vertAlign val="superscript"/>
        <sz val="8"/>
        <color theme="1"/>
        <rFont val="Arial"/>
        <family val="2"/>
        <charset val="238"/>
      </rPr>
      <t xml:space="preserve">3) </t>
    </r>
    <r>
      <rPr>
        <sz val="8"/>
        <color theme="1"/>
        <rFont val="Arial"/>
        <family val="2"/>
        <charset val="238"/>
      </rPr>
      <t>Obowiązek ubezpieczenia zdrowotnego pomocników rolnika powstaje od dnia zgłoszenia do tego ubezpieczenia w trybie ustawy o ubezpieczeniu społecznym rolników, a ustaje z dniem rozwiązania lub wygaśnięcia umowy o pomocy przy zbiorach.</t>
    </r>
  </si>
  <si>
    <r>
      <rPr>
        <vertAlign val="superscript"/>
        <sz val="8"/>
        <color theme="1"/>
        <rFont val="Arial"/>
        <family val="2"/>
        <charset val="238"/>
      </rPr>
      <t>4)</t>
    </r>
    <r>
      <rPr>
        <sz val="8"/>
        <color theme="1"/>
        <rFont val="Arial"/>
        <family val="2"/>
        <charset val="238"/>
      </rPr>
      <t xml:space="preserve"> Za członków rodzin rolników, domowników i świadczeniobiorców nie jest odprowadzana składka na ubezpieczenie zdrowotne.</t>
    </r>
  </si>
  <si>
    <t xml:space="preserve">Fundusz Emerytalno-Rentowy </t>
  </si>
  <si>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</si>
  <si>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t>razem</t>
  </si>
  <si>
    <t>w tym</t>
  </si>
  <si>
    <t>Liczba</t>
  </si>
  <si>
    <t>Udział procentowy</t>
  </si>
  <si>
    <t>Upadek osób</t>
  </si>
  <si>
    <t>Upadek przedmiotów</t>
  </si>
  <si>
    <t xml:space="preserve">Uderzenie, przygniecenie, pogryzienie przez zwierzęta </t>
  </si>
  <si>
    <t>Pozostałe</t>
  </si>
  <si>
    <t>Kwota w zł</t>
  </si>
  <si>
    <t>Renty z tytułu niezdolności do pracy</t>
  </si>
  <si>
    <t>Renty rodzinne</t>
  </si>
  <si>
    <t>Jednorazowe odszkodowania</t>
  </si>
  <si>
    <t>w  Funduszu Składkowym
(wyłącznie ubezpieczenie wypadkowe, chorobowe i macierzyńskie)</t>
  </si>
  <si>
    <t xml:space="preserve">Fundusz Emerytalno-Rentowy 
(ubezpieczenie emerytalno-rentowe na wniosek) </t>
  </si>
  <si>
    <t>Pochwycenie, uderzenie przez części ruchome maszyn i urządzeń</t>
  </si>
  <si>
    <t xml:space="preserve">                         </t>
  </si>
  <si>
    <t>ŚWIADCZENIA WYRÓWNAWCZE DLA DZIAŁACZY OPOZYCJI ANTYKOMUNISTYCZNEJ ORAZ OSÓB REPRESJONOWANYCH Z POWODÓW POLITYCZNYCH</t>
  </si>
  <si>
    <t>Przeciętna miesięczna liczba emerytur i rent według rodzajów świadczeń</t>
  </si>
  <si>
    <t>Wnioski o przyznanie emerytur i rent według rodzajów świadczeń</t>
  </si>
  <si>
    <t>Zasiłki chorobowe i jednorazowe odszkodowania</t>
  </si>
  <si>
    <t>Wypadki przy pracy rolniczej i choroby zawodowe rolników</t>
  </si>
  <si>
    <t xml:space="preserve">Wypadki i choroby zawodowe, z tytułu których przyznano jednorazowe odszkodowania według województw </t>
  </si>
  <si>
    <t>Wypadki przy pracy rolniczej</t>
  </si>
  <si>
    <t>Struktura wydatków na świadczenia finansowane z Funduszu Emerytalno-Rentowego</t>
  </si>
  <si>
    <t>Struktura wydatków na świadczenia finansowane z Funduszu Składkowego</t>
  </si>
  <si>
    <t>SPIS WYKRESÓW</t>
  </si>
  <si>
    <t>Uwagi wstępne</t>
  </si>
  <si>
    <t>Objaśnienia znaków umownych</t>
  </si>
  <si>
    <t>Str.</t>
  </si>
  <si>
    <t>SPIS TABLIC STATYSTYCZNYCH</t>
  </si>
  <si>
    <t>Nr</t>
  </si>
  <si>
    <t>x</t>
  </si>
  <si>
    <t>Symbol</t>
  </si>
  <si>
    <t>Opis</t>
  </si>
  <si>
    <t>Kreska (-)</t>
  </si>
  <si>
    <t>Zero (0)</t>
  </si>
  <si>
    <t>Zero (0,0)</t>
  </si>
  <si>
    <t>Kropka (.)</t>
  </si>
  <si>
    <t>Znak (x)</t>
  </si>
  <si>
    <t>Znaczenie</t>
  </si>
  <si>
    <t>KRUS</t>
  </si>
  <si>
    <t>Kasa Rolniczego Ubezpieczenia Społecznego</t>
  </si>
  <si>
    <t>Ministerstwo Obrony Narodowej</t>
  </si>
  <si>
    <t>Ministerstwo Sprawiedliwości</t>
  </si>
  <si>
    <t>ZUS</t>
  </si>
  <si>
    <t>Zakład Ubezpieczeń Społecznych</t>
  </si>
  <si>
    <t xml:space="preserve">UE </t>
  </si>
  <si>
    <t>Unia Europejska</t>
  </si>
  <si>
    <t>EFTA</t>
  </si>
  <si>
    <t>Europejskie Stowarzyszenie Wolnego Handlu</t>
  </si>
  <si>
    <t>zł</t>
  </si>
  <si>
    <t>złoty</t>
  </si>
  <si>
    <t>Fundusz Składkowy Ubezpieczenia Społecznego Rolników</t>
  </si>
  <si>
    <t>Zakład Emerytalno-Rentowy Ministerstwa Spraw Wewnętrznych i Administracji</t>
  </si>
  <si>
    <t>Skrót</t>
  </si>
  <si>
    <t>NFZ</t>
  </si>
  <si>
    <t>Narodowy Fundusz Zdrowia</t>
  </si>
  <si>
    <t>Świadczenia pracownicze wypłacane przy świadczeniach rolniczych, finansowane są z Funduszu Ubezpieczeń Społecznych, którym dysponuje Zakład Ubezpieczeń Społecznych.</t>
  </si>
  <si>
    <t>- dodatków kombatanckich,</t>
  </si>
  <si>
    <t>- dodatków pieniężnych dla inwalidów wojennych,</t>
  </si>
  <si>
    <t>- ryczałtów energetycznych,</t>
  </si>
  <si>
    <t>- świadczeń pieniężnych dla żołnierzy zastępczej służby wojskowej,</t>
  </si>
  <si>
    <t>- świadczeń pieniężnych dla osób deportowanych do pracy przymusowej,</t>
  </si>
  <si>
    <t xml:space="preserve">- dodatków kompensacyjnych, </t>
  </si>
  <si>
    <t>- dodatków dla weterana poszkodowanego,</t>
  </si>
  <si>
    <t>- rodzicielskich świadczeń uzupełniających,</t>
  </si>
  <si>
    <t>- rent socjalnych,</t>
  </si>
  <si>
    <t>W ubezpieczeniu społecznym rolników występują dwa rodzaje ubezpieczeń:</t>
  </si>
  <si>
    <t>W ramach każdego z tych ubezpieczeń występuje ubezpieczenie z mocy ustawy (obowiązkowe) i ubezpieczenie na wniosek (dobrowolne).</t>
  </si>
  <si>
    <t>- świadczeń uzupełniających dla osób niezdolnych do samodzielnej egzystencji,</t>
  </si>
  <si>
    <t>Ze względu na zaokrąglenia danych, w niektórych przypadkach sumy składników mogą się różnić od podanych wielkości "ogółem".</t>
  </si>
  <si>
    <t>Ponadto Kasa realizuje zadania wynikające z zawartych umów dwustronnych o zabezpieczeniu społecznym. Zadania te realizuje Centrala KRUS, jako instytucja łącznikowa oraz Oddział Regionalny KRUS w Krakowie - Wydział Świadczeń Zagranicznych w Nowym Sączu, pełniący funkcje instytucji właściwej w postępowaniu międzynarodowym.</t>
  </si>
  <si>
    <t>W związku z akcesją Polski do Unii Europejskiej, KRUS realizuje zadania wynikające z przepisów rozporządzeń unijnych w sprawie koordynacji systemów zabezpieczenia społecznego. Zadania te realizuje Centrala KRUS jako instytucja łącznikowa oraz wytypowane jednostki organizacyjne KRUS, pełniące funkcję instytucji właściwych w postępowaniu międzynarodowym, są to: Oddział Regionalny KRUS w Krakowie  – Wydział Świadczeń Zagranicznych w Nowym Sączu oraz Placówka Terenowa KRUS w Ostrowie Wielkopolskim.</t>
  </si>
  <si>
    <t>Wnioski o przyznanie emerytur i rent rolniczych rozpatrywane z zastosowaniem przepisów 
wspólnotowych UE</t>
  </si>
  <si>
    <t xml:space="preserve">Wnioski o przyznanie emerytur i rent rolniczych z zastosowaniem postanowień umów dwustronnych 
o zabezpieczeniu społecznym </t>
  </si>
  <si>
    <t>Kwota wypłat 
w zł</t>
  </si>
  <si>
    <t>IV. FUNDUSZ SKŁADKOWY</t>
  </si>
  <si>
    <t>V. UBEZPIECZENIE SPOŁECZNE ROLNIKÓW</t>
  </si>
  <si>
    <t>w Funduszu Składkowym 
i Emerytalno-Rentowym 
(łącznie ubezpieczenie wypadkowe, chorobowe i macierzyńskie oraz emerytalno-rentowe)</t>
  </si>
  <si>
    <t>w złotych</t>
  </si>
  <si>
    <t>VI. UBEZPIECZENIA ZDROWOTNE</t>
  </si>
  <si>
    <t>Świadczenia realizowane przez KRUS ogółem</t>
  </si>
  <si>
    <t>TABLICA 1. EMERYTURY I RENTY</t>
  </si>
  <si>
    <t>Emerytury i renty</t>
  </si>
  <si>
    <t>Zwiększenia do emerytur i rent finansowane z Funduszu Emerytalno-Rentowego, wypłacane przy świadczeniach pracowniczych</t>
  </si>
  <si>
    <t>Wydatki na świadczenia emerytalno-rentowe według rodzajów świadczeń</t>
  </si>
  <si>
    <t>Przeciętne miesięczne świadczenie emerytalno-rentowe według rodzajów świadczeń</t>
  </si>
  <si>
    <t>Zasiłki macierzyńskie według województw</t>
  </si>
  <si>
    <t>Zasiłki chorobowe i jednorazowe odszkodowania według województw</t>
  </si>
  <si>
    <t>Zasiłki pogrzebowe według województw</t>
  </si>
  <si>
    <t>Przypis i wpływy należności z tytułu składek na ubezpieczenie społeczne rolników według województw</t>
  </si>
  <si>
    <t xml:space="preserve">   - osiągnął wiek emerytalny - który wynosi 60 lat dla kobiety i 65 lat dla mężczyzny,</t>
  </si>
  <si>
    <t xml:space="preserve">   - podlegał ubezpieczeniu emerytalno-rentowemu przez okres co najmniej 25 lat.</t>
  </si>
  <si>
    <t xml:space="preserve">   - jest trwale lub okresowo całkowicie niezdolny do pracy w gospodarstwie rolnym,</t>
  </si>
  <si>
    <t>Za członków rodziny uprawnionych do renty rodzinnej uznaje się przede wszystkim dzieci do ukończenia 16 lat, a jeżeli przekroczyły ten wiek - do ukończenia nauki w szkole, nie dłużej jednak niż do osiągnięcia 25 lat życia oraz dzieci bez względu na wiek, jeżeli w okresie nauki stały się całkowicie niezdolne do pracy. Ponadto, jeżeli dziecko osiągnęło 25 lat życia, będąc na ostatnim roku studiów, prawo do renty rodzinnej przedłuża się do zakończenia tego roku studiów. Na równi z dziećmi traktowane są przyjęte na utrzymanie i wychowanie wnuki oraz rodzeństwo.</t>
  </si>
  <si>
    <t>Z prawa do renty rodzinnej mogą korzystać także małżonek zmarłego (wdowa, wdowiec) i rodzice, o ile spełnią warunki do tego świadczenia. Wszystkim uprawnionym członkom rodziny przysługuje jedna wspólna renta rodzinna, która może ulec podziałowi pomiędzy uprawnionych na równe części.</t>
  </si>
  <si>
    <t xml:space="preserve">Zasiłek macierzyński od 1 stycznia 2016 r. jest świadczeniem z ubezpieczenia emerytalno-rentowego. </t>
  </si>
  <si>
    <t>Za wypadek przy pracy rolniczej uważa się nagłe zdarzenie wywołane przyczyną zewnętrzną, które nastąpiło podczas wykonywania czynności związanych z prowadzeniem działalności rolniczej albo pozostających w związku z wykonywaniem tych czynności: na terenie gospodarstwa rolnego, które ubezpieczony prowadzi lub w którym stale pracuje, albo na terenie gospodarstwa domowego bezpośrednio związanego z tym gospodarstwem rolnym lub w drodze ubezpieczonego z mieszkania do gospodarstwa rolnego, albo w drodze powrotnej lub podczas wykonywania poza terenem gospodarstwa rolnego zwykłych czynności związanych z prowadzeniem działalności rolniczej lub w związku z wykonywaniem tych czynności lub w drodze do miejsca wykonywania czynności poza terenem gospodarstwa rolnego związanych z prowadzeniem działalności rolniczej, albo w drodze powrotnej.</t>
  </si>
  <si>
    <t>Z mocy ustawy (obowiązkowo) obydwoma rodzajami ubezpieczenia obejmowany jest:</t>
  </si>
  <si>
    <t>Zgodnie z brzmieniem art. 5a ustawy o ubezpieczeniu społecznym rolników, rolnik lub domownik, który rozpoczyna prowadzenie pozarolniczej działalności gospodarczej lub rozpoczyna współpracę przy prowadzeniu tej działalności, może nadal podlegać ubezpieczeniu społecznemu rolników, jeśli:</t>
  </si>
  <si>
    <t>1)  podlegał temu ubezpieczeniu w pełnym zakresie z mocy ustawy nieprzerwanie przez co najmniej 3 lata i nadal prowadzi działalność rolniczą, lub stale pracuje w gospodarstwie rolnym obejmującym obszar użytków rolnych powyżej 1 ha przeliczeniowego lub w dziale specjalnym w rozumieniu ustawy o ubezpieczeniu społecznym rolników;</t>
  </si>
  <si>
    <t>2) złoży w KRUS oświadczenie o kontynuowaniu tego ubezpieczenia w terminie 14 dni od rozpoczęcia wykonywania pozarolniczej działalności gospodarczej lub rozpoczęcia współpracy przy jej prowadzeniu. Niezachowanie terminu na złożenie oświadczenia jest równoznaczne z ustaniem ubezpieczenia od dnia rozpoczęcia wykonywania pozarolniczej działalności gospodarczej lub  współpracy przy jej prowadzeniu;</t>
  </si>
  <si>
    <t xml:space="preserve">3) nie jest pracownikiem i nie pozostaje w stosunku służbowym; </t>
  </si>
  <si>
    <t xml:space="preserve">4) nie ma ustalonego prawa do emerytury lub renty albo do świadczeń z ubezpieczeń społecznych. </t>
  </si>
  <si>
    <t>1) podlegali ubezpieczeniu społecznemu rolników w pełnym zakresie z mocy ustawy bezpośrednio przed dniem rozpoczęcia wykonywania wymienionych umów lub pełnienia funkcji w radzie nadzorczej,</t>
  </si>
  <si>
    <t>2) nie przekroczyli w rozliczeniu miesięcznym kwoty przychodu (limitu przychodu) osiąganego z tych tytułów, odpowiadającemu minimalnemu wynagrodzeniu za pracę, obowiązującego za dany okres.</t>
  </si>
  <si>
    <t>Z mocy ustawy (obowiązkowo) wyłącznie ubezpieczeniem emerytalno-rentowym obejmuje się:</t>
  </si>
  <si>
    <t>- osoby pobierające rentę strukturalną współfinansowaną ze środków pochodzących z Sekcji Gwarancji Europejskiego Funduszu Orientacji i Gwarancji Rolnej lub ze środków pochodzących z Europejskiego Funduszu Rolnego na rzecz Rozwoju Obszarów Wiejskich do czasu przyznania prawa do emerytury z rolniczego ubezpieczenia społecznego,</t>
  </si>
  <si>
    <t>- małżonka osoby, o której mowa wyżej, jeżeli renta strukturalna współfinansowana ze środków pochodzących z Sekcji Gwarancji Europejskiego Funduszu Orientacji i Gwarancji Rolnej lub ze środków pochodzących z Europejskiego Funduszu Rolnego na rzecz Rozwoju Obszarów Wiejskich wypłacana jest ze zwiększeniem na tego małżonka.</t>
  </si>
  <si>
    <t>Dobrowolnie na wniosek  obydwoma rodzajami ubezpieczenia obejmowane są osoby, które:</t>
  </si>
  <si>
    <t>- nie spełniają warunków do podlegania obowiązkowemu ubezpieczeniu, a dla których działalność rolnicza stanowi stałe źródło utrzymania, w tym w szczególności rolnicy prowadzący działalność rolniczą w gospodarstwie o powierzchni nieprzekraczającej 1 ha przeliczeniowego i pracujący w tym gospodarstwie ich małżonkowie i domownicy,</t>
  </si>
  <si>
    <t>Dobrowolnie ubezpieczeniem wyłącznie emerytalno-rentowym obejmowane są osoby, które:</t>
  </si>
  <si>
    <t>- pobierają rentę rolniczą z tytułu niezdolności do pracy jako rentę okresową,</t>
  </si>
  <si>
    <t>- pobierają rodzicielskie świadczenie uzupełniające, o którym mowa w ustawie z dnia 31 stycznia 2019 r. o rodzicielskim świadczeniu uzupełniającym – do uzyskania 25-letniego okresu ubezpieczenia emerytalno – rentowego.</t>
  </si>
  <si>
    <t>- podlegały ubezpieczeniu społecznemu rolników jako rolnik i zaprzestały prowadzenia działalności rolniczej, nie nabywając prawa do emerytury lub renty z ubezpieczenia, jeżeli podlegały ubezpieczeniu emerytalno–rentowemu przez okres co najmniej 12 lat i 6 miesięcy po dniu 1 stycznia 1991 r.,</t>
  </si>
  <si>
    <t>W okresie sprawowania osobistej opieki nad dzieckiem własnym, swojego małżonka, lub dzieckiem przysposobionym jest możliwość finansowania z budżetu państwa składek na ubezpieczenie emerytalno-rentowe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za:</t>
  </si>
  <si>
    <t>- rolnika i domownika podlegającego ubezpieczeniu emerytalno-rentowemu z mocy ustawy (czyli obowiązkowo) albo na wniosek (czyli dobrowolnie),</t>
  </si>
  <si>
    <t>- rolnika i domownika, który nie podlega ubezpieczeniu społecznemu rolników,</t>
  </si>
  <si>
    <t>- osobę będącą członkiem rodziny rolnika lub domownika, która nie spełnia warunków do podlegania ubezpieczeniu społecznemu rolników.</t>
  </si>
  <si>
    <t>• przypisu, wpływów należności z tytułu składek oraz wskaźnika ściągalności:</t>
  </si>
  <si>
    <t xml:space="preserve">- przypis należności z tytułu składek obejmuje składki, należne od składek odsetki za zwłokę i koszty upomnienia, </t>
  </si>
  <si>
    <t xml:space="preserve">- wpływy należności z tytułu składek obejmują opłacone składki, odsetki za zwłokę, koszty upomnienia, przeniesienia nadpłat przedawnionych na różne dochody, uznanie wypłat, zwrot świadczeń nienależnie pobranych, którymi pokryto należności. </t>
  </si>
  <si>
    <t>Przypis i wpływy należności z tytułu składek na ubezpieczenie społeczne ogółem jest to odpowiednio suma przypisanych i opłaconych należności na ubezpieczenie wypadkowe, chorobowe i macierzyńskie (Fundusz Składkowy) oraz na ubezpieczenie emerytalno-rentowe (Fundusz Emerytalno-Rentowy),</t>
  </si>
  <si>
    <t>Wskaźnik ściągalności jest to stosunek procentowy wpływów należności ogółem do przypisu należności ogółem.</t>
  </si>
  <si>
    <t>Ubezpieczeniu zdrowotnemu podlegają:</t>
  </si>
  <si>
    <t>• pomocnicy rolnika w rozumieniu przepisów ustawy o ubezpieczeniu społecznym rolników,</t>
  </si>
  <si>
    <t>• rolnicy i ich domownicy, którzy nie podlegają ubezpieczeniu społecznemu rolników z mocy ustawy o ubezpieczeniu społecznym rolników, niepodlegający ubezpieczeniu zdrowotnemu z innego tytułu;</t>
  </si>
  <si>
    <t>Składki na ubezpieczenie zdrowotne za rolników objętych tym ubezpieczeniem, którzy prowadzą działalność rolniczą na gruntach rolnych poniżej 6 ha przeliczeniowych oraz za ich domowników, finansowane są przez budżet państwa. Natomiast rolnicy prowadzący gospodarstwa rolne o powierzchni 6 i więcej hektarów przeliczeniowych użytków rolnych składkę na ubezpieczenie zdrowotne za siebie, małżonków i domowników podlegających temu ubezpieczeniu, opłacają indywidualnie w wysokości 1 zł miesięcznie od każdego pełnego hektara przeliczeniowego użytków rolnych. Również indywidualnie opłacana jest składka przez rolników, prowadzących działalność rolniczą w ramach działów specjalnych w rozumieniu przepisów ustawy o ubezpieczeniu społecznym rolników (niezależnie czy działalność ta prowadzona jest wyłącznie w samoistnym dziale specjalnym, czy też dodatkowo na użytkach rolnych).</t>
  </si>
  <si>
    <t>Rolnik prowadzący dział specjalny produkcji rolnej opłaca składki zdrowotne na swoje ubezpieczenie od deklarowanej podstawy wymiaru składki odpowiadającej:</t>
  </si>
  <si>
    <t xml:space="preserve">- dochodowi ustalonemu dla opodatkowania podatkiem dochodowym od osób fizycznych, w kwocie nie niższej jednak niż kwota odpowiadająca wysokości minimalnego wynagrodzenia bądź, </t>
  </si>
  <si>
    <t>- minimalnemu wynagrodzeniu w przypadku prowadzenia działalności niepodlegającej opodatkowaniu podatkiem dochodowym od osób fizycznych.</t>
  </si>
  <si>
    <t>Składka na ubezpieczenie zdrowotne za domowników opłacana jest w zależności od zakresu prowadzonej przez rolnika działalności rolniczej:</t>
  </si>
  <si>
    <t>• w przypadku prowadzenia działów specjalnych łącznie z gospodarstwem rolnym o powierzchni użytków rolnych 6 i więcej hektarów przeliczeniowych rolnik opłaca składkę na ubezpieczenie zdrowotne od użytków rolnych (1 zł za 1 hektar przeliczeniowy),</t>
  </si>
  <si>
    <t>• w przypadku prowadzenia wyłącznie działów specjalnych rolnik opłaca składkę na ubezpieczenie zdrowotne w wysokości 9 % podstawy wymiaru, który stanowi kwota 33,4% przeciętnego miesięcznego wynagrodzenia w sektorze przedsiębiorstw w czwartym kwartale roku poprzedniego włącznie z wypłatami z zysku,</t>
  </si>
  <si>
    <t>• w przypadku prowadzenia działów specjalnych łącznie z gospodarstwem rolnym o powierzchni użytków rolnych poniżej 6 ha przeliczeniowych składka na ubezpieczenie zdrowotne opłacana jest z budżetu państwa.</t>
  </si>
  <si>
    <t>Składka na ubezpieczenie zdrowotne za pomocników rolnika wynosi 9 % podstawy wymiaru, który stanowi 33,4 % przeciętnego miesięcznego wynagrodzenia w sektorze przedsiębiorstw w czwartym kwartale roku poprzedniego, włącznie z wypłatami z zysku.</t>
  </si>
  <si>
    <t>Składka na ubezpieczenie zdrowotne jest miesięczna i niepodzielna. Opłacana jest tylko z jednego tytułu, np.:</t>
  </si>
  <si>
    <t>• rolnicy i domownicy prowadzący pozarolniczą działalność gospodarczą i jednocześnie podlegający ubezpieczeniu społecznemu rolników, ubezpieczeniu zdrowotnemu podlegają wyłącznie z tytułu wykonywanej działalności rolniczej i z tego tytułu opłacana jest składka na to ubezpieczenie;</t>
  </si>
  <si>
    <t>• rolnicy, prowadzący działalność rolniczą w ramach działów specjalnych produkcji rolnej i  prowadzący jednocześnie działalność rolniczą na gruntach, opłacają na swoje ubezpieczenie wyłącznie składki zdrowotne z tytułu prowadzenia działów specjalnych, natomiast za domowników w gospodarstwach rolnych o powierzchni 6 i więcej hektarów przeliczeniowych wyłącznie z gruntów.</t>
  </si>
  <si>
    <t>Składka zdrowotna za emerytów i rencistów wynosi 9% podstawy wymiaru, z czego ubezpieczony finansuje składkę w wysokości 1,25% podstawy z kwoty netto emerytury lub renty (z wyłączeniem dodatków, świadczeń pieniężnych i ryczałtu energetycznego oraz do deputatu węglowego). Natomiast składka pomniejszająca zaliczkę na podatek dochodowy stanowi 7,75% podstawy.</t>
  </si>
  <si>
    <r>
      <t xml:space="preserve">• </t>
    </r>
    <r>
      <rPr>
        <b/>
        <sz val="8"/>
        <color theme="1"/>
        <rFont val="Arial"/>
        <family val="2"/>
        <charset val="238"/>
      </rPr>
      <t>emerytura rolnicza</t>
    </r>
    <r>
      <rPr>
        <sz val="8"/>
        <color theme="1"/>
        <rFont val="Arial"/>
        <family val="2"/>
        <charset val="238"/>
      </rPr>
      <t xml:space="preserve"> przysługuje ubezpieczonemu (rolnikowi, domownikowi), który spełnia łącznie następujące warunki:</t>
    </r>
  </si>
  <si>
    <r>
      <rPr>
        <b/>
        <sz val="8"/>
        <color theme="1"/>
        <rFont val="Arial"/>
        <family val="2"/>
        <charset val="238"/>
      </rPr>
      <t>• renta rolnicza z tytułu niezdolności do pracy</t>
    </r>
    <r>
      <rPr>
        <sz val="8"/>
        <color theme="1"/>
        <rFont val="Arial"/>
        <family val="2"/>
        <charset val="238"/>
      </rPr>
      <t xml:space="preserve"> przysługuje ubezpieczonemu (rolnikowi, domownikowi), który spełnia łącznie następujące warunki:</t>
    </r>
  </si>
  <si>
    <r>
      <t>• dodatek pielęgnacyjny</t>
    </r>
    <r>
      <rPr>
        <sz val="8"/>
        <color theme="1"/>
        <rFont val="Arial"/>
        <family val="2"/>
        <charset val="238"/>
      </rPr>
      <t xml:space="preserve"> przysługuje osobie uprawnionej do emerytury lub renty, jeżeli osoba ta została uznana za całkowicie niezdolną do pracy oraz do samodzielnej egzystencji albo ukończyła 75 lat.</t>
    </r>
  </si>
  <si>
    <r>
      <t>• dodatek dla sieroty zupełnej</t>
    </r>
    <r>
      <rPr>
        <sz val="8"/>
        <color theme="1"/>
        <rFont val="Arial"/>
        <family val="2"/>
        <charset val="238"/>
      </rPr>
      <t xml:space="preserve"> przysługuje osobie uprawnionej do renty rodzinnej, której oboje rodzice nie żyją.</t>
    </r>
  </si>
  <si>
    <r>
      <t xml:space="preserve">• pozostałe dodatki do emerytur i rent, </t>
    </r>
    <r>
      <rPr>
        <sz val="8"/>
        <color theme="1"/>
        <rFont val="Arial"/>
        <family val="2"/>
        <charset val="238"/>
      </rPr>
      <t>świadczenia pieniężne, ryczałt energetyczny przyznaje się z tytułu działalności kombatanckiej oraz osobom poszkodowanym w trakcie działań wojennych i represji okresu powojennego.</t>
    </r>
  </si>
  <si>
    <r>
      <rPr>
        <b/>
        <sz val="8"/>
        <color theme="1"/>
        <rFont val="Arial"/>
        <family val="2"/>
        <charset val="238"/>
      </rPr>
      <t>• jednorazowe odszkodowanie</t>
    </r>
    <r>
      <rPr>
        <sz val="8"/>
        <color theme="1"/>
        <rFont val="Arial"/>
        <family val="2"/>
        <charset val="238"/>
      </rPr>
      <t xml:space="preserve"> przysługujące ubezpieczonemu (rolnikowi, domownikowi, pomocnikowi rolnika), który doznał stałego lub długotrwałego uszczerbku na zdrowiu wskutek wypadku przy pracy rolniczej lub rolniczej choroby zawodowej oraz członkom rodziny ubezpieczonego, który zmarł wskutek wypadku przy pracy rolniczej lub rolniczej choroby zawodowej.</t>
    </r>
  </si>
  <si>
    <r>
      <rPr>
        <b/>
        <sz val="8"/>
        <color theme="1"/>
        <rFont val="Arial"/>
        <family val="2"/>
        <charset val="238"/>
      </rPr>
      <t>• rolnik</t>
    </r>
    <r>
      <rPr>
        <sz val="8"/>
        <color theme="1"/>
        <rFont val="Arial"/>
        <family val="2"/>
        <charset val="238"/>
      </rPr>
      <t>, tj.: pełnoletnia osoba fizyczna zamieszkująca i prowadząca na terytorium Rzeczypospolitej Polskiej osobiście i na własny rachunek działalność rolniczą w  pozostającym w jej posiadaniu gospodarstwie rolnym, o powierzchni powyżej 1 ha przeliczeniowego użytków rolnych (w tym również w ramach grupy producentów rolnych) lub dział specjalny produkcji rolnej, którego rozmiar i rodzaj określa załącznik do ustawy o ubezpieczeniu społecznym rolników, a także osoba, która przeznaczyła grunty prowadzonego przez siebie gospodarstwa do zalesienia,</t>
    </r>
  </si>
  <si>
    <r>
      <rPr>
        <b/>
        <sz val="8"/>
        <color theme="1"/>
        <rFont val="Arial"/>
        <family val="2"/>
        <charset val="238"/>
      </rPr>
      <t>• małżonek rolnika</t>
    </r>
    <r>
      <rPr>
        <sz val="8"/>
        <color theme="1"/>
        <rFont val="Arial"/>
        <family val="2"/>
        <charset val="238"/>
      </rPr>
      <t>, jeśli pracuje w gospodarstwie rolnym lub w gospodarstwie domowym bezpośrednio związanym z tym gospodarstwem rolnym,</t>
    </r>
  </si>
  <si>
    <t>W przypadku pomocnika rolnika za wypadek przy pracy rolniczej uznaje się nagłe zdarzenie wywołane przyczyną zewnętrzną, która nastąpiła podczas wykonywania przez pomocnika rolnika czynności określonych w umowie o pomocy przy zbiorach.</t>
  </si>
  <si>
    <r>
      <rPr>
        <b/>
        <sz val="8"/>
        <color theme="1"/>
        <rFont val="Arial"/>
        <family val="2"/>
        <charset val="238"/>
      </rPr>
      <t xml:space="preserve">Dział Fundusz Emerytalno-Rentowy
</t>
    </r>
    <r>
      <rPr>
        <sz val="8"/>
        <color theme="1"/>
        <rFont val="Arial"/>
        <family val="2"/>
        <charset val="238"/>
      </rPr>
      <t>zawiera informacje dotyczące świadczeń pieniężnych z ubezpieczenia emerytalno-rentowego, finansowanych z funduszu emerytalno-rentowego, tj.:</t>
    </r>
  </si>
  <si>
    <t>- świadczeń pieniężnych dla cywilnych niewidomych ofiar działań wojennych,</t>
  </si>
  <si>
    <r>
      <rPr>
        <b/>
        <sz val="8"/>
        <color theme="1"/>
        <rFont val="Arial"/>
        <family val="2"/>
        <charset val="238"/>
      </rPr>
      <t xml:space="preserve">Dział Fundusz Składkowy Ubezpieczenia Społecznego Rolników 
</t>
    </r>
    <r>
      <rPr>
        <sz val="8"/>
        <color theme="1"/>
        <rFont val="Arial"/>
        <family val="2"/>
        <charset val="238"/>
      </rPr>
      <t>zawiera informacje dotyczące świadczeń pieniężnych z ubezpieczenia wypadkowego, chorobowego i macierzyńskiego tj.:</t>
    </r>
  </si>
  <si>
    <r>
      <rPr>
        <b/>
        <sz val="8"/>
        <color theme="1"/>
        <rFont val="Arial"/>
        <family val="2"/>
        <charset val="238"/>
      </rPr>
      <t>• zasiłek chorobowy</t>
    </r>
    <r>
      <rPr>
        <sz val="8"/>
        <color theme="1"/>
        <rFont val="Arial"/>
        <family val="2"/>
        <charset val="238"/>
      </rPr>
      <t xml:space="preserve"> przysługujący ubezpieczonemu (rolnikowi, domownikowi), który wskutek choroby jest niezdolny do pracy nieprzerwanie co najmniej przez 30 dni, nie dłużej jednak niż przez 180 dni. Jeżeli po wyczerpaniu 180-dniowego okresu zasiłkowego ubezpieczony jest nadal niezdolny do pracy, a w wyniku dalszego leczenia i rehabilitacji rokuje odzyskanie zdolności do pracy, okres zasiłkowy przedłuża się na czas niezbędny do jej przywrócenia, nie dłużej niż o dalsze 360 dni.</t>
    </r>
  </si>
  <si>
    <r>
      <rPr>
        <b/>
        <sz val="8"/>
        <color theme="1"/>
        <rFont val="Arial"/>
        <family val="2"/>
        <charset val="238"/>
      </rPr>
      <t xml:space="preserve">Dział Ubezpieczenie Społeczne Rolników
</t>
    </r>
    <r>
      <rPr>
        <sz val="8"/>
        <color theme="1"/>
        <rFont val="Arial"/>
        <family val="2"/>
        <charset val="238"/>
      </rPr>
      <t xml:space="preserve">zawiera informacje dotyczące:
 </t>
    </r>
  </si>
  <si>
    <t xml:space="preserve">- prowadziły gospodarstwo rolne lub w nim pracowały i z tego tytułu podlegały ubezpieczeniu społecznemu rolników, a następnie zaprzestały wykonywania działalności rolniczej lub pracy w gospodarstwie rolnym w związku z nabyciem prawa do świadczenia pielęgnacyjnego lub specjalnego zasiłku opiekuńczego albo zasiłku dla opiekuna do uzyskania 25-letniego okresu ubezpieczenia emerytalno-rentowego. </t>
  </si>
  <si>
    <t>Osoby te mogą zdecydować czy chcą podlegać ubezpieczeniom w KRUS czy w ZUS. W przypadku dokonania wyboru dotyczącego podlegania ubezpieczeniu emerytalno-rentowemu w KRUS osoby te powinny, w ciągu 30 dni od wydania decyzji przyznającej odpowiedni zasiłek lub świadczenie, złożyć w dotychczasowej jednostce organizacyjnej KRUS wniosek o objęcie tym ubezpieczeniem,</t>
  </si>
  <si>
    <t>- zasiłków pogrzebowych wypłaconych po osobach pobierających wyżej wymienione świadczenia i po członkach ich rodzin,</t>
  </si>
  <si>
    <t xml:space="preserve"> ŚWIADCZENIA PIENIĘŻNE DLA INWALIDÓW WOJENNYCH, WOJSKOWYCH I OSÓB REPRESJONOWANYCH</t>
  </si>
  <si>
    <t>- świadczeń pieniężnych dla inwalidów wojennych, wojskowych i osób represjonowanych,</t>
  </si>
  <si>
    <r>
      <rPr>
        <b/>
        <sz val="8"/>
        <color theme="1"/>
        <rFont val="Arial"/>
        <family val="2"/>
        <charset val="238"/>
      </rPr>
      <t xml:space="preserve">Dział Ubezpieczenie Zdrowotne
</t>
    </r>
    <r>
      <rPr>
        <sz val="8"/>
        <color theme="1"/>
        <rFont val="Arial"/>
        <family val="2"/>
        <charset val="238"/>
      </rPr>
      <t>zawiera dane statystyczne dotyczące realizowanych przez KRUS zadań na podstawie ustawy z dnia 27 sierpnia 2004 r.                              o świadczeniach opieki zdrowotnej finansowanych ze środków publicznych.</t>
    </r>
  </si>
  <si>
    <t>• osoby spełniające warunki do objęcia ubezpieczeniem społecznym rolników, które są rolnikami, małżonkami lub domownikami                    w rozumieniu przepisów ustawy o ubezpieczeniu społecznym rolników,</t>
  </si>
  <si>
    <r>
      <t xml:space="preserve">Przeciętna miesięczna liczba świadczeniobiorców </t>
    </r>
    <r>
      <rPr>
        <vertAlign val="superscript"/>
        <sz val="8"/>
        <rFont val="Arial"/>
        <family val="2"/>
        <charset val="238"/>
      </rPr>
      <t xml:space="preserve"> </t>
    </r>
  </si>
  <si>
    <r>
      <t xml:space="preserve">Przeciętne świadczenie w zł </t>
    </r>
    <r>
      <rPr>
        <vertAlign val="superscript"/>
        <sz val="8"/>
        <rFont val="Arial"/>
        <family val="2"/>
        <charset val="238"/>
      </rPr>
      <t xml:space="preserve"> </t>
    </r>
  </si>
  <si>
    <t>Kwoty wypłat emerytur i rent wykazywane są łącznie z:</t>
  </si>
  <si>
    <t>- wypłatami dokonywanymi w związku z zatrudnieniem poza rolnictwem, czynną służbą wojskową i działalnością kombatancką na podstawie art. 25 ust. 2a ustawy o ubezpieczeniu społecznym rolników,</t>
  </si>
  <si>
    <t>Ponadto:</t>
  </si>
  <si>
    <t>- renty prezentowane są łącznie z rentami socjalnymi.</t>
  </si>
  <si>
    <t>RENTY RODZINNE</t>
  </si>
  <si>
    <r>
      <t>Przeciętna miesięczna liczba osób</t>
    </r>
    <r>
      <rPr>
        <vertAlign val="superscript"/>
        <sz val="8"/>
        <rFont val="Arial"/>
        <family val="2"/>
        <charset val="238"/>
      </rPr>
      <t xml:space="preserve"> </t>
    </r>
  </si>
  <si>
    <r>
      <t xml:space="preserve">Płatne pro rata temporis </t>
    </r>
    <r>
      <rPr>
        <vertAlign val="superscript"/>
        <sz val="8"/>
        <color theme="1"/>
        <rFont val="Arial"/>
        <family val="2"/>
        <charset val="238"/>
      </rPr>
      <t>1)</t>
    </r>
    <r>
      <rPr>
        <sz val="8"/>
        <color theme="1"/>
        <rFont val="Arial"/>
        <family val="2"/>
        <charset val="238"/>
      </rPr>
      <t xml:space="preserve">
</t>
    </r>
  </si>
  <si>
    <t>Kwota nie obejmuje należnych świadczeń z innych systemów ubezpieczeniowych, wypłacanych w tzw. zbiegu z emeryturą lub rentą rolną.</t>
  </si>
  <si>
    <r>
      <t>EMERYTURY RAZEM</t>
    </r>
    <r>
      <rPr>
        <b/>
        <vertAlign val="superscript"/>
        <sz val="8"/>
        <rFont val="Arial"/>
        <family val="2"/>
        <charset val="238"/>
      </rPr>
      <t xml:space="preserve"> </t>
    </r>
  </si>
  <si>
    <r>
      <t>OGÓŁEM</t>
    </r>
    <r>
      <rPr>
        <b/>
        <vertAlign val="superscript"/>
        <sz val="8"/>
        <rFont val="Arial"/>
        <family val="2"/>
        <charset val="238"/>
      </rPr>
      <t xml:space="preserve"> </t>
    </r>
  </si>
  <si>
    <t>emerytury</t>
  </si>
  <si>
    <t xml:space="preserve">Kwota wypłat świadczeń emerytalno-rentowych prezentowana jest łącznie z:
</t>
  </si>
  <si>
    <t>- zaliczką na podatek dochodowy oraz składką na ubezpieczenie zdrowotne ,</t>
  </si>
  <si>
    <r>
      <t>rodzinne</t>
    </r>
    <r>
      <rPr>
        <vertAlign val="superscript"/>
        <sz val="8"/>
        <rFont val="Arial"/>
        <family val="2"/>
        <charset val="238"/>
      </rPr>
      <t xml:space="preserve"> </t>
    </r>
  </si>
  <si>
    <t>Przeciętne świadczenie</t>
  </si>
  <si>
    <t>w tym: renty z tytułu niezdolności do pracy wypadkowe</t>
  </si>
  <si>
    <t xml:space="preserve">Dane do wykresu nr 3 </t>
  </si>
  <si>
    <t>Liczba płatników ogółem</t>
  </si>
  <si>
    <t>konta założone w związku 
z art. 16c</t>
  </si>
  <si>
    <r>
      <t xml:space="preserve">Ogółem </t>
    </r>
    <r>
      <rPr>
        <vertAlign val="superscript"/>
        <sz val="8"/>
        <color theme="1"/>
        <rFont val="Arial"/>
        <family val="2"/>
        <charset val="238"/>
      </rPr>
      <t>1) 2)</t>
    </r>
  </si>
  <si>
    <r>
      <t xml:space="preserve">Fundusz Składkowy (ubezpieczenie wypadkowe, chorobowe 
i macierzyńskie z mocy ustawy w zakresie ograniczonym) </t>
    </r>
    <r>
      <rPr>
        <vertAlign val="superscript"/>
        <sz val="8"/>
        <color theme="1"/>
        <rFont val="Arial"/>
        <family val="2"/>
        <charset val="238"/>
      </rPr>
      <t>1)</t>
    </r>
  </si>
  <si>
    <r>
      <t>Fundusz Emerytalno-Rentowy 
(ubezpieczenie emerytalno-rentowe 
z mocy ustawy)</t>
    </r>
    <r>
      <rPr>
        <vertAlign val="superscript"/>
        <sz val="8"/>
        <color theme="1"/>
        <rFont val="Arial"/>
        <family val="2"/>
        <charset val="238"/>
      </rPr>
      <t>2)</t>
    </r>
  </si>
  <si>
    <r>
      <t xml:space="preserve">Ogółem </t>
    </r>
    <r>
      <rPr>
        <vertAlign val="superscript"/>
        <sz val="8"/>
        <color theme="1"/>
        <rFont val="Arial"/>
        <family val="2"/>
        <charset val="238"/>
      </rPr>
      <t>1) 2) 3)</t>
    </r>
  </si>
  <si>
    <r>
      <t xml:space="preserve">Fundusz Składkowy (ubezpieczenie wypadkowe, chorobowe
i macierzyńskie
z mocy ustawy
 w zakresie ograniczonym) </t>
    </r>
    <r>
      <rPr>
        <vertAlign val="superscript"/>
        <sz val="8"/>
        <color theme="1"/>
        <rFont val="Arial"/>
        <family val="2"/>
        <charset val="238"/>
      </rPr>
      <t>1)</t>
    </r>
  </si>
  <si>
    <r>
      <t xml:space="preserve">Fundusz Emerytalno-Rentowy 
(ubezpieczenie emerytalno-rentowe
z mocy ustawy) </t>
    </r>
    <r>
      <rPr>
        <vertAlign val="superscript"/>
        <sz val="8"/>
        <color theme="1"/>
        <rFont val="Arial"/>
        <family val="2"/>
        <charset val="238"/>
      </rPr>
      <t>2)</t>
    </r>
  </si>
  <si>
    <r>
      <t xml:space="preserve">Liczba członków rodzin sprawujących opiekę nad dzieckiem </t>
    </r>
    <r>
      <rPr>
        <vertAlign val="superscript"/>
        <sz val="8"/>
        <color theme="1"/>
        <rFont val="Arial"/>
        <family val="2"/>
        <charset val="238"/>
      </rPr>
      <t>3)</t>
    </r>
  </si>
  <si>
    <r>
      <t xml:space="preserve">Składki finansowane 
z budżetu państwa na ubezpieczenie emerytalno-rentowe za osoby sprawujące opiekę nad dzieckiem </t>
    </r>
    <r>
      <rPr>
        <vertAlign val="superscript"/>
        <sz val="8"/>
        <rFont val="Arial"/>
        <family val="2"/>
        <charset val="238"/>
      </rPr>
      <t>1)</t>
    </r>
  </si>
  <si>
    <r>
      <t xml:space="preserve">członkowie rodzin 
rolników 
i 
domowników </t>
    </r>
    <r>
      <rPr>
        <vertAlign val="superscript"/>
        <sz val="8"/>
        <color theme="1"/>
        <rFont val="Arial"/>
        <family val="2"/>
        <charset val="238"/>
      </rPr>
      <t>4)</t>
    </r>
  </si>
  <si>
    <r>
      <t xml:space="preserve">członkowie rodzin emerytów 
i rencistów </t>
    </r>
    <r>
      <rPr>
        <vertAlign val="superscript"/>
        <sz val="8"/>
        <color theme="1"/>
        <rFont val="Arial"/>
        <family val="2"/>
        <charset val="238"/>
      </rPr>
      <t>4)</t>
    </r>
  </si>
  <si>
    <r>
      <t xml:space="preserve">rolnicy prowadzący gospodarstwo rolne i dział specjalny produkcji rolnej </t>
    </r>
    <r>
      <rPr>
        <vertAlign val="superscript"/>
        <sz val="8"/>
        <color theme="1"/>
        <rFont val="Arial"/>
        <family val="2"/>
        <charset val="238"/>
      </rPr>
      <t>2)</t>
    </r>
  </si>
  <si>
    <r>
      <t xml:space="preserve">rolnicy prowadzący wyłącznie działy specjalne produkcji rolnej </t>
    </r>
    <r>
      <rPr>
        <vertAlign val="superscript"/>
        <sz val="8"/>
        <color theme="1"/>
        <rFont val="Arial"/>
        <family val="2"/>
        <charset val="238"/>
      </rPr>
      <t>2)</t>
    </r>
  </si>
  <si>
    <r>
      <t xml:space="preserve">domownicy rolników pracujący wyłącznie w działach specjalnych produkcji rolnej </t>
    </r>
    <r>
      <rPr>
        <vertAlign val="superscript"/>
        <sz val="8"/>
        <color theme="1"/>
        <rFont val="Arial"/>
        <family val="2"/>
        <charset val="238"/>
      </rPr>
      <t>2)</t>
    </r>
  </si>
  <si>
    <r>
      <t xml:space="preserve">pomocnicy rolników </t>
    </r>
    <r>
      <rPr>
        <vertAlign val="superscript"/>
        <sz val="8"/>
        <color theme="1"/>
        <rFont val="Arial"/>
        <family val="2"/>
        <charset val="238"/>
      </rPr>
      <t>3)</t>
    </r>
  </si>
  <si>
    <r>
      <rPr>
        <vertAlign val="superscript"/>
        <sz val="8"/>
        <color theme="1"/>
        <rFont val="Arial"/>
        <family val="2"/>
        <charset val="238"/>
      </rPr>
      <t>2)</t>
    </r>
    <r>
      <rPr>
        <sz val="8"/>
        <color theme="1"/>
        <rFont val="Arial"/>
        <family val="2"/>
        <charset val="238"/>
      </rPr>
      <t xml:space="preserve"> Dział specjalny produkcji rolnej w rozumieniu ustawy o ubezpieczeniu społecznym rolników, o którym mowa w załączniku do ustawy o ubezpieczeniu społecznym rolników.</t>
    </r>
  </si>
  <si>
    <t>składka za pomocników rolnika</t>
  </si>
  <si>
    <t>składka za rolników i domowników</t>
  </si>
  <si>
    <t xml:space="preserve">składka od emerytów i rencistów </t>
  </si>
  <si>
    <r>
      <t>domownicy rolników pracujący w gospodarstwach rolnych poniżej 
6 ha przelicz.</t>
    </r>
    <r>
      <rPr>
        <vertAlign val="superscript"/>
        <sz val="8"/>
        <color theme="1"/>
        <rFont val="Arial"/>
        <family val="2"/>
        <charset val="238"/>
      </rPr>
      <t>1)</t>
    </r>
  </si>
  <si>
    <t>I. EMERYTURY I RENTY REALIZOWANE PRZEZ KRUS</t>
  </si>
  <si>
    <t>II. FUNDUSZ EMERYTALNO-RENTOWY</t>
  </si>
  <si>
    <t>1. EMERYTURY I RENTY</t>
  </si>
  <si>
    <t>IV. FUNDUSZ SKŁADKOWY UBEZPIECZENIA SPOŁECZNEGO ROLNIKÓW</t>
  </si>
  <si>
    <t>VI. UBEZPIECZENIE ZDROWOTNE</t>
  </si>
  <si>
    <t>pobierających renty 
strukturalne</t>
  </si>
  <si>
    <t xml:space="preserve"> I. EMERYTURY I RENTY REALIZOWANE PRZEZ KRUS</t>
  </si>
  <si>
    <t>Przeciętne i wskaźniki obliczono z reguły na podstawie danych liczbowych, wyrażonych z większą dokładnością niż podano w tablicach.</t>
  </si>
  <si>
    <r>
      <t xml:space="preserve">Dział Emerytury i renty realizowane przez KRUS
</t>
    </r>
    <r>
      <rPr>
        <sz val="8"/>
        <rFont val="Arial"/>
        <family val="2"/>
        <charset val="238"/>
      </rPr>
      <t xml:space="preserve">zawiera informacje dotyczące m.in. przyznawania i wypłat świadczeń emerytalno-rentowych. 
</t>
    </r>
  </si>
  <si>
    <r>
      <t xml:space="preserve">• </t>
    </r>
    <r>
      <rPr>
        <b/>
        <sz val="8"/>
        <rFont val="Arial"/>
        <family val="2"/>
        <charset val="238"/>
      </rPr>
      <t>liczby płatników składek</t>
    </r>
    <r>
      <rPr>
        <sz val="8"/>
        <rFont val="Arial"/>
        <family val="2"/>
        <charset val="238"/>
      </rPr>
      <t xml:space="preserve"> – tj. osób opłacających składki, za co najmniej jednego ubezpieczonego w gospodarstwie rolnym/dziale specjalnym produkcji rolnej lub za ubezpieczonego pobierającego rentę strukturalną lub na koncie, których, za co najmniej jedną osobę składka jest finansowana z dotacji budżetu państwa z tytułu sprawowania osobistej opieki nad dzieckiem oraz podmiotów – wójtów, burmistrzów, prezydentów miast opłacających składki na ubezpieczenie za osoby sprawujące opiekę nad osobami niepełnosprawnymi oraz liczbę osób lub podmiotów nie będących aktualnie płatnikiem czynnym, ale posiadających zadłużenie z tytułu nieopłaconych składek na ubezpieczenie,</t>
    </r>
  </si>
  <si>
    <r>
      <t xml:space="preserve">1) </t>
    </r>
    <r>
      <rPr>
        <sz val="8"/>
        <rFont val="Arial"/>
        <family val="2"/>
        <charset val="238"/>
      </rPr>
      <t>Kwota nie obejmuje należnych świadczeń z innych systemów ubezpieczeniowych, wypłacanych w tzw. zbiegu z emeryturą lub rentą rolną.</t>
    </r>
  </si>
  <si>
    <t xml:space="preserve">2. ZASIŁKI </t>
  </si>
  <si>
    <t>Objaśnienia skrótów</t>
  </si>
  <si>
    <t xml:space="preserve">FER </t>
  </si>
  <si>
    <t>Renty z tytułu niezdolności do pracy 
za przekazane gospodarstwo rolne Państwu</t>
  </si>
  <si>
    <t>Renty z tytułu niezdolności do pracy 
za przekazane gospodarstwo rolne następcy</t>
  </si>
  <si>
    <t>ZASIŁKI POGRZEBOWE OGÓŁEM</t>
  </si>
  <si>
    <t>Przeciętna miesięczna liczba osób</t>
  </si>
  <si>
    <t>Przeciętna miesięczna liczba świadczeń</t>
  </si>
  <si>
    <r>
      <rPr>
        <vertAlign val="superscript"/>
        <sz val="8"/>
        <rFont val="Arial CE"/>
        <charset val="238"/>
      </rPr>
      <t>3)</t>
    </r>
    <r>
      <rPr>
        <sz val="8"/>
        <rFont val="Arial CE"/>
        <charset val="238"/>
      </rPr>
      <t xml:space="preserve"> Liczba członków rodzin (rolnika lub domownika) sprawujących opiekę nad dzieckiem podlegających ubezpieczeniu emerytalno-rentowemu na wniosek na podstawie art.16c ustawy o ubezpieczeniu społecznym rolników.</t>
    </r>
  </si>
  <si>
    <t>Decyzje i postępowania umorzone w sprawach o emerytury i renty według województw</t>
  </si>
  <si>
    <t>Decyzje i postępowania umorzone w sprawach o emerytury i renty według rodzajów świadczeń</t>
  </si>
  <si>
    <t>Decyzje w sprawach wniosków o przyznanie emerytur i rent rolniczych z zastosowaniem przepisów wspólnotowych UE</t>
  </si>
  <si>
    <t>Decyzje w sprawach wniosków o przyznanie emerytur i rent rolniczych z zastosowaniem postanowień umów dwustronnych o zabezpieczeniu społecznym</t>
  </si>
  <si>
    <t>Zasiłki macierzyńskie</t>
  </si>
  <si>
    <t>Liczba płatników składek według województw</t>
  </si>
  <si>
    <t>Liczba ubezpieczonych według statusu ubezpieczonego</t>
  </si>
  <si>
    <t>Liczba ubezpieczonych i płatników składek</t>
  </si>
  <si>
    <t>Liczba ubezpieczonych według województw</t>
  </si>
  <si>
    <t>Liczba ubezpieczonych z tytułu prowadzenia jednocześnie działalności rolniczej i pozarolniczej działalności gospodarczej według województw</t>
  </si>
  <si>
    <t>Decyzje o podleganiu i ustaniu ubezpieczenia społecznego rolników według województw</t>
  </si>
  <si>
    <t>Przypis składek na ubezpieczenie zdrowotne</t>
  </si>
  <si>
    <t>OBJAŚNIENIA ZNAKÓW UMOWNYCH</t>
  </si>
  <si>
    <t>OBJAŚNIENIA SKRÓTÓW</t>
  </si>
  <si>
    <t>Świadczenia rolne 
wypłacane z FER</t>
  </si>
  <si>
    <r>
      <t>OGÓŁEM</t>
    </r>
    <r>
      <rPr>
        <b/>
        <vertAlign val="superscript"/>
        <sz val="8"/>
        <rFont val="Arial"/>
        <family val="2"/>
        <charset val="238"/>
      </rPr>
      <t>1)</t>
    </r>
  </si>
  <si>
    <r>
      <t>Ogółem</t>
    </r>
    <r>
      <rPr>
        <vertAlign val="superscript"/>
        <sz val="8"/>
        <rFont val="Arial"/>
        <family val="2"/>
        <charset val="238"/>
      </rPr>
      <t>1)</t>
    </r>
  </si>
  <si>
    <t>-</t>
  </si>
  <si>
    <t>działy specjalne produkcji rolnej</t>
  </si>
  <si>
    <t>Zgodnie z art. 5b ustawy o ubezpieczeniu społecznym rolników, rolnicy i domownicy podlegają ubezpieczeniu społecznemu rolników pomimo objęcia ich ubezpieczeniem społecznym w ZUS z tytułu wykonywania umowy agencyjnej, umowy zlecenia lub innej umowy            o świadczenie usług, do których stosuje się przepisy dotyczące zlecenia oraz pełnienia funkcji w radzie nadzorczej, jeżeli spełniają określone warunki, tj.:</t>
  </si>
  <si>
    <t>• członkowie rodzin wyżej wymienionych rolników i domowników, którzy nie podlegają ubezpieczeniu zdrowotnemu z innego tytułu            i zostali zgłoszeni do ubezpieczenia zdrowotnego w KRUS.</t>
  </si>
  <si>
    <t>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t>
  </si>
  <si>
    <t xml:space="preserve">    Renty z tytułu niezdolności do pracy </t>
  </si>
  <si>
    <t>Izrael</t>
  </si>
  <si>
    <t>Turcja</t>
  </si>
  <si>
    <t>Świadczenia emerytalno-rentowe transferowane do poszczególnych państw UE/EFTA i Wielkiej Brytanii oraz do innych państw na podstawie umów dwustronnych</t>
  </si>
  <si>
    <t xml:space="preserve">   - podlegał ubezpieczeniu emerytalno-rentowemu przez wymagany okres wynoszący od 1 roku do 5 lat w zależności od wieku, w jakim powstała całkowita niezdolność do pracy.</t>
  </si>
  <si>
    <t>Fundusz Składkowy i Emerytalno-Rentowy 
(łącznie objętych ubezpieczeniem wypadkowym, chorobowym i macierzyńskim oraz ubezpieczeniem emerytalno-rentowym)</t>
  </si>
  <si>
    <t>Renty z tytułu niezdolności do pracy nie związane                     z przekazaniem gospodarstwa rolnego</t>
  </si>
  <si>
    <r>
      <t xml:space="preserve">• </t>
    </r>
    <r>
      <rPr>
        <b/>
        <sz val="8"/>
        <color theme="1"/>
        <rFont val="Arial"/>
        <family val="2"/>
        <charset val="238"/>
      </rPr>
      <t>renta rodzinna</t>
    </r>
    <r>
      <rPr>
        <sz val="8"/>
        <color theme="1"/>
        <rFont val="Arial"/>
        <family val="2"/>
        <charset val="238"/>
      </rPr>
      <t xml:space="preserve"> przysługuje uprawnionym członkom rodziny zmarłego emeryta/rencisty oraz ubezpieczonego, który w chwili śmierci spełniał warunki do uzyskania emerytury rolniczej lub renty rolniczej z tytułu niezdolności  do pracy.</t>
    </r>
  </si>
  <si>
    <t>Przeciętna miesięczna liczba emerytur i rent według województw oraz świadczeń emerytalnych wypłaconych przez MON, MSWiA i MS</t>
  </si>
  <si>
    <t>Wydatki na świadczenia emerytalno-rentowe według województw oraz świadczenia emerytalne wypłacone przez MON, MSWiA i MS</t>
  </si>
  <si>
    <t>Przeciętne miesięczne świadczenie emerytalno-rentowe według województw oraz przeciętne miesięczne świadczenie emerytalne wypłacone przez MON, MSWiA i MS</t>
  </si>
  <si>
    <t>WYKRES NR 1. PRZECIĘTNA MIESIĘCZNA LICZBA ŚWIADCZENIOBIORCÓW NA TLE LICZBY UBEZPIECZONYCH</t>
  </si>
  <si>
    <r>
      <t xml:space="preserve">1) </t>
    </r>
    <r>
      <rPr>
        <sz val="8"/>
        <rFont val="Arial"/>
        <family val="2"/>
        <charset val="238"/>
      </rPr>
      <t>Składki finansowane z budżetu państwa na ubezpieczenie emerytalno-rentowe za osoby sprawujące osobistą opiekę nad dzieckiem; uprawnienie do finansowania składek jest związane z wiekiem dziecka, nad którym sprawowana jest osobista opieka i realizowane przez okres do 3 lat, nie dłużej jednak niż do ukończenia przez dziecko 5 roku życia, a w przypadku sprawowania opieki nad dzieckiem niepełnosprawnym przez okres 6 lat, nie dłużej jednak niż do ukończenia przez dziecko 18 roku życia.</t>
    </r>
  </si>
  <si>
    <r>
      <t>• zasiłek macierzyński</t>
    </r>
    <r>
      <rPr>
        <sz val="8"/>
        <color theme="1"/>
        <rFont val="Arial"/>
        <family val="2"/>
        <charset val="238"/>
      </rPr>
      <t xml:space="preserve"> przysługuje osobie ubezpieczonej, która:</t>
    </r>
  </si>
  <si>
    <t>- jest matką albo ojcem dziecka,</t>
  </si>
  <si>
    <t>WYKRES NR 2. PRZECIĘTNE MIESIĘCZNE ŚWIADCZENIA ROLNE WYPŁACANE Z FER W ODNIESIENIU DO ŚWIADCZEŃ
                         REALIZOWANYCH PRZEZ KRUS OGÓŁEM</t>
  </si>
  <si>
    <t>Przeciętna miesięczna liczba świadczeniobiorców na tle liczby ubezpieczonych</t>
  </si>
  <si>
    <t>Przeciętne miesięczne świadczenia emerytalno-rentowe według województw</t>
  </si>
  <si>
    <t>Liczba osób podlegających ubezpieczeniu zdrowotnemu według województw</t>
  </si>
  <si>
    <t>zjawisko nie wystąpiło</t>
  </si>
  <si>
    <t>zjawisko istniało w wielkości mniejszej od 0,5</t>
  </si>
  <si>
    <t>zjawisko istniało w wielkości mniejszej od 0,05</t>
  </si>
  <si>
    <t>brak informacji albo brak informacji wiarygodnych</t>
  </si>
  <si>
    <t>wypełnienie pozycji jest niemożliwe lub niecelowe</t>
  </si>
  <si>
    <t>oznacza, że nie podaje się wszystkich składników sumy</t>
  </si>
  <si>
    <t>oznacza, że podaje się wszystkie składniki sumy</t>
  </si>
  <si>
    <r>
      <t xml:space="preserve">           </t>
    </r>
    <r>
      <rPr>
        <sz val="8"/>
        <color theme="1"/>
        <rFont val="Arial"/>
        <family val="2"/>
        <charset val="238"/>
      </rPr>
      <t>w tym renty z</t>
    </r>
    <r>
      <rPr>
        <sz val="8"/>
        <rFont val="Arial"/>
        <family val="2"/>
        <charset val="238"/>
      </rPr>
      <t xml:space="preserve"> tytułu niezdolności do
           pracy </t>
    </r>
    <r>
      <rPr>
        <sz val="8"/>
        <color theme="1"/>
        <rFont val="Arial"/>
        <family val="2"/>
        <charset val="238"/>
      </rPr>
      <t>wypadkowe</t>
    </r>
  </si>
  <si>
    <t>KASA ROLNICZEGO 
UBEZPIECZENIA SPOŁECZNEGO</t>
  </si>
  <si>
    <t xml:space="preserve">Australia </t>
  </si>
  <si>
    <t>Korea</t>
  </si>
  <si>
    <t>USA</t>
  </si>
  <si>
    <t xml:space="preserve">   w tym renty z tytułu niezdolności 
   do pracy wypadkowe</t>
  </si>
  <si>
    <t>2022 rok</t>
  </si>
  <si>
    <t>Opracowano w Biurze Statystyki
na podstawie danych statystycznych Kasy Rolniczego Ubezpieczenia Społecznego.</t>
  </si>
  <si>
    <t>Oddziały Regionalne 
Kasy Rolniczego Ubezpieczenia Społecznego</t>
  </si>
  <si>
    <r>
      <t>rolnicy prowadzący działalność rolniczą 
w gospodarstwach rolnych poniżej 6 ha przelicz.</t>
    </r>
    <r>
      <rPr>
        <vertAlign val="superscript"/>
        <sz val="8"/>
        <color theme="1"/>
        <rFont val="Arial"/>
        <family val="2"/>
        <charset val="238"/>
      </rPr>
      <t>1)</t>
    </r>
  </si>
  <si>
    <t>Powrót do spisu treści</t>
  </si>
  <si>
    <t xml:space="preserve">Przeciętne miesięczne świadczenia rolne wypłacane z FER w odniesieniu do świadczeń realizowanych przez KRUS ogółem </t>
  </si>
  <si>
    <t xml:space="preserve">- ubezpieczenie wypadkowe, chorobowe i macierzyńskie, </t>
  </si>
  <si>
    <r>
      <rPr>
        <b/>
        <sz val="8"/>
        <color theme="1"/>
        <rFont val="Arial"/>
        <family val="2"/>
        <charset val="238"/>
      </rPr>
      <t>- ubezpieczenie emerytalno-rentowe.</t>
    </r>
    <r>
      <rPr>
        <sz val="8"/>
        <color theme="1"/>
        <rFont val="Arial"/>
        <family val="2"/>
        <charset val="238"/>
      </rPr>
      <t xml:space="preserve"> 
</t>
    </r>
  </si>
  <si>
    <t>Białoruś</t>
  </si>
  <si>
    <t>Liczba ubezpieczonych w KRUS przy jednoczesnym objęciu ubezpieczeniem społecznym w ZUS z innego tytułu według województw</t>
  </si>
  <si>
    <t xml:space="preserve">1) pobierania świadczenia integracyjnego, pobierania stypendium w okresie odbywania szkolenia, stażu lub przygotowania zawodowego dorosłych oraz pobierania stypendium w okresie odbywania studiów podyplomowych, </t>
  </si>
  <si>
    <t xml:space="preserve">2) pełnienia czynnej służby wojskowej jako żołnierz niezawodowy lub odbywania służby zastępczej. </t>
  </si>
  <si>
    <r>
      <t xml:space="preserve">TABLICA 12. ŚWIADCZENIA EMERYTALNO-RENTOWE TRANSFEROWANE </t>
    </r>
    <r>
      <rPr>
        <b/>
        <sz val="9"/>
        <rFont val="Arial"/>
        <family val="2"/>
        <charset val="238"/>
      </rPr>
      <t>DO POSZCZEGÓLNYCH PAŃSTW UE/EFTA I WIELKIEJ BRYTANII 
                      ORAZ DO INNYCH PAŃSTW</t>
    </r>
    <r>
      <rPr>
        <b/>
        <sz val="9"/>
        <color theme="1"/>
        <rFont val="Arial"/>
        <family val="2"/>
        <charset val="238"/>
      </rPr>
      <t xml:space="preserve"> NA PODSTAWIE UMÓW DWUSTRONNYCH</t>
    </r>
  </si>
  <si>
    <t>TABLICA 10. WNIOSKI O PRZYZNANIE EMERYTUR I RENT ROLNICZYCH Z ZASTOSOWANIEM POSTANOWIEŃ UMÓW 
                    DWUSTRONNYCH O ZABEZPIECZENIU SPOŁECZNYM</t>
  </si>
  <si>
    <t>2023 rok</t>
  </si>
  <si>
    <t>III. POZOSTAŁE ŚWIADCZENIA</t>
  </si>
  <si>
    <t>Świadczenia zlecone do wypłaty Kasie Rolniczego Ubezpieczenia Społecznego</t>
  </si>
  <si>
    <t>Liczba wniosków załatwionych 
w okresie sprawozdawczym</t>
  </si>
  <si>
    <t>w tym po terminie ustawowym</t>
  </si>
  <si>
    <t>Liczba decyzji pierwszorazowych odmownych</t>
  </si>
  <si>
    <t>Liczba wniosków złożonych 
w okresie sprawozdawczym</t>
  </si>
  <si>
    <t>Liczba decyzji pierwszorazowych przyznających</t>
  </si>
  <si>
    <t xml:space="preserve">TABLICA 4. WNIOSKI O PRZYZNANIE EMERYTUR I RENT WEDŁUG RODZAJÓW ŚWIADCZEŃ </t>
  </si>
  <si>
    <t>TABLICA 5. WNIOSKI O PRZYZNANIE EMERYTUR I RENT WEDŁUG WOJEWÓDZTW</t>
  </si>
  <si>
    <t>Liczba wniosków pozostałych 
z poprzedniego okresu</t>
  </si>
  <si>
    <t>Liczba zarejestrowanych wniosków</t>
  </si>
  <si>
    <t>Liczba załatwionych wniosków</t>
  </si>
  <si>
    <t>Liczba wniosków pozostałych 
do załatwienia 
w następnym okresie</t>
  </si>
  <si>
    <t>TABLICA 7. DECYZJE I POSTĘPOWANIA UMORZONE W SPRAWACH O EMERYTURY I RENTY WEDŁUG WOJEWÓDZTW</t>
  </si>
  <si>
    <t>TABLICA 1 (13). PRZECIĘTNA MIESIĘCZNA LICZBA EMERYTUR I RENT WEDŁUG RODZAJÓW ŚWIADCZEŃ</t>
  </si>
  <si>
    <t>TABLICA 3 (15). PRZECIĘTNE MIESIĘCZNE ŚWIADCZENIA EMERYTALNO-RENTOWE
                          WEDŁUG WOJEWÓDZTW</t>
  </si>
  <si>
    <t>TABLICA 4 (16). PRZECIĘTNA MIESIĘCZNA LICZBA EMERYTUR I RENT WEDŁUG WOJEWÓDZTW ORAZ ŚWIADCZEŃ
                            EMERYTALNYCH WYPŁACONYCH PRZEZ MON, MSWiA i MS</t>
  </si>
  <si>
    <t>TABLICA 5 (17). WYDATKI NA ŚWIADCZENIA EMERYTALNO-RENTOWE WEDŁUG RODZAJÓW ŚWIADCZEŃ</t>
  </si>
  <si>
    <t>TABLICA 6 (18). WYDATKI NA ŚWIADCZENIA EMERYTALNO-RENTOWE WEDŁUG WOJEWÓDZTW ORAZ ŚWIADCZENIA EMERYTALNE
                            WYPŁACONE PRZEZ MON, MSWiA i MS</t>
  </si>
  <si>
    <t>TABLICA 7 (19). PRZECIĘTNE MIESIĘCZNE ŚWIADCZENIE EMERYTALNO-RENTOWE WEDŁUG RODZAJÓW ŚWIADCZEŃ</t>
  </si>
  <si>
    <t>TABLICA 8 (20). PRZECIĘTNE MIESIĘCZNE ŚWIADCZENIE EMERYTALNO-RENTOWE WEDŁUG WOJEWÓDZTW ORAZ PRZECIĘTNE 
                            MIESIĘCZNE ŚWIADCZENIE EMERYTALNE WYPŁACONE PRZEZ MON, MSWiA i MS</t>
  </si>
  <si>
    <t>TABLICA 9 (21). ZASIŁKI MACIERZYŃSKIE</t>
  </si>
  <si>
    <t>TABLICA 10 (22). ZASIŁKI MACIERZYŃSKIE WEDŁUG WOJEWÓDZTW</t>
  </si>
  <si>
    <t>TABLICA 11 (23). ZASIŁKI POGRZEBOWE</t>
  </si>
  <si>
    <t>TABLICA 12 (24). ZASIŁKI POGRZEBOWE WEDŁUG WOJEWÓDZTW</t>
  </si>
  <si>
    <t>TABLICA 1 (25). ŚWIADCZENIA ZLECONE DO WYPŁATY KASIE ROLNICZEGO UBEZPIECZENIA SPOŁECZNEGO</t>
  </si>
  <si>
    <t xml:space="preserve">TABLICA 1 (26). ZASIŁKI CHOROBOWE I JEDNORAZOWE ODSZKODOWANIA </t>
  </si>
  <si>
    <t>TABLICA 2 (27). ZASIŁKI CHOROBOWE I JEDNORAZOWE ODSZKODOWANIA WEDŁUG WOJEWÓDZTW</t>
  </si>
  <si>
    <t>TABLICA 3 (28). WYPADKI PRZY PRACY ROLNICZEJ I CHOROBY ZAWODOWE ROLNIKÓW</t>
  </si>
  <si>
    <t>TABLICA 4 (29). WYPADKI I CHOROBY ZAWODOWE, Z TYTUŁU KTÓRYCH PRZYZNANO JEDNORAZOWE ODSZKODOWANIA WEDŁUG WOJEWÓDZTW</t>
  </si>
  <si>
    <t>TABLICA 1 (30). LICZBA PŁATNIKÓW SKŁADEK WEDŁUG WOJEWÓDZTW</t>
  </si>
  <si>
    <t>TABLICA 2 (31). LICZBA UBEZPIECZONYCH WEDŁUG STATUSU UBEZPIECZONEGO</t>
  </si>
  <si>
    <t>TABLICA 3 (32). LICZBA UBEZPIECZONYCH I PŁATNIKÓW SKŁADEK</t>
  </si>
  <si>
    <t>TABLICA 4 (33). LICZBA UBEZPIECZONYCH WEDŁUG WOJEWÓDZTW</t>
  </si>
  <si>
    <t>TABLICA 5 (34). LICZBA UBEZPIECZONYCH Z TYTUŁU PROWADZENIA JEDNOCZEŚNIE DZIAŁALNOŚCI ROLNICZEJ
                           I POZAROLNICZEJ DZIAŁALNOŚCI GOSPODARCZEJ WEDŁUG WOJEWÓDZTW</t>
  </si>
  <si>
    <t>TABLICA 7 (36). PRZYPIS I WPŁYWY NALEŻNOŚCI Z TYTUŁU SKŁADEK NA UBEZPIECZENIE SPOŁECZNE ROLNIKÓW WEDŁUG WOJEWÓDZTW</t>
  </si>
  <si>
    <t>TABLICA 8 (37).
DECYZJE O PODLEGANIU I USTANIU UBEZPIECZENIA
SPOŁECZNEGO ROLNIKÓW WEDŁUG WOJEWÓDZTW</t>
  </si>
  <si>
    <t>TABLICA 1 (38). LICZBA OSÓB PODLEGAJĄCYCH UBEZPIECZENIU ZDROWOTNEMU WEDŁUG WOJEWÓDZTW</t>
  </si>
  <si>
    <t>TABLICA 2 (39). PRZYPIS SKŁADEK NA UBEZPIECZENIE ZDROWOTNE</t>
  </si>
  <si>
    <t>TABLICA 2 (14). PRZECIĘTNA MIESIĘCZNA LICZBA ŚWIADCZENIOBIORCÓW ORAZ LICZBA UBEZPIECZONYCH
                            WEDŁUG WOJEWÓDZTW</t>
  </si>
  <si>
    <t xml:space="preserve">Wnioski i decyzje w sprawach o przyznanie rodzicielskich świadczeń uzupełniających według województw </t>
  </si>
  <si>
    <t>Wnioski o przyznanie emerytur i rent według województw</t>
  </si>
  <si>
    <t>Przeciętna miesięczna liczba świadczeniobiorców oraz liczba ubezpieczonych według województw</t>
  </si>
  <si>
    <t>1 (13)</t>
  </si>
  <si>
    <t>2 (14)</t>
  </si>
  <si>
    <t>3 (15)</t>
  </si>
  <si>
    <t>4 (16)</t>
  </si>
  <si>
    <t>5 (17)</t>
  </si>
  <si>
    <t>6 (18)</t>
  </si>
  <si>
    <t>7 (19)</t>
  </si>
  <si>
    <t>8 (20)</t>
  </si>
  <si>
    <t>9 (21)</t>
  </si>
  <si>
    <t>10 (22)</t>
  </si>
  <si>
    <t>11 (23)</t>
  </si>
  <si>
    <t>12 (24)</t>
  </si>
  <si>
    <t>1 (25)</t>
  </si>
  <si>
    <t>1 (26)</t>
  </si>
  <si>
    <t>2 (27)</t>
  </si>
  <si>
    <t>3 (28)</t>
  </si>
  <si>
    <t>4 (29)</t>
  </si>
  <si>
    <t>1 (30)</t>
  </si>
  <si>
    <t>2 (31)</t>
  </si>
  <si>
    <t>3 (32)</t>
  </si>
  <si>
    <t>4 (33)</t>
  </si>
  <si>
    <t>5 (34)</t>
  </si>
  <si>
    <t>6 (35)</t>
  </si>
  <si>
    <t>7 (36)</t>
  </si>
  <si>
    <t>8 (37)</t>
  </si>
  <si>
    <t>1 (38)</t>
  </si>
  <si>
    <t>2 (39)</t>
  </si>
  <si>
    <t>Emerytury finansowane
z funduszu emerytalno-rentowego, wypłacane przez MON, MSWiA, MS z tego:</t>
  </si>
  <si>
    <r>
      <t xml:space="preserve">- przysposobiła dziecko, w przypadku objęcia opieką dziecka w wieku do ukończenia </t>
    </r>
    <r>
      <rPr>
        <sz val="8"/>
        <rFont val="Arial"/>
        <family val="2"/>
        <charset val="238"/>
      </rPr>
      <t>14</t>
    </r>
    <r>
      <rPr>
        <sz val="8"/>
        <color rgb="FFFF0000"/>
        <rFont val="Arial"/>
        <family val="2"/>
        <charset val="238"/>
      </rPr>
      <t xml:space="preserve">. </t>
    </r>
    <r>
      <rPr>
        <sz val="8"/>
        <color theme="1"/>
        <rFont val="Arial"/>
        <family val="2"/>
        <charset val="238"/>
      </rPr>
      <t>roku życia,</t>
    </r>
  </si>
  <si>
    <t>- dodatkami pielęgnacyjnymi, dla sierot zupełnych, z tytułu pracy przymusowej po 1 września 1939 r., z tytułu opołacania podwójnej lub dodatkowej składki na ubezpieczenie emerytalno-rentowe, a także obejmuje wypłaty wyrównawcze za okresy wsteczne,</t>
  </si>
  <si>
    <r>
      <rPr>
        <b/>
        <sz val="8"/>
        <color theme="1"/>
        <rFont val="Arial"/>
        <family val="2"/>
        <charset val="238"/>
      </rPr>
      <t xml:space="preserve">Dział Pozostałe świadczenia
</t>
    </r>
    <r>
      <rPr>
        <sz val="8"/>
        <color theme="1"/>
        <rFont val="Arial"/>
        <family val="2"/>
        <charset val="238"/>
      </rPr>
      <t xml:space="preserve">zawiera informacje dotyczące świadczeń zleconych do wypłaty Kasie Rolniczego Ubezpieczenia Społecznego, tj.:   </t>
    </r>
  </si>
  <si>
    <t>- jednorazowymi świadczeniami pieniężnymi.</t>
  </si>
  <si>
    <t>- przyjęła dziecko w wieku do 7 roku życia na wychowanie w ramach rodziny zastępczej, z wyjątkiem rodziny zastępczej zawodowej, 
a w przypadku dziecka, wobec którego podjęto decyzję o odroczeniu obowiązku szkolnego - do 10 roku życia.</t>
  </si>
  <si>
    <t>Dane do wykresu nr 4</t>
  </si>
  <si>
    <t>Dane do wykresu nr 5</t>
  </si>
  <si>
    <t>Emerytury prezentowane są łącznie z emeryturami rolnymi w wysokości 50% ze względu na uprawnienia do zbiegających się z nimi świadczeń pracowniczych,  ze świadczeniami zagranicznymi oraz z emeryturami finansowanymi z funduszu emerytalno-rentowego wypłaconymi przez MON, MSWiA i MS.</t>
  </si>
  <si>
    <t>- emerytury prezentowane są łącznie z rodzicielskimi świadczeniami uzupełniającymi, z emeryturami rolnymi w wysokości 50% ze względu na uprawnienia do zbiegających się z nimi świadczeń pracowniczych, ze świadczeniami zagranicznymi oraz z emeryturami finansowanymi z funduszu emerytalno-rentowego wypłaconymi przez MON, MSWiA, MS,</t>
  </si>
  <si>
    <t xml:space="preserve">   - całkowita niezdolność do pracy w gospodarstwie rolnym powstała w okresie podlegania ubezpieczeniu emerytalno-rentowemu lub nie później niż w ciągu 18 miesięcy od ustania tych okresów.</t>
  </si>
  <si>
    <t>Prawo do renty z tytułu niezdolności do pracy może uzyskać również osoba, która jest całkowicie niezdolna do pracy w gospodarstwie rolnym i podlegała ubezpieczeniu emerytalno-rentowemu przez okres co najmniej 25 lat.</t>
  </si>
  <si>
    <r>
      <t>• dodatek z tytułu opłacania podwójnej lub dodatkowej składki</t>
    </r>
    <r>
      <rPr>
        <sz val="8"/>
        <color theme="1"/>
        <rFont val="Arial"/>
        <family val="2"/>
        <charset val="238"/>
      </rPr>
      <t xml:space="preserve"> na ubezpieczenie emerytalno-rentowe przysługujący osobie pobierającej emeryturę rolniczą, która co najmniej przez jeden rok opłacała taką składkę,</t>
    </r>
  </si>
  <si>
    <r>
      <rPr>
        <b/>
        <sz val="8"/>
        <color theme="1"/>
        <rFont val="Arial"/>
        <family val="2"/>
        <charset val="238"/>
      </rPr>
      <t>• domownik</t>
    </r>
    <r>
      <rPr>
        <sz val="8"/>
        <color theme="1"/>
        <rFont val="Arial"/>
        <family val="2"/>
        <charset val="238"/>
      </rPr>
      <t>, tj.: osoba bliska rolnikowi, która ukończyła 16 lat, pozostaje z rolnikiem we wspólnym gospodarstwie domowym lub zamieszkuje na terenie jego gospodarstwa albo w bliskim sąsiedztwie, stale pracuje w tym gospodarstwie rolnym i nie jest związana         z rolnikiem stosunkiem pracy, jeżeli osoby te nie podlegają innemu ubezpieczeniu społecznemu lub nie mają ustalonego prawa do emerytury lub renty albo nie mają ustalonego prawa do świadczeń z ubezpieczeń społecznych.</t>
    </r>
  </si>
  <si>
    <t>Zgodnie z art. 5c ustawy o ubezpieczeniu społecznym rolników, rolnik lub domownik nadal podlega ubezpieczeniu społecznemu rolników w pełnym zakresie z mocy ustawy mimo, że został objęty ubezpieczeniem społecznym w ZUS tytułu.:</t>
  </si>
  <si>
    <r>
      <rPr>
        <b/>
        <sz val="8"/>
        <color theme="1"/>
        <rFont val="Arial"/>
        <family val="2"/>
        <charset val="238"/>
      </rPr>
      <t>Z mocy ustawy (obowiązkowo) wyłącznie ubezpieczeniem wypadkowym, chorobowym i macierzyńskim w zakresie ograniczonym</t>
    </r>
    <r>
      <rPr>
        <sz val="8"/>
        <color theme="1"/>
        <rFont val="Arial"/>
        <family val="2"/>
        <charset val="238"/>
      </rPr>
      <t xml:space="preserve"> do jednorazowego odszkodowania z tytułu stałego lub długotrwałego uszczerbku na zdrowiu albo śmierci wskutek wypadku przy pracy rolniczej lub rolniczej choroby zawodowej </t>
    </r>
    <r>
      <rPr>
        <b/>
        <sz val="8"/>
        <color theme="1"/>
        <rFont val="Arial"/>
        <family val="2"/>
        <charset val="238"/>
      </rPr>
      <t>obejmuje się</t>
    </r>
    <r>
      <rPr>
        <sz val="8"/>
        <color theme="1"/>
        <rFont val="Arial"/>
        <family val="2"/>
        <charset val="238"/>
      </rPr>
      <t xml:space="preserve">  pomocnika rolnika, czyli pełnoletnią osobę świadczącą odpłatnie pomoc rolnikowi na podstawie zawartej z rolnikiem umowy o pomocy przy zbiorach.</t>
    </r>
  </si>
  <si>
    <t>- będąc rolnikiem przekazały grunty prowadzonego przez siebie gospodarstwa do zalesienia, jeżeli nie podlegają innemu ubezpieczeniu społecznemu lub nie mają ustalonego prawa do emerytury lub renty lub prawa do świadczeń z ubezpieczeń społecznych.</t>
  </si>
  <si>
    <r>
      <rPr>
        <b/>
        <sz val="8"/>
        <color theme="1"/>
        <rFont val="Arial"/>
        <family val="2"/>
        <charset val="238"/>
      </rPr>
      <t>Dobrowolnie na wniosek ubezpieczeniem wypadkowym, chorobowym i macierzyńskim</t>
    </r>
    <r>
      <rPr>
        <sz val="8"/>
        <color theme="1"/>
        <rFont val="Arial"/>
        <family val="2"/>
        <charset val="238"/>
      </rPr>
      <t xml:space="preserve"> wyłącznie w zakresie ograniczonym do jednorazowego odszkodowania z tytułu stałego lub długotrwałego uszczerbku na zdrowiu albo śmierci wskutek wypadku przy pracy rolniczej lub rolniczej choroby zawodowej obejmowane są osoby prowadzące działalność rolniczą, a podlegające innemu ubezpieczeniu społecznemu lub mające ustalone prawo do emerytury lub renty (z wyłączeniem emerytów i rencistów, którzy mają orzeczoną niezdolność do samodzielnej egzystencji) lub mające ustalone prawo do świadczeń z ubezpieczeń społecznych.</t>
    </r>
  </si>
  <si>
    <t xml:space="preserve">W przypadku rolników lub domowników, którzy, podlegając ubezpieczeniu społecznemu rolników w pełnym zakresie z mocy ustawy, zostali objęci innym ubezpieczeniem społecznym z tytułu wykonywania umowy zlecenia lub powołania do rady nadzorczej albo odbywania służby zastępczej, składka zdrowotna jest opłacana z każdego należnego tytułu, z wyjątkiem składek finansowanych z budżetu państwa. Wówczas składka ta nie jest opłacana przez KRUS.                                                                                                                                                                                                                                                                                                                        </t>
  </si>
  <si>
    <r>
      <rPr>
        <vertAlign val="superscript"/>
        <sz val="8"/>
        <rFont val="Arial CE"/>
        <charset val="238"/>
      </rPr>
      <t>1)</t>
    </r>
    <r>
      <rPr>
        <sz val="8"/>
        <rFont val="Arial CE"/>
        <charset val="238"/>
      </rPr>
      <t xml:space="preserve"> Liczba pomocników rolnika podlegających ubezpieczeniu wypadkowemu,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rolnikowi na podstawie umowy o pomocy przy zbiorach.</t>
    </r>
  </si>
  <si>
    <r>
      <rPr>
        <vertAlign val="superscript"/>
        <sz val="8"/>
        <rFont val="Arial"/>
        <family val="2"/>
        <charset val="238"/>
      </rPr>
      <t>1)</t>
    </r>
    <r>
      <rPr>
        <sz val="8"/>
        <rFont val="Arial"/>
        <family val="2"/>
        <charset val="238"/>
      </rPr>
      <t xml:space="preserve"> Liczba pomocników rolnika świadczących pomoc rolnikowi na podstawie umowy o pomocy przy zbiorach podlegających ubezpieczeniu z mocy ustawy w zakresie ograniczonym do świadczeń takich jak jednorazowe odszkodowanie z tytułu stałego lub długotrwałego uszczerbku na zdrowiu albo śmierci wskutek wypadku przy pracy rolniczej lub rolniczej choroby zawodowej.</t>
    </r>
  </si>
  <si>
    <r>
      <rPr>
        <vertAlign val="superscript"/>
        <sz val="8"/>
        <color theme="1"/>
        <rFont val="Arial"/>
        <family val="2"/>
        <charset val="238"/>
      </rPr>
      <t>1)</t>
    </r>
    <r>
      <rPr>
        <sz val="8"/>
        <color theme="1"/>
        <rFont val="Arial"/>
        <family val="2"/>
        <charset val="238"/>
      </rPr>
      <t xml:space="preserve"> Liczba osób ubezpieczonych w KRUS objętych jednocześnie ubezpieczeniem społecznym w ZUS z tytułu pozarolniczych aktywności zawodowych, o których mowa w art. 5b i art. 5c ustawy o ubezpieczeniu społecznym rolników</t>
    </r>
  </si>
  <si>
    <t>Osoby, które spełniają warunki do jednoczesnego podlegania ubezpieczeniu społecznemu rolników oraz ubezpieczeniu społecznemu w ZUS z tytułów wymienionych w art. 5b i 5c, mają możliwość odstąpienia od ubezpieczenia społecznego rolników po  złożeniu oświadczenia w tej sprawie, nie wcześniej jednak niż od dnia, w którym takie oświadczenie zostało złożone w Kasie.</t>
  </si>
  <si>
    <t>II kwartał</t>
  </si>
  <si>
    <t>TABLICA 6. DECYZJE I POSTĘPOWANIA UMORZONE W SPRAWACH O EMERYTURY I RENTY WEDŁUG RODZAJÓW ŚWIADCZEŃ</t>
  </si>
  <si>
    <t>TABLICA 11. DECYZJE W SPRAWACH WNIOSKÓW O PRZYZNANIE EMERYTUR I RENT ROLNICZYCH Z ZASTOSOWANIEM 
                      POSTANOWIEŃ UMÓW DWUSTRONNYCH O ZABEZPIECZENIU SPOŁECZNYM</t>
  </si>
  <si>
    <t>ZASIŁKI POGRZEBOWE PO CZŁONKACH RODZIN</t>
  </si>
  <si>
    <t xml:space="preserve">ZASIŁKI POGRZEBOWE PO EMERYTACH I RENCISTACH </t>
  </si>
  <si>
    <r>
      <t xml:space="preserve">TABLICA 6 (35). LICZBA UBEZPIECZONYCH W KRUS PRZY JEDNOCZESNYM OBJĘCIU UBEZPIECZENIEM
                           SPOŁECZNYM W ZUS Z INNEGO TYTUŁU </t>
    </r>
    <r>
      <rPr>
        <b/>
        <vertAlign val="superscript"/>
        <sz val="9"/>
        <rFont val="Arial"/>
        <family val="2"/>
        <charset val="238"/>
      </rPr>
      <t>1)</t>
    </r>
    <r>
      <rPr>
        <b/>
        <sz val="9"/>
        <rFont val="Arial"/>
        <family val="2"/>
        <charset val="238"/>
      </rPr>
      <t xml:space="preserve">  WEDŁUG WOJEWÓDZTW                          </t>
    </r>
  </si>
  <si>
    <t>Emerytury finansowane 
z Funduszu Emerytalno-Rentowego, a wypłacane przez MON, MSWiA i MS</t>
  </si>
  <si>
    <t>www.gov.pl/krus</t>
  </si>
  <si>
    <t>III kwartał</t>
  </si>
  <si>
    <t>WE WRZEŚNIU 2023 ROKU</t>
  </si>
  <si>
    <t>TRZY KWARTAŁY 
2023 R.</t>
  </si>
  <si>
    <t>III KWARTAŁ 2023 R.</t>
  </si>
  <si>
    <t xml:space="preserve">III kwartału 
2023 r. 
z 
II kwartałem 
2023 r. </t>
  </si>
  <si>
    <t xml:space="preserve">III kwartału 
2023 r. 
z 
III kwartałem 
2022 r. </t>
  </si>
  <si>
    <t xml:space="preserve">trzech kw.
2023 r. 
z 
trzema kw.
2022 r. </t>
  </si>
  <si>
    <r>
      <t xml:space="preserve">Płatne pro rata temporis </t>
    </r>
    <r>
      <rPr>
        <vertAlign val="superscript"/>
        <sz val="8"/>
        <color theme="1"/>
        <rFont val="Arial"/>
        <family val="2"/>
        <charset val="238"/>
      </rPr>
      <t>1</t>
    </r>
  </si>
  <si>
    <t>TABLICA 8. WNIOSKI O PRZYZNANIE EMERYTUR I RENT ROLNICZYCH ROZPATRYWANE Z ZASTOSOWANIEM PRZEPISÓW 
                   WSPÓLNOTOWYCH UE</t>
  </si>
  <si>
    <t>TABLICA 9. DECYZJE W SPRAWACH WNIOSKÓW O PRZYZNANIE EMERYTUR I RENT ROLNICZYCH Z ZASTOSOWANIEM 
                   PRZEPISÓW WSPÓLNOTOWYCH UE</t>
  </si>
  <si>
    <t>Trzy kwartały</t>
  </si>
  <si>
    <t xml:space="preserve">Trzech kwartałów
2023 r. 
z trzema kwartałami 
2022 r. </t>
  </si>
  <si>
    <t>TRZY KWARTAŁY 2023 R.</t>
  </si>
  <si>
    <t>Przeciętna miesięczna 
liczba świadczeniobiorców 
w III kwartale 2023 r.</t>
  </si>
  <si>
    <t xml:space="preserve">Liczba ubezpieczonych
stan na 30 września 2023 r.
</t>
  </si>
  <si>
    <t xml:space="preserve">III kwartału 
2023 r. 
z II kwartałem 
2023 r. </t>
  </si>
  <si>
    <t xml:space="preserve">III kwartału 
2023 r. 
z III kwartałem 
2022 r. </t>
  </si>
  <si>
    <t>TABLICA 3. WNIOSKI I DECYZJE W SPRAWACH O PRZYZNANIE RODZICIELSKICH ŚWIADCZEŃ UZUPEŁNIJĄCYCH 
                   WEDŁUG WOJEWÓDZTW</t>
  </si>
  <si>
    <t>TABLICA 2. ZWIĘKSZENIA DO EMERYTUR I RENT FINANSOWANE Z FUNDUSZU EMERYTALNO-RENTOWEGO, WYPŁACANE PRZY ŚWIADCZENIACH
                  PRACOWNICZYCH</t>
  </si>
  <si>
    <t>STAN NA DZIEŃ 30 WRZEŚNIA 2023 R.</t>
  </si>
  <si>
    <t>III kwartał
(stan na dzień
 30 września)</t>
  </si>
  <si>
    <t>Przeciętna 
za trzy kwartały</t>
  </si>
  <si>
    <t>II kwartał
(stan na dzień
30 czerwca)</t>
  </si>
  <si>
    <t>Fundusz Emerytalno-Rentowy (ubezpieczenie emerytalno-rentowe)</t>
  </si>
  <si>
    <t>Fundusz Składkowy (ubezpieczenie wypadkowe, chorobowe 
i macierzyńskie)</t>
  </si>
  <si>
    <t xml:space="preserve">III kwartału 2023 r. 
z II kwartałem 
2023 r. </t>
  </si>
  <si>
    <t xml:space="preserve">III kwartału 2023 r. 
z III kwartałem 
2022 r. </t>
  </si>
  <si>
    <t xml:space="preserve">Trzech kwartałów 
2023 r. z trzema
kwartałami 2022 r. </t>
  </si>
  <si>
    <t>ŚWIADCZENIA PIENIĘŻNE Z TYTUŁU PEŁNIENIA FUNKCJI SOŁTYSA</t>
  </si>
  <si>
    <t>- świadczeń wyrównawczych dla działaczy opozycji antykomunistycznej oraz osób represjonowanych z powodów politycznych,</t>
  </si>
  <si>
    <t>- świadczeń pieniężnych z tytułu pełnienia funkcji sołtysa.</t>
  </si>
  <si>
    <t>7 689</t>
  </si>
  <si>
    <t>6 399</t>
  </si>
  <si>
    <t>29</t>
  </si>
  <si>
    <t>2 268</t>
  </si>
  <si>
    <t>211</t>
  </si>
  <si>
    <t>161</t>
  </si>
  <si>
    <t>47</t>
  </si>
  <si>
    <t xml:space="preserve">III kwartału 
2023 r. 
z 
II 
kwartałem 
2023 r. </t>
  </si>
  <si>
    <t xml:space="preserve">III kwartału 
2023 r. 
z 
III 
kwartałem 
2022 r. </t>
  </si>
  <si>
    <t>Warszawa 2024 rok</t>
  </si>
  <si>
    <r>
      <rPr>
        <b/>
        <sz val="8"/>
        <color theme="1"/>
        <rFont val="Arial"/>
        <family val="2"/>
        <charset val="238"/>
      </rPr>
      <t>• zasiłek pogrzebowy</t>
    </r>
    <r>
      <rPr>
        <sz val="8"/>
        <color theme="1"/>
        <rFont val="Arial"/>
        <family val="2"/>
        <charset val="238"/>
      </rPr>
      <t xml:space="preserve"> przysługuje osobie, która poniosła koszty pogrzebu po śmierci ubezpieczonego (nie wyłączając osoby podlegającej tylko ubezpieczeniu wypadkowemu, chorobowemu i macierzyńskiemu), uprawnionego do emerytury lub renty z ubezpieczenia, członka rodziny ubezpieczonego, emeryta lub rencisty, a także osoby, która w dniu śmierci nie miała ustalonego prawa do emerytury lub renty z ubezpieczenia, lecz spełniała warunki do jej przyznania i pobierania.</t>
    </r>
  </si>
  <si>
    <t>Kwartalna Informacja Statystyczna zawiera podstawowe dane, zagregowane tematycznie, dotyczące realizacji zadań wynikających   
z ustawy z dnia 20 grudnia 1990 r. o ubezpieczeniu społecznym rolników oraz zadań zleconych do wypłaty Kasie Rolniczego Ubezpieczenia Społecznego.</t>
  </si>
  <si>
    <t>- wypłatami z innych systemów ubezpieczeniowych w przypadku zbiegu uprawnień do świadczeń z tych systemów z uprawnieniami do świadczeń 
z funduszu emerytalno-rentowego,</t>
  </si>
  <si>
    <t>- przyjęła na wychowanie dziecko i wystąpiła do sądu opiekuńczego z wnioskiem o wszczęcie postępowania w sprawie jego przysposobienia, 
w przypadku objęcia dziecka w wieku do ukończenia 14. roku życia,</t>
  </si>
  <si>
    <t>Jednorazowe odszkodowanie dla ubezpieczonego z tytułu wypadku przy pracy rolniczej lub rolniczej choroby zawodowej ustala się w wysokości proporcjonalnej do określonego procentowo stałego lub długotrwałego uszczerbku na zdrowiu.</t>
  </si>
  <si>
    <t>Renty strukturalne są przyznane i wypłacane przez Agencję Restrukturyzacji i Modernizacji Rolnictwa zgodnie z ustawą z dnia 28 listopada 2003 r. 
o wspieraniu rozwoju obszarów wiejskich ze środków pochodzących z Sekcji Gwarancji Europejskiego Funduszu Orientacji i Gwarancji Rolnej.</t>
  </si>
  <si>
    <r>
      <rPr>
        <b/>
        <sz val="8"/>
        <color theme="1"/>
        <rFont val="Arial"/>
        <family val="2"/>
        <charset val="238"/>
      </rPr>
      <t>• liczby ubezpieczonych,</t>
    </r>
    <r>
      <rPr>
        <sz val="8"/>
        <color theme="1"/>
        <rFont val="Arial"/>
        <family val="2"/>
        <charset val="238"/>
      </rPr>
      <t xml:space="preserve"> tj. rolników / 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</si>
</sst>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 _z_ł_-;\-* #,##0\ _z_ł_-;_-* &quot;-&quot;\ _z_ł_-;_-@_-"/>
    <numFmt numFmtId="43" formatCode="_-* #,##0.00\ _z_ł_-;\-* #,##0.00\ _z_ł_-;_-* &quot;-&quot;??\ _z_ł_-;_-@_-"/>
    <numFmt numFmtId="164" formatCode="0.0%"/>
    <numFmt numFmtId="165" formatCode="#,##0.0"/>
    <numFmt numFmtId="166" formatCode="0.0"/>
    <numFmt numFmtId="167" formatCode="#,##0\ _z_ł"/>
    <numFmt numFmtId="168" formatCode="#,##0_ ;\-#,##0\ "/>
    <numFmt numFmtId="169" formatCode="0.000%"/>
    <numFmt numFmtId="170" formatCode="0.0000000"/>
  </numFmts>
  <fonts count="81">
    <font>
      <sz val="11"/>
      <color theme="1"/>
      <name val="Corbel"/>
      <family val="2"/>
      <scheme val="minor"/>
    </font>
    <font>
      <sz val="11"/>
      <color theme="1"/>
      <name val="Corbel"/>
      <family val="2"/>
      <charset val="238"/>
      <scheme val="minor"/>
    </font>
    <font>
      <sz val="11"/>
      <color theme="1"/>
      <name val="Arial"/>
      <family val="2"/>
      <charset val="238"/>
    </font>
    <font>
      <sz val="11"/>
      <color theme="1"/>
      <name val="Corbel"/>
      <family val="2"/>
      <charset val="238"/>
      <scheme val="minor"/>
    </font>
    <font>
      <sz val="10"/>
      <name val="Arial"/>
      <family val="2"/>
      <charset val="238"/>
    </font>
    <font>
      <b/>
      <sz val="11"/>
      <name val="Arial"/>
      <family val="2"/>
      <charset val="238"/>
    </font>
    <font>
      <b/>
      <sz val="10"/>
      <color theme="1"/>
      <name val="Arial"/>
      <family val="2"/>
      <charset val="238"/>
    </font>
    <font>
      <sz val="9"/>
      <color theme="1"/>
      <name val="Arial"/>
      <family val="2"/>
      <charset val="238"/>
    </font>
    <font>
      <b/>
      <sz val="9"/>
      <color theme="1"/>
      <name val="Arial"/>
      <family val="2"/>
      <charset val="238"/>
    </font>
    <font>
      <sz val="9"/>
      <name val="Arial"/>
      <family val="2"/>
      <charset val="238"/>
    </font>
    <font>
      <sz val="11"/>
      <color theme="1"/>
      <name val="Czcionka tekstu podstawowego"/>
      <family val="2"/>
      <charset val="238"/>
    </font>
    <font>
      <b/>
      <sz val="10"/>
      <name val="Arial"/>
      <family val="2"/>
      <charset val="238"/>
    </font>
    <font>
      <b/>
      <sz val="10"/>
      <color indexed="10"/>
      <name val="Arial"/>
      <family val="2"/>
      <charset val="238"/>
    </font>
    <font>
      <sz val="11"/>
      <name val="Arial"/>
      <family val="2"/>
      <charset val="238"/>
    </font>
    <font>
      <b/>
      <sz val="9"/>
      <name val="Arial"/>
      <family val="2"/>
      <charset val="238"/>
    </font>
    <font>
      <vertAlign val="superscript"/>
      <sz val="8"/>
      <name val="Arial"/>
      <family val="2"/>
      <charset val="238"/>
    </font>
    <font>
      <sz val="8"/>
      <name val="Arial"/>
      <family val="2"/>
      <charset val="238"/>
    </font>
    <font>
      <sz val="10"/>
      <name val="Arial CE"/>
      <charset val="238"/>
    </font>
    <font>
      <b/>
      <sz val="9"/>
      <name val="Arial CE"/>
      <charset val="238"/>
    </font>
    <font>
      <sz val="11"/>
      <color indexed="8"/>
      <name val="Calibri"/>
      <family val="2"/>
      <charset val="238"/>
    </font>
    <font>
      <sz val="9"/>
      <color rgb="FFFF0000"/>
      <name val="Arial"/>
      <family val="2"/>
      <charset val="238"/>
    </font>
    <font>
      <sz val="12"/>
      <name val="Arial CE"/>
      <family val="2"/>
      <charset val="238"/>
    </font>
    <font>
      <sz val="10"/>
      <color indexed="8"/>
      <name val="Calibri"/>
      <family val="2"/>
      <charset val="238"/>
    </font>
    <font>
      <sz val="11"/>
      <color rgb="FFFF0000"/>
      <name val="Calibri"/>
      <family val="2"/>
      <charset val="238"/>
    </font>
    <font>
      <vertAlign val="superscript"/>
      <sz val="8"/>
      <color theme="1"/>
      <name val="Arial"/>
      <family val="2"/>
      <charset val="238"/>
    </font>
    <font>
      <sz val="8"/>
      <color theme="1"/>
      <name val="Arial"/>
      <family val="2"/>
      <charset val="238"/>
    </font>
    <font>
      <sz val="12"/>
      <name val="Arial"/>
      <family val="2"/>
      <charset val="238"/>
    </font>
    <font>
      <b/>
      <sz val="12"/>
      <name val="Arial"/>
      <family val="2"/>
      <charset val="238"/>
    </font>
    <font>
      <sz val="8"/>
      <name val="Arial CE"/>
      <charset val="238"/>
    </font>
    <font>
      <sz val="11"/>
      <color theme="1"/>
      <name val="Corbel"/>
      <family val="2"/>
      <scheme val="minor"/>
    </font>
    <font>
      <sz val="18"/>
      <name val="Arial"/>
      <family val="2"/>
      <charset val="238"/>
    </font>
    <font>
      <sz val="10"/>
      <name val="Arial"/>
      <family val="2"/>
      <charset val="238"/>
    </font>
    <font>
      <sz val="16"/>
      <name val="Arial"/>
      <family val="2"/>
      <charset val="238"/>
    </font>
    <font>
      <b/>
      <sz val="16"/>
      <name val="Arial"/>
      <family val="2"/>
      <charset val="238"/>
    </font>
    <font>
      <b/>
      <sz val="14"/>
      <name val="Arial"/>
      <family val="2"/>
      <charset val="238"/>
    </font>
    <font>
      <b/>
      <sz val="12"/>
      <color rgb="FF008000"/>
      <name val="Arial"/>
      <family val="2"/>
      <charset val="238"/>
    </font>
    <font>
      <sz val="10"/>
      <name val="Times New Roman CE"/>
      <charset val="238"/>
    </font>
    <font>
      <b/>
      <sz val="11"/>
      <color theme="1"/>
      <name val="Corbel"/>
      <family val="2"/>
      <charset val="238"/>
      <scheme val="minor"/>
    </font>
    <font>
      <b/>
      <sz val="8"/>
      <color theme="1"/>
      <name val="Arial"/>
      <family val="2"/>
      <charset val="238"/>
    </font>
    <font>
      <sz val="8"/>
      <color theme="1"/>
      <name val="Corbel"/>
      <family val="2"/>
      <scheme val="minor"/>
    </font>
    <font>
      <b/>
      <sz val="8"/>
      <color theme="1"/>
      <name val="Corbel"/>
      <family val="2"/>
      <charset val="238"/>
      <scheme val="minor"/>
    </font>
    <font>
      <b/>
      <sz val="10"/>
      <color rgb="FF008000"/>
      <name val="Arial"/>
      <family val="2"/>
      <charset val="238"/>
    </font>
    <font>
      <b/>
      <sz val="8"/>
      <name val="Arial"/>
      <family val="2"/>
      <charset val="238"/>
    </font>
    <font>
      <b/>
      <vertAlign val="superscript"/>
      <sz val="8"/>
      <name val="Arial"/>
      <family val="2"/>
      <charset val="238"/>
    </font>
    <font>
      <i/>
      <sz val="8"/>
      <name val="Arial"/>
      <family val="2"/>
      <charset val="238"/>
    </font>
    <font>
      <i/>
      <sz val="8"/>
      <color theme="1"/>
      <name val="Arial"/>
      <family val="2"/>
      <charset val="238"/>
    </font>
    <font>
      <b/>
      <sz val="8"/>
      <name val="Arial CE"/>
      <charset val="238"/>
    </font>
    <font>
      <sz val="8"/>
      <name val="Arial CE"/>
      <family val="2"/>
      <charset val="238"/>
    </font>
    <font>
      <sz val="8"/>
      <name val="sansserif"/>
      <charset val="238"/>
    </font>
    <font>
      <sz val="8"/>
      <color indexed="8"/>
      <name val="Arial"/>
      <family val="2"/>
      <charset val="238"/>
    </font>
    <font>
      <b/>
      <sz val="8"/>
      <color indexed="8"/>
      <name val="Arial"/>
      <family val="2"/>
      <charset val="238"/>
    </font>
    <font>
      <b/>
      <sz val="22"/>
      <name val="Arial"/>
      <family val="2"/>
      <charset val="238"/>
    </font>
    <font>
      <vertAlign val="superscript"/>
      <sz val="8"/>
      <name val="Arial CE"/>
      <charset val="238"/>
    </font>
    <font>
      <b/>
      <sz val="11"/>
      <color theme="0"/>
      <name val="Arial"/>
      <family val="2"/>
      <charset val="238"/>
    </font>
    <font>
      <sz val="14"/>
      <name val="Arial"/>
      <family val="2"/>
      <charset val="238"/>
    </font>
    <font>
      <sz val="8"/>
      <color rgb="FFFF0000"/>
      <name val="Arial"/>
      <family val="2"/>
      <charset val="238"/>
    </font>
    <font>
      <b/>
      <vertAlign val="superscript"/>
      <sz val="9"/>
      <name val="Arial"/>
      <family val="2"/>
      <charset val="238"/>
    </font>
    <font>
      <sz val="8"/>
      <color rgb="FFC00000"/>
      <name val="Arial"/>
      <family val="2"/>
      <charset val="238"/>
    </font>
    <font>
      <b/>
      <sz val="8"/>
      <color rgb="FFC00000"/>
      <name val="Arial"/>
      <family val="2"/>
      <charset val="238"/>
    </font>
    <font>
      <sz val="10"/>
      <color theme="1"/>
      <name val="Arial"/>
      <family val="2"/>
      <charset val="238"/>
    </font>
    <font>
      <b/>
      <sz val="9"/>
      <color rgb="FFC00000"/>
      <name val="Arial"/>
      <family val="2"/>
      <charset val="238"/>
    </font>
    <font>
      <sz val="9"/>
      <color rgb="FFC00000"/>
      <name val="Arial"/>
      <family val="2"/>
      <charset val="238"/>
    </font>
    <font>
      <sz val="10"/>
      <color theme="1"/>
      <name val="Corbel"/>
      <family val="2"/>
      <scheme val="minor"/>
    </font>
    <font>
      <sz val="11"/>
      <color rgb="FFC00000"/>
      <name val="Corbel"/>
      <family val="2"/>
      <scheme val="minor"/>
    </font>
    <font>
      <b/>
      <sz val="10"/>
      <color rgb="FFC00000"/>
      <name val="Arial"/>
      <family val="2"/>
      <charset val="238"/>
    </font>
    <font>
      <b/>
      <sz val="11"/>
      <color rgb="FFC00000"/>
      <name val="Arial"/>
      <family val="2"/>
      <charset val="238"/>
    </font>
    <font>
      <sz val="11"/>
      <color theme="1"/>
      <name val="Ariel"/>
      <charset val="238"/>
    </font>
    <font>
      <b/>
      <sz val="11"/>
      <color rgb="FFC00000"/>
      <name val="Ariel"/>
      <charset val="238"/>
    </font>
    <font>
      <sz val="10"/>
      <color rgb="FFFF0000"/>
      <name val="Arial"/>
      <family val="2"/>
      <charset val="238"/>
    </font>
    <font>
      <b/>
      <sz val="10"/>
      <color rgb="FFC00000"/>
      <name val="Ariel"/>
      <charset val="238"/>
    </font>
    <font>
      <sz val="10"/>
      <color rgb="FFC00000"/>
      <name val="Arial"/>
      <family val="2"/>
      <charset val="238"/>
    </font>
    <font>
      <b/>
      <sz val="11"/>
      <color rgb="FFC00000"/>
      <name val="Corbel"/>
      <family val="2"/>
      <charset val="238"/>
      <scheme val="minor"/>
    </font>
    <font>
      <b/>
      <sz val="10"/>
      <color rgb="FFFF0000"/>
      <name val="Arial"/>
      <family val="2"/>
      <charset val="238"/>
    </font>
    <font>
      <sz val="11"/>
      <color rgb="FFEA3C06"/>
      <name val="Corbel"/>
      <family val="2"/>
      <scheme val="minor"/>
    </font>
    <font>
      <sz val="8"/>
      <color rgb="FFEA3C06"/>
      <name val="Arial"/>
      <family val="2"/>
      <charset val="238"/>
    </font>
    <font>
      <sz val="11"/>
      <color rgb="FFC00000"/>
      <name val="Calibri"/>
      <family val="2"/>
      <charset val="238"/>
    </font>
    <font>
      <sz val="10"/>
      <color rgb="FFC00000"/>
      <name val="Calibri"/>
      <family val="2"/>
      <charset val="238"/>
    </font>
    <font>
      <b/>
      <sz val="11"/>
      <color rgb="FFC00000"/>
      <name val="Calibri"/>
      <family val="2"/>
      <charset val="238"/>
    </font>
    <font>
      <sz val="11"/>
      <color rgb="FFC00000"/>
      <name val="Arial"/>
      <family val="2"/>
      <charset val="238"/>
    </font>
    <font>
      <sz val="11"/>
      <color rgb="FFFF0000"/>
      <name val="Corbel"/>
      <family val="2"/>
      <scheme val="minor"/>
    </font>
    <font>
      <sz val="11"/>
      <name val="Corbel"/>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309B42"/>
        <bgColor indexed="64"/>
      </patternFill>
    </fill>
    <fill>
      <patternFill patternType="solid">
        <fgColor rgb="FFFFCD00"/>
        <bgColor indexed="64"/>
      </patternFill>
    </fill>
    <fill>
      <patternFill patternType="solid">
        <fgColor rgb="FF808080"/>
        <bgColor indexed="64"/>
      </patternFill>
    </fill>
    <fill>
      <patternFill patternType="solid">
        <fgColor rgb="FFE2E3E4"/>
        <bgColor indexed="64"/>
      </patternFill>
    </fill>
    <fill>
      <patternFill patternType="solid">
        <fgColor rgb="FF93FFAF"/>
        <bgColor indexed="64"/>
      </patternFill>
    </fill>
    <fill>
      <patternFill patternType="solid">
        <fgColor rgb="FFFFEEA7"/>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auto="1"/>
      </left>
      <right style="thin">
        <color auto="1"/>
      </right>
      <top/>
      <bottom/>
      <diagonal/>
    </border>
    <border>
      <left/>
      <right style="thin">
        <color auto="1"/>
      </right>
      <top style="thin">
        <color indexed="64"/>
      </top>
      <bottom/>
      <diagonal/>
    </border>
    <border>
      <left style="thin">
        <color auto="1"/>
      </left>
      <right style="thin">
        <color auto="1"/>
      </right>
      <top style="thin">
        <color indexed="64"/>
      </top>
      <bottom/>
      <diagonal/>
    </border>
    <border>
      <left style="thin">
        <color indexed="64"/>
      </left>
      <right/>
      <top style="thin">
        <color indexed="64"/>
      </top>
      <bottom/>
      <diagonal/>
    </border>
  </borders>
  <cellStyleXfs count="19">
    <xf numFmtId="0" fontId="0" fillId="0" borderId="0"/>
    <xf numFmtId="0" fontId="3" fillId="0" borderId="0"/>
    <xf numFmtId="0" fontId="4" fillId="0" borderId="0"/>
    <xf numFmtId="0" fontId="10" fillId="0" borderId="0"/>
    <xf numFmtId="9" fontId="3" fillId="0" borderId="0" applyFont="0" applyFill="0" applyBorder="0" applyAlignment="0" applyProtection="0"/>
    <xf numFmtId="0" fontId="17" fillId="0" borderId="0"/>
    <xf numFmtId="0" fontId="19" fillId="0" borderId="0"/>
    <xf numFmtId="0" fontId="4" fillId="0" borderId="0"/>
    <xf numFmtId="0" fontId="19" fillId="0" borderId="0"/>
    <xf numFmtId="0" fontId="4" fillId="0" borderId="0"/>
    <xf numFmtId="0" fontId="17" fillId="0" borderId="0"/>
    <xf numFmtId="9" fontId="29" fillId="0" borderId="0" applyFont="0" applyFill="0" applyBorder="0" applyAlignment="0" applyProtection="0"/>
    <xf numFmtId="0" fontId="31" fillId="0" borderId="0"/>
    <xf numFmtId="9" fontId="4" fillId="0" borderId="0" applyFont="0" applyFill="0" applyBorder="0" applyAlignment="0" applyProtection="0"/>
    <xf numFmtId="0" fontId="36" fillId="0" borderId="0"/>
    <xf numFmtId="0" fontId="9" fillId="0" borderId="0" applyNumberFormat="0" applyFill="0" applyBorder="0" applyAlignment="0" applyProtection="0"/>
    <xf numFmtId="0" fontId="7" fillId="0" borderId="0" applyNumberFormat="0" applyFill="0" applyBorder="0" applyAlignment="0" applyProtection="0"/>
    <xf numFmtId="0" fontId="1" fillId="0" borderId="0"/>
    <xf numFmtId="9" fontId="1" fillId="0" borderId="0" applyFont="0" applyFill="0" applyBorder="0" applyAlignment="0" applyProtection="0"/>
  </cellStyleXfs>
  <cellXfs count="1045">
    <xf numFmtId="0" fontId="0" fillId="0" borderId="0" xfId="0"/>
    <xf numFmtId="0" fontId="4" fillId="0" borderId="0" xfId="2"/>
    <xf numFmtId="0" fontId="12" fillId="0" borderId="0" xfId="2" applyFont="1"/>
    <xf numFmtId="0" fontId="13" fillId="0" borderId="0" xfId="2" applyFont="1"/>
    <xf numFmtId="10" fontId="4" fillId="0" borderId="0" xfId="2" applyNumberFormat="1"/>
    <xf numFmtId="0" fontId="11" fillId="0" borderId="0" xfId="2" applyFont="1"/>
    <xf numFmtId="0" fontId="15" fillId="2" borderId="0" xfId="2" applyFont="1" applyFill="1" applyAlignment="1"/>
    <xf numFmtId="0" fontId="16" fillId="2" borderId="0" xfId="2" applyFont="1" applyFill="1" applyAlignment="1"/>
    <xf numFmtId="0" fontId="4" fillId="0" borderId="0" xfId="2" applyFont="1"/>
    <xf numFmtId="0" fontId="5" fillId="0" borderId="0" xfId="2" applyFont="1" applyFill="1" applyAlignment="1">
      <alignment horizontal="center" vertical="center"/>
    </xf>
    <xf numFmtId="0" fontId="13" fillId="0" borderId="0" xfId="5" applyFont="1"/>
    <xf numFmtId="3" fontId="11" fillId="0" borderId="0" xfId="2" applyNumberFormat="1" applyFont="1"/>
    <xf numFmtId="3" fontId="4" fillId="0" borderId="0" xfId="2" applyNumberFormat="1"/>
    <xf numFmtId="0" fontId="4" fillId="0" borderId="0" xfId="2" applyFont="1" applyFill="1" applyBorder="1"/>
    <xf numFmtId="1" fontId="4" fillId="0" borderId="0" xfId="2" applyNumberFormat="1"/>
    <xf numFmtId="165" fontId="5" fillId="0" borderId="0" xfId="2" applyNumberFormat="1" applyFont="1" applyFill="1"/>
    <xf numFmtId="164" fontId="4" fillId="0" borderId="0" xfId="2" applyNumberFormat="1" applyFont="1"/>
    <xf numFmtId="166" fontId="11" fillId="0" borderId="0" xfId="2" applyNumberFormat="1" applyFont="1"/>
    <xf numFmtId="4" fontId="11" fillId="0" borderId="0" xfId="2" applyNumberFormat="1" applyFont="1"/>
    <xf numFmtId="165" fontId="11" fillId="0" borderId="0" xfId="2" applyNumberFormat="1" applyFont="1"/>
    <xf numFmtId="0" fontId="4" fillId="0" borderId="0" xfId="2" applyFill="1"/>
    <xf numFmtId="0" fontId="5" fillId="0" borderId="0" xfId="2" applyFont="1" applyFill="1" applyBorder="1" applyAlignment="1">
      <alignment horizontal="center" vertical="center"/>
    </xf>
    <xf numFmtId="0" fontId="13" fillId="0" borderId="0" xfId="5" applyFont="1" applyFill="1" applyBorder="1"/>
    <xf numFmtId="165" fontId="4" fillId="0" borderId="0" xfId="2" applyNumberFormat="1" applyFont="1" applyFill="1" applyBorder="1"/>
    <xf numFmtId="0" fontId="11" fillId="0" borderId="0" xfId="2" applyFont="1" applyFill="1" applyBorder="1"/>
    <xf numFmtId="165" fontId="18" fillId="0" borderId="0" xfId="2" applyNumberFormat="1" applyFont="1" applyFill="1" applyBorder="1"/>
    <xf numFmtId="0" fontId="5" fillId="0" borderId="0" xfId="2" applyFont="1" applyFill="1" applyAlignment="1">
      <alignment vertical="center"/>
    </xf>
    <xf numFmtId="0" fontId="13" fillId="0" borderId="0" xfId="2" applyFont="1" applyFill="1"/>
    <xf numFmtId="0" fontId="4" fillId="0" borderId="0" xfId="2" applyBorder="1"/>
    <xf numFmtId="4" fontId="4" fillId="0" borderId="0" xfId="2" applyNumberFormat="1"/>
    <xf numFmtId="0" fontId="16" fillId="0" borderId="0" xfId="2" applyFont="1" applyBorder="1"/>
    <xf numFmtId="4" fontId="16" fillId="0" borderId="0" xfId="2" applyNumberFormat="1" applyFont="1"/>
    <xf numFmtId="0" fontId="16" fillId="0" borderId="0" xfId="2" applyFont="1"/>
    <xf numFmtId="0" fontId="11" fillId="0" borderId="0" xfId="2" applyFont="1" applyBorder="1"/>
    <xf numFmtId="0" fontId="15" fillId="0" borderId="0" xfId="2" applyFont="1" applyFill="1" applyAlignment="1">
      <alignment horizontal="left" wrapText="1"/>
    </xf>
    <xf numFmtId="0" fontId="11" fillId="0" borderId="0" xfId="2" applyFont="1" applyFill="1" applyAlignment="1">
      <alignment horizontal="center" vertical="center"/>
    </xf>
    <xf numFmtId="0" fontId="4" fillId="0" borderId="0" xfId="2" applyFont="1" applyFill="1"/>
    <xf numFmtId="0" fontId="6" fillId="0" borderId="0" xfId="2" applyFont="1" applyAlignment="1"/>
    <xf numFmtId="167" fontId="4" fillId="0" borderId="0" xfId="2" applyNumberFormat="1"/>
    <xf numFmtId="0" fontId="4" fillId="0" borderId="0" xfId="2" applyFont="1" applyBorder="1"/>
    <xf numFmtId="3" fontId="4" fillId="0" borderId="0" xfId="2" applyNumberFormat="1" applyBorder="1"/>
    <xf numFmtId="165" fontId="4" fillId="0" borderId="0" xfId="2" applyNumberFormat="1" applyBorder="1"/>
    <xf numFmtId="4" fontId="4" fillId="0" borderId="0" xfId="2" applyNumberFormat="1" applyBorder="1"/>
    <xf numFmtId="4" fontId="11" fillId="0" borderId="0" xfId="2" applyNumberFormat="1" applyFont="1" applyBorder="1"/>
    <xf numFmtId="0" fontId="13" fillId="0" borderId="0" xfId="2" applyFont="1" applyBorder="1"/>
    <xf numFmtId="0" fontId="19" fillId="0" borderId="0" xfId="6"/>
    <xf numFmtId="0" fontId="4" fillId="0" borderId="0" xfId="6" applyFont="1"/>
    <xf numFmtId="0" fontId="22" fillId="0" borderId="0" xfId="6" applyFont="1"/>
    <xf numFmtId="4" fontId="19" fillId="0" borderId="0" xfId="6" applyNumberFormat="1"/>
    <xf numFmtId="0" fontId="19" fillId="0" borderId="0" xfId="6" applyBorder="1"/>
    <xf numFmtId="4" fontId="11" fillId="0" borderId="0" xfId="6" applyNumberFormat="1" applyFont="1"/>
    <xf numFmtId="0" fontId="12" fillId="0" borderId="0" xfId="6" applyFont="1"/>
    <xf numFmtId="165" fontId="4" fillId="0" borderId="0" xfId="2" applyNumberFormat="1"/>
    <xf numFmtId="0" fontId="27" fillId="0" borderId="0" xfId="2" applyFont="1"/>
    <xf numFmtId="166" fontId="4" fillId="0" borderId="0" xfId="2" applyNumberFormat="1"/>
    <xf numFmtId="166" fontId="4" fillId="0" borderId="0" xfId="2" applyNumberFormat="1" applyBorder="1"/>
    <xf numFmtId="0" fontId="26" fillId="0" borderId="0" xfId="2" applyFont="1"/>
    <xf numFmtId="164" fontId="26" fillId="0" borderId="0" xfId="2" applyNumberFormat="1" applyFont="1"/>
    <xf numFmtId="164" fontId="4" fillId="0" borderId="0" xfId="2" applyNumberFormat="1"/>
    <xf numFmtId="0" fontId="7" fillId="0" borderId="18" xfId="0" applyFont="1" applyBorder="1"/>
    <xf numFmtId="0" fontId="25" fillId="0" borderId="0" xfId="0" applyFont="1"/>
    <xf numFmtId="4" fontId="7" fillId="0" borderId="6" xfId="0" applyNumberFormat="1" applyFont="1" applyBorder="1"/>
    <xf numFmtId="0" fontId="7" fillId="0" borderId="0" xfId="0" applyFont="1"/>
    <xf numFmtId="0" fontId="0" fillId="0" borderId="0" xfId="0" applyAlignment="1"/>
    <xf numFmtId="0" fontId="0" fillId="0" borderId="0" xfId="0" applyFill="1"/>
    <xf numFmtId="0" fontId="15" fillId="0" borderId="0" xfId="2" applyFont="1" applyFill="1" applyBorder="1" applyAlignment="1">
      <alignment horizontal="left" vertical="center" wrapText="1"/>
    </xf>
    <xf numFmtId="0" fontId="13" fillId="0" borderId="0" xfId="2" applyFont="1" applyAlignment="1">
      <alignment vertical="center"/>
    </xf>
    <xf numFmtId="0" fontId="25" fillId="0" borderId="0" xfId="0" applyFont="1" applyAlignment="1">
      <alignment vertical="top"/>
    </xf>
    <xf numFmtId="0" fontId="6" fillId="0" borderId="0" xfId="0" applyFont="1" applyAlignment="1">
      <alignment horizontal="left" vertical="center"/>
    </xf>
    <xf numFmtId="0" fontId="35" fillId="0" borderId="0" xfId="0" applyFont="1" applyAlignment="1">
      <alignment vertical="center"/>
    </xf>
    <xf numFmtId="0" fontId="0" fillId="0" borderId="0" xfId="0" applyAlignment="1">
      <alignment vertical="center"/>
    </xf>
    <xf numFmtId="49" fontId="4" fillId="0" borderId="0" xfId="3" applyNumberFormat="1" applyFont="1" applyAlignment="1">
      <alignment vertical="center"/>
    </xf>
    <xf numFmtId="49" fontId="4" fillId="0" borderId="0" xfId="3" applyNumberFormat="1" applyFont="1" applyBorder="1" applyAlignment="1">
      <alignment vertical="center"/>
    </xf>
    <xf numFmtId="0" fontId="8" fillId="0" borderId="0" xfId="0" applyFont="1" applyFill="1" applyAlignment="1">
      <alignment wrapText="1"/>
    </xf>
    <xf numFmtId="0" fontId="8" fillId="0" borderId="0" xfId="0" applyFont="1" applyAlignment="1">
      <alignment wrapText="1"/>
    </xf>
    <xf numFmtId="0" fontId="7" fillId="0" borderId="8" xfId="0" applyFont="1" applyBorder="1" applyAlignment="1">
      <alignment horizontal="center"/>
    </xf>
    <xf numFmtId="0" fontId="7" fillId="0" borderId="7" xfId="0" applyFont="1" applyBorder="1" applyAlignment="1">
      <alignment horizont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xf>
    <xf numFmtId="0" fontId="8" fillId="0" borderId="0" xfId="0" applyFont="1" applyFill="1" applyBorder="1" applyAlignment="1">
      <alignment horizontal="center"/>
    </xf>
    <xf numFmtId="0" fontId="7" fillId="0" borderId="0" xfId="0" applyFont="1" applyFill="1" applyBorder="1" applyAlignment="1">
      <alignment horizontal="center" vertical="center"/>
    </xf>
    <xf numFmtId="0" fontId="7" fillId="0" borderId="0" xfId="0" applyFont="1" applyBorder="1" applyAlignment="1">
      <alignment horizontal="center"/>
    </xf>
    <xf numFmtId="0" fontId="8" fillId="0" borderId="0" xfId="0" applyFont="1" applyBorder="1" applyAlignment="1">
      <alignment horizontal="center"/>
    </xf>
    <xf numFmtId="0" fontId="6" fillId="0" borderId="0" xfId="0" applyFont="1" applyAlignment="1">
      <alignment horizontal="left" wrapText="1"/>
    </xf>
    <xf numFmtId="0" fontId="2" fillId="0" borderId="0" xfId="2" applyFont="1" applyAlignment="1">
      <alignment vertical="center"/>
    </xf>
    <xf numFmtId="0" fontId="3" fillId="0" borderId="0" xfId="0" applyFont="1" applyAlignment="1">
      <alignment wrapText="1"/>
    </xf>
    <xf numFmtId="0" fontId="37" fillId="0" borderId="0" xfId="0" applyFont="1"/>
    <xf numFmtId="49" fontId="25" fillId="0" borderId="0" xfId="0" applyNumberFormat="1" applyFont="1" applyAlignment="1">
      <alignment vertical="top" wrapText="1"/>
    </xf>
    <xf numFmtId="49" fontId="25" fillId="0" borderId="0" xfId="0" applyNumberFormat="1" applyFont="1" applyAlignment="1">
      <alignment horizontal="justify" vertical="top" wrapText="1"/>
    </xf>
    <xf numFmtId="0" fontId="38" fillId="0" borderId="0" xfId="0" applyFont="1" applyAlignment="1">
      <alignment horizontal="right" vertical="top"/>
    </xf>
    <xf numFmtId="49" fontId="25" fillId="0" borderId="0" xfId="0" applyNumberFormat="1" applyFont="1" applyAlignment="1">
      <alignment horizontal="justify" vertical="top"/>
    </xf>
    <xf numFmtId="0" fontId="39" fillId="0" borderId="0" xfId="0" applyFont="1"/>
    <xf numFmtId="49" fontId="25" fillId="0" borderId="0" xfId="0" applyNumberFormat="1" applyFont="1" applyAlignment="1">
      <alignment vertical="top"/>
    </xf>
    <xf numFmtId="0" fontId="40" fillId="0" borderId="0" xfId="0" applyFont="1"/>
    <xf numFmtId="49" fontId="38" fillId="0" borderId="0" xfId="0" applyNumberFormat="1" applyFont="1" applyAlignment="1">
      <alignment vertical="top" wrapText="1"/>
    </xf>
    <xf numFmtId="49" fontId="38" fillId="0" borderId="0" xfId="0" applyNumberFormat="1" applyFont="1" applyAlignment="1">
      <alignment vertical="top"/>
    </xf>
    <xf numFmtId="0" fontId="38" fillId="0" borderId="0" xfId="0" applyFont="1" applyAlignment="1">
      <alignment vertical="top"/>
    </xf>
    <xf numFmtId="49" fontId="25" fillId="0" borderId="0" xfId="0" applyNumberFormat="1" applyFont="1" applyAlignment="1">
      <alignment horizontal="left" vertical="top" wrapText="1"/>
    </xf>
    <xf numFmtId="0" fontId="25" fillId="0" borderId="0" xfId="0" applyFont="1" applyAlignment="1">
      <alignment vertical="top" wrapText="1"/>
    </xf>
    <xf numFmtId="49" fontId="38" fillId="0" borderId="0" xfId="0" applyNumberFormat="1" applyFont="1" applyAlignment="1">
      <alignment horizontal="justify" vertical="top"/>
    </xf>
    <xf numFmtId="0" fontId="41" fillId="0" borderId="0" xfId="0" applyFont="1" applyAlignment="1">
      <alignment horizontal="center"/>
    </xf>
    <xf numFmtId="0" fontId="41" fillId="0" borderId="0" xfId="0" applyFont="1" applyAlignment="1">
      <alignment horizontal="center" vertical="center"/>
    </xf>
    <xf numFmtId="49" fontId="25" fillId="0" borderId="0" xfId="0" applyNumberFormat="1" applyFont="1" applyFill="1" applyAlignment="1">
      <alignment horizontal="justify" vertical="top" wrapText="1"/>
    </xf>
    <xf numFmtId="0" fontId="9" fillId="0" borderId="0" xfId="2" applyFont="1" applyBorder="1" applyAlignment="1">
      <alignment horizontal="center" vertical="center" wrapText="1"/>
    </xf>
    <xf numFmtId="0" fontId="42" fillId="3" borderId="8" xfId="0" applyFont="1" applyFill="1" applyBorder="1" applyAlignment="1">
      <alignment vertical="center"/>
    </xf>
    <xf numFmtId="0" fontId="42" fillId="3" borderId="0" xfId="0" applyFont="1" applyFill="1" applyAlignment="1">
      <alignment vertical="center"/>
    </xf>
    <xf numFmtId="49" fontId="16" fillId="0" borderId="8" xfId="3" applyNumberFormat="1" applyFont="1" applyBorder="1" applyAlignment="1">
      <alignment vertical="center"/>
    </xf>
    <xf numFmtId="49" fontId="16" fillId="0" borderId="0" xfId="3" applyNumberFormat="1" applyFont="1" applyAlignment="1">
      <alignment vertical="center"/>
    </xf>
    <xf numFmtId="49" fontId="16" fillId="0" borderId="0" xfId="3" applyNumberFormat="1" applyFont="1" applyAlignment="1">
      <alignment vertical="center" wrapText="1"/>
    </xf>
    <xf numFmtId="49" fontId="16" fillId="0" borderId="8" xfId="3" applyNumberFormat="1" applyFont="1" applyFill="1" applyBorder="1" applyAlignment="1">
      <alignment vertical="center"/>
    </xf>
    <xf numFmtId="0" fontId="16" fillId="0" borderId="9" xfId="6" applyFont="1" applyBorder="1" applyAlignment="1">
      <alignment vertical="center" wrapText="1"/>
    </xf>
    <xf numFmtId="164" fontId="16" fillId="0" borderId="1" xfId="4" applyNumberFormat="1" applyFont="1" applyBorder="1" applyAlignment="1">
      <alignment horizontal="center" vertical="center"/>
    </xf>
    <xf numFmtId="0" fontId="16" fillId="0" borderId="7" xfId="6" applyFont="1" applyBorder="1" applyAlignment="1">
      <alignment horizontal="left" vertical="center" wrapText="1"/>
    </xf>
    <xf numFmtId="164" fontId="16" fillId="0" borderId="18" xfId="4" applyNumberFormat="1" applyFont="1" applyBorder="1" applyAlignment="1">
      <alignment horizontal="center" vertical="center"/>
    </xf>
    <xf numFmtId="0" fontId="16" fillId="0" borderId="7" xfId="6" applyFont="1" applyBorder="1" applyAlignment="1">
      <alignment vertical="center" wrapText="1"/>
    </xf>
    <xf numFmtId="0" fontId="16" fillId="2" borderId="7" xfId="6" applyFont="1" applyFill="1" applyBorder="1" applyAlignment="1">
      <alignment vertical="center" wrapText="1"/>
    </xf>
    <xf numFmtId="164" fontId="16" fillId="0" borderId="6" xfId="4" applyNumberFormat="1" applyFont="1" applyBorder="1" applyAlignment="1">
      <alignment horizontal="center" vertical="center"/>
    </xf>
    <xf numFmtId="3" fontId="16" fillId="2" borderId="7" xfId="6" applyNumberFormat="1" applyFont="1" applyFill="1" applyBorder="1" applyAlignment="1">
      <alignment vertical="center"/>
    </xf>
    <xf numFmtId="4" fontId="16" fillId="2" borderId="7" xfId="6" applyNumberFormat="1" applyFont="1" applyFill="1" applyBorder="1" applyAlignment="1">
      <alignment vertical="center"/>
    </xf>
    <xf numFmtId="4" fontId="16" fillId="2" borderId="7" xfId="6" applyNumberFormat="1" applyFont="1" applyFill="1" applyBorder="1" applyAlignment="1">
      <alignment horizontal="right" vertical="center"/>
    </xf>
    <xf numFmtId="4" fontId="16" fillId="0" borderId="7" xfId="6" applyNumberFormat="1" applyFont="1" applyBorder="1" applyAlignment="1">
      <alignment horizontal="right" vertical="center"/>
    </xf>
    <xf numFmtId="0" fontId="16" fillId="0" borderId="10" xfId="6" applyFont="1" applyBorder="1" applyAlignment="1">
      <alignment vertical="center" wrapText="1"/>
    </xf>
    <xf numFmtId="4" fontId="16" fillId="0" borderId="10" xfId="6" applyNumberFormat="1" applyFont="1" applyBorder="1" applyAlignment="1">
      <alignment horizontal="right" vertical="center"/>
    </xf>
    <xf numFmtId="0" fontId="16" fillId="0" borderId="2" xfId="6" applyFont="1" applyBorder="1" applyAlignment="1">
      <alignment vertical="center" wrapText="1"/>
    </xf>
    <xf numFmtId="4" fontId="16" fillId="0" borderId="2" xfId="6" applyNumberFormat="1" applyFont="1" applyBorder="1" applyAlignment="1">
      <alignment horizontal="right" vertical="center"/>
    </xf>
    <xf numFmtId="164" fontId="16" fillId="0" borderId="5" xfId="4" applyNumberFormat="1" applyFont="1" applyBorder="1" applyAlignment="1">
      <alignment horizontal="center" vertical="center"/>
    </xf>
    <xf numFmtId="164" fontId="16" fillId="0" borderId="12" xfId="4" applyNumberFormat="1" applyFont="1" applyBorder="1" applyAlignment="1">
      <alignment horizontal="center" vertical="center"/>
    </xf>
    <xf numFmtId="164" fontId="16" fillId="0" borderId="14" xfId="4" applyNumberFormat="1" applyFont="1" applyBorder="1" applyAlignment="1">
      <alignment horizontal="center" vertical="center"/>
    </xf>
    <xf numFmtId="4" fontId="16" fillId="0" borderId="18" xfId="6" applyNumberFormat="1" applyFont="1" applyFill="1" applyBorder="1" applyAlignment="1">
      <alignment vertical="center"/>
    </xf>
    <xf numFmtId="0" fontId="42" fillId="0" borderId="7" xfId="2" applyFont="1" applyBorder="1" applyAlignment="1">
      <alignment horizontal="left" vertical="center" wrapText="1"/>
    </xf>
    <xf numFmtId="0" fontId="16" fillId="0" borderId="7" xfId="2" applyFont="1" applyFill="1" applyBorder="1" applyAlignment="1">
      <alignment vertical="center" wrapText="1"/>
    </xf>
    <xf numFmtId="3" fontId="16" fillId="0" borderId="18" xfId="6" applyNumberFormat="1" applyFont="1" applyBorder="1" applyAlignment="1" applyProtection="1">
      <alignment vertical="center"/>
      <protection locked="0"/>
    </xf>
    <xf numFmtId="0" fontId="16" fillId="0" borderId="10" xfId="6" applyFont="1" applyFill="1" applyBorder="1" applyAlignment="1">
      <alignment horizontal="justify" vertical="center" wrapText="1"/>
    </xf>
    <xf numFmtId="0" fontId="44" fillId="4" borderId="5" xfId="6" applyFont="1" applyFill="1" applyBorder="1" applyAlignment="1">
      <alignment horizontal="center" vertical="center" wrapText="1"/>
    </xf>
    <xf numFmtId="0" fontId="16" fillId="0" borderId="0" xfId="2" applyFont="1" applyBorder="1" applyAlignment="1">
      <alignment horizontal="center" vertical="center" wrapText="1"/>
    </xf>
    <xf numFmtId="3" fontId="42" fillId="0" borderId="18" xfId="2" applyNumberFormat="1" applyFont="1" applyBorder="1" applyAlignment="1">
      <alignment horizontal="right" vertical="center"/>
    </xf>
    <xf numFmtId="3" fontId="42" fillId="0" borderId="0" xfId="2" applyNumberFormat="1" applyFont="1" applyBorder="1" applyAlignment="1" applyProtection="1">
      <alignment horizontal="right" vertical="center"/>
      <protection locked="0"/>
    </xf>
    <xf numFmtId="3" fontId="42" fillId="0" borderId="18" xfId="2" applyNumberFormat="1" applyFont="1" applyBorder="1" applyAlignment="1" applyProtection="1">
      <alignment horizontal="right" vertical="center"/>
      <protection locked="0"/>
    </xf>
    <xf numFmtId="3" fontId="16" fillId="0" borderId="18" xfId="2" applyNumberFormat="1" applyFont="1" applyFill="1" applyBorder="1" applyAlignment="1">
      <alignment horizontal="right" vertical="center"/>
    </xf>
    <xf numFmtId="3" fontId="16" fillId="0" borderId="18" xfId="2" applyNumberFormat="1" applyFont="1" applyBorder="1" applyAlignment="1">
      <alignment horizontal="right" vertical="center"/>
    </xf>
    <xf numFmtId="3" fontId="16" fillId="0" borderId="18" xfId="2" applyNumberFormat="1" applyFont="1" applyBorder="1" applyAlignment="1" applyProtection="1">
      <alignment horizontal="right" vertical="center"/>
      <protection locked="0"/>
    </xf>
    <xf numFmtId="41" fontId="16" fillId="0" borderId="6" xfId="2" applyNumberFormat="1" applyFont="1" applyFill="1" applyBorder="1" applyAlignment="1">
      <alignment horizontal="right" vertical="center"/>
    </xf>
    <xf numFmtId="0" fontId="42" fillId="0" borderId="7" xfId="5" applyFont="1" applyBorder="1" applyAlignment="1">
      <alignment vertical="center"/>
    </xf>
    <xf numFmtId="0" fontId="16" fillId="0" borderId="7" xfId="5" applyFont="1" applyFill="1" applyBorder="1" applyAlignment="1">
      <alignment vertical="center"/>
    </xf>
    <xf numFmtId="0" fontId="16" fillId="0" borderId="10" xfId="5" applyFont="1" applyBorder="1" applyAlignment="1">
      <alignment vertical="center"/>
    </xf>
    <xf numFmtId="3" fontId="16" fillId="0" borderId="6" xfId="2" applyNumberFormat="1" applyFont="1" applyBorder="1" applyAlignment="1" applyProtection="1">
      <alignment horizontal="right" vertical="center"/>
      <protection locked="0"/>
    </xf>
    <xf numFmtId="3" fontId="16" fillId="0" borderId="6" xfId="2" applyNumberFormat="1" applyFont="1" applyBorder="1" applyAlignment="1">
      <alignment horizontal="right" vertical="center"/>
    </xf>
    <xf numFmtId="0" fontId="25" fillId="4" borderId="5" xfId="2" applyFont="1" applyFill="1" applyBorder="1" applyAlignment="1">
      <alignment vertical="center" wrapText="1"/>
    </xf>
    <xf numFmtId="0" fontId="38" fillId="0" borderId="18" xfId="0" applyFont="1" applyBorder="1" applyAlignment="1">
      <alignment vertical="center"/>
    </xf>
    <xf numFmtId="0" fontId="25" fillId="0" borderId="18" xfId="0" applyFont="1" applyBorder="1" applyAlignment="1">
      <alignment vertical="center"/>
    </xf>
    <xf numFmtId="0" fontId="25" fillId="0" borderId="18" xfId="0" applyFont="1" applyBorder="1" applyAlignment="1">
      <alignment vertical="center" wrapText="1"/>
    </xf>
    <xf numFmtId="0" fontId="25" fillId="0" borderId="6" xfId="0" applyFont="1" applyBorder="1" applyAlignment="1">
      <alignment vertical="center"/>
    </xf>
    <xf numFmtId="0" fontId="25" fillId="4" borderId="5" xfId="0" applyFont="1" applyFill="1" applyBorder="1" applyAlignment="1">
      <alignment horizontal="center" vertical="center" wrapText="1"/>
    </xf>
    <xf numFmtId="0" fontId="16" fillId="0" borderId="0" xfId="6" applyFont="1" applyFill="1" applyBorder="1" applyAlignment="1">
      <alignment horizontal="justify" vertical="center" wrapText="1"/>
    </xf>
    <xf numFmtId="168" fontId="16" fillId="0" borderId="0" xfId="2" applyNumberFormat="1" applyFont="1" applyFill="1" applyBorder="1" applyAlignment="1">
      <alignment horizontal="right" vertical="center"/>
    </xf>
    <xf numFmtId="41" fontId="16" fillId="0" borderId="0" xfId="2" applyNumberFormat="1" applyFont="1" applyFill="1" applyBorder="1" applyAlignment="1">
      <alignment horizontal="right" vertical="center"/>
    </xf>
    <xf numFmtId="0" fontId="38" fillId="0" borderId="1" xfId="0" applyFont="1" applyBorder="1" applyAlignment="1">
      <alignment vertical="center"/>
    </xf>
    <xf numFmtId="0" fontId="38" fillId="0" borderId="7" xfId="0" applyFont="1" applyBorder="1"/>
    <xf numFmtId="3" fontId="38" fillId="0" borderId="1" xfId="0" applyNumberFormat="1" applyFont="1" applyBorder="1" applyAlignment="1">
      <alignment vertical="center"/>
    </xf>
    <xf numFmtId="0" fontId="25" fillId="0" borderId="7" xfId="0" applyFont="1" applyBorder="1"/>
    <xf numFmtId="3" fontId="25" fillId="0" borderId="18" xfId="0" applyNumberFormat="1" applyFont="1" applyBorder="1" applyAlignment="1">
      <alignment vertical="center"/>
    </xf>
    <xf numFmtId="4" fontId="25" fillId="0" borderId="18" xfId="0" applyNumberFormat="1" applyFont="1" applyBorder="1" applyAlignment="1">
      <alignment vertical="center"/>
    </xf>
    <xf numFmtId="0" fontId="38" fillId="0" borderId="7" xfId="0" applyFont="1" applyBorder="1" applyAlignment="1">
      <alignment wrapText="1"/>
    </xf>
    <xf numFmtId="3" fontId="38" fillId="0" borderId="18" xfId="0" applyNumberFormat="1" applyFont="1" applyBorder="1" applyAlignment="1">
      <alignment vertical="center"/>
    </xf>
    <xf numFmtId="4" fontId="38" fillId="0" borderId="18" xfId="0" applyNumberFormat="1" applyFont="1" applyBorder="1" applyAlignment="1">
      <alignment vertical="center"/>
    </xf>
    <xf numFmtId="0" fontId="25" fillId="0" borderId="10" xfId="0" applyFont="1" applyBorder="1"/>
    <xf numFmtId="3" fontId="25" fillId="0" borderId="6" xfId="0" applyNumberFormat="1" applyFont="1" applyBorder="1" applyAlignment="1">
      <alignment vertical="center"/>
    </xf>
    <xf numFmtId="0" fontId="42" fillId="0" borderId="7" xfId="2" applyFont="1" applyBorder="1" applyAlignment="1">
      <alignment horizontal="left"/>
    </xf>
    <xf numFmtId="3" fontId="42" fillId="0" borderId="18" xfId="2" applyNumberFormat="1" applyFont="1" applyBorder="1" applyAlignment="1"/>
    <xf numFmtId="164" fontId="42" fillId="0" borderId="18" xfId="2" applyNumberFormat="1" applyFont="1" applyBorder="1" applyAlignment="1">
      <alignment horizontal="center"/>
    </xf>
    <xf numFmtId="164" fontId="42" fillId="0" borderId="18" xfId="4" applyNumberFormat="1" applyFont="1" applyBorder="1" applyAlignment="1">
      <alignment horizontal="center"/>
    </xf>
    <xf numFmtId="0" fontId="16" fillId="0" borderId="7" xfId="2" applyFont="1" applyFill="1" applyBorder="1"/>
    <xf numFmtId="3" fontId="16" fillId="0" borderId="18" xfId="2" applyNumberFormat="1" applyFont="1" applyFill="1" applyBorder="1" applyAlignment="1"/>
    <xf numFmtId="164" fontId="16" fillId="0" borderId="18" xfId="2" applyNumberFormat="1" applyFont="1" applyBorder="1" applyAlignment="1">
      <alignment horizontal="center"/>
    </xf>
    <xf numFmtId="164" fontId="16" fillId="0" borderId="18" xfId="4" applyNumberFormat="1" applyFont="1" applyBorder="1" applyAlignment="1">
      <alignment horizontal="center"/>
    </xf>
    <xf numFmtId="0" fontId="16" fillId="0" borderId="7" xfId="2" applyFont="1" applyBorder="1"/>
    <xf numFmtId="3" fontId="16" fillId="0" borderId="18" xfId="2" applyNumberFormat="1" applyFont="1" applyBorder="1" applyAlignment="1"/>
    <xf numFmtId="0" fontId="42" fillId="0" borderId="9" xfId="2" applyFont="1" applyBorder="1" applyAlignment="1">
      <alignment wrapText="1"/>
    </xf>
    <xf numFmtId="0" fontId="16" fillId="0" borderId="7" xfId="2" applyFont="1" applyBorder="1" applyAlignment="1">
      <alignment wrapText="1"/>
    </xf>
    <xf numFmtId="0" fontId="16" fillId="0" borderId="7" xfId="2" applyFont="1" applyBorder="1" applyAlignment="1"/>
    <xf numFmtId="0" fontId="16" fillId="0" borderId="7" xfId="2" applyFont="1" applyBorder="1" applyAlignment="1">
      <alignment horizontal="left" wrapText="1"/>
    </xf>
    <xf numFmtId="0" fontId="16" fillId="0" borderId="10" xfId="2" applyFont="1" applyBorder="1" applyAlignment="1">
      <alignment horizontal="left" wrapText="1"/>
    </xf>
    <xf numFmtId="3" fontId="16" fillId="0" borderId="6" xfId="2" applyNumberFormat="1" applyFont="1" applyBorder="1" applyAlignment="1"/>
    <xf numFmtId="0" fontId="42" fillId="0" borderId="7" xfId="2" applyFont="1" applyBorder="1" applyAlignment="1">
      <alignment wrapText="1"/>
    </xf>
    <xf numFmtId="0" fontId="16" fillId="0" borderId="10" xfId="2" applyFont="1" applyBorder="1" applyAlignment="1">
      <alignment wrapText="1"/>
    </xf>
    <xf numFmtId="164" fontId="16" fillId="0" borderId="6" xfId="2" applyNumberFormat="1" applyFont="1" applyBorder="1" applyAlignment="1">
      <alignment horizontal="center"/>
    </xf>
    <xf numFmtId="164" fontId="16" fillId="0" borderId="6" xfId="4" applyNumberFormat="1" applyFont="1" applyBorder="1" applyAlignment="1">
      <alignment horizontal="center"/>
    </xf>
    <xf numFmtId="0" fontId="38" fillId="0" borderId="6" xfId="0" applyFont="1" applyFill="1" applyBorder="1" applyAlignment="1">
      <alignment vertical="center"/>
    </xf>
    <xf numFmtId="0" fontId="25" fillId="0" borderId="1" xfId="0" applyFont="1" applyBorder="1" applyAlignment="1">
      <alignment vertical="center"/>
    </xf>
    <xf numFmtId="0" fontId="38" fillId="0" borderId="0" xfId="0" applyFont="1" applyFill="1" applyBorder="1" applyAlignment="1">
      <alignment vertical="center"/>
    </xf>
    <xf numFmtId="3" fontId="38" fillId="0" borderId="0" xfId="0" applyNumberFormat="1" applyFont="1" applyFill="1" applyBorder="1" applyAlignment="1">
      <alignment vertical="center"/>
    </xf>
    <xf numFmtId="0" fontId="42" fillId="0" borderId="18" xfId="5" applyFont="1" applyBorder="1"/>
    <xf numFmtId="0" fontId="16" fillId="0" borderId="18" xfId="5" applyFont="1" applyFill="1" applyBorder="1"/>
    <xf numFmtId="0" fontId="16" fillId="0" borderId="18" xfId="5" applyFont="1" applyBorder="1"/>
    <xf numFmtId="41" fontId="16" fillId="0" borderId="2" xfId="6" applyNumberFormat="1" applyFont="1" applyFill="1" applyBorder="1" applyAlignment="1">
      <alignment horizontal="right" vertical="center"/>
    </xf>
    <xf numFmtId="41" fontId="16" fillId="0" borderId="5" xfId="6" applyNumberFormat="1" applyFont="1" applyFill="1" applyBorder="1" applyAlignment="1">
      <alignment horizontal="right" vertical="center"/>
    </xf>
    <xf numFmtId="0" fontId="16" fillId="0" borderId="7" xfId="5" applyFont="1" applyFill="1" applyBorder="1" applyAlignment="1"/>
    <xf numFmtId="41" fontId="16" fillId="0" borderId="7" xfId="6" applyNumberFormat="1" applyFont="1" applyFill="1" applyBorder="1" applyAlignment="1">
      <alignment horizontal="right"/>
    </xf>
    <xf numFmtId="41" fontId="16" fillId="0" borderId="18" xfId="6" applyNumberFormat="1" applyFont="1" applyFill="1" applyBorder="1" applyAlignment="1">
      <alignment horizontal="right"/>
    </xf>
    <xf numFmtId="0" fontId="16" fillId="0" borderId="10" xfId="5" applyFont="1" applyFill="1" applyBorder="1" applyAlignment="1"/>
    <xf numFmtId="41" fontId="16" fillId="0" borderId="10" xfId="6" applyNumberFormat="1" applyFont="1" applyFill="1" applyBorder="1" applyAlignment="1">
      <alignment horizontal="right"/>
    </xf>
    <xf numFmtId="41" fontId="16" fillId="0" borderId="6" xfId="6" applyNumberFormat="1" applyFont="1" applyFill="1" applyBorder="1" applyAlignment="1">
      <alignment horizontal="right"/>
    </xf>
    <xf numFmtId="4" fontId="42" fillId="0" borderId="18" xfId="2" applyNumberFormat="1" applyFont="1" applyBorder="1" applyAlignment="1">
      <alignment horizontal="right"/>
    </xf>
    <xf numFmtId="4" fontId="16" fillId="0" borderId="18" xfId="2" applyNumberFormat="1" applyFont="1" applyBorder="1" applyAlignment="1"/>
    <xf numFmtId="4" fontId="16" fillId="0" borderId="18" xfId="2" applyNumberFormat="1" applyFont="1" applyFill="1" applyBorder="1" applyAlignment="1"/>
    <xf numFmtId="4" fontId="42" fillId="0" borderId="7" xfId="2" applyNumberFormat="1" applyFont="1" applyBorder="1" applyAlignment="1">
      <alignment wrapText="1"/>
    </xf>
    <xf numFmtId="4" fontId="42" fillId="0" borderId="18" xfId="2" applyNumberFormat="1" applyFont="1" applyFill="1" applyBorder="1" applyAlignment="1"/>
    <xf numFmtId="4" fontId="16" fillId="0" borderId="7" xfId="2" applyNumberFormat="1" applyFont="1" applyBorder="1" applyAlignment="1">
      <alignment horizontal="right" wrapText="1"/>
    </xf>
    <xf numFmtId="4" fontId="16" fillId="0" borderId="18" xfId="2" applyNumberFormat="1" applyFont="1" applyFill="1" applyBorder="1" applyAlignment="1">
      <alignment horizontal="right"/>
    </xf>
    <xf numFmtId="4" fontId="16" fillId="0" borderId="7" xfId="2" applyNumberFormat="1" applyFont="1" applyBorder="1" applyAlignment="1">
      <alignment wrapText="1"/>
    </xf>
    <xf numFmtId="4" fontId="42" fillId="0" borderId="1" xfId="2" applyNumberFormat="1" applyFont="1" applyBorder="1" applyAlignment="1"/>
    <xf numFmtId="164" fontId="42" fillId="0" borderId="1" xfId="2" applyNumberFormat="1" applyFont="1" applyBorder="1" applyAlignment="1">
      <alignment horizontal="center"/>
    </xf>
    <xf numFmtId="164" fontId="42" fillId="0" borderId="1" xfId="4" applyNumberFormat="1" applyFont="1" applyBorder="1" applyAlignment="1">
      <alignment horizontal="center"/>
    </xf>
    <xf numFmtId="49" fontId="16" fillId="0" borderId="7" xfId="2" applyNumberFormat="1" applyFont="1" applyBorder="1" applyAlignment="1">
      <alignment wrapText="1"/>
    </xf>
    <xf numFmtId="4" fontId="16" fillId="0" borderId="10" xfId="2" applyNumberFormat="1" applyFont="1" applyBorder="1" applyAlignment="1">
      <alignment wrapText="1"/>
    </xf>
    <xf numFmtId="4" fontId="16" fillId="0" borderId="6" xfId="2" applyNumberFormat="1" applyFont="1" applyFill="1" applyBorder="1" applyAlignment="1"/>
    <xf numFmtId="0" fontId="38" fillId="0" borderId="5" xfId="0" applyFont="1" applyBorder="1" applyAlignment="1">
      <alignment vertical="center"/>
    </xf>
    <xf numFmtId="4" fontId="25" fillId="0" borderId="5" xfId="0" applyNumberFormat="1" applyFont="1" applyBorder="1" applyAlignment="1">
      <alignment vertical="center"/>
    </xf>
    <xf numFmtId="10" fontId="25" fillId="0" borderId="5" xfId="11" applyNumberFormat="1" applyFont="1" applyBorder="1" applyAlignment="1">
      <alignment vertical="center"/>
    </xf>
    <xf numFmtId="0" fontId="25" fillId="4" borderId="5" xfId="0" applyFont="1" applyFill="1" applyBorder="1" applyAlignment="1">
      <alignment horizontal="center" vertical="center" wrapText="1"/>
    </xf>
    <xf numFmtId="0" fontId="42" fillId="0" borderId="7" xfId="5" applyFont="1" applyFill="1" applyBorder="1"/>
    <xf numFmtId="0" fontId="16" fillId="0" borderId="7" xfId="5" applyFont="1" applyFill="1" applyBorder="1"/>
    <xf numFmtId="4" fontId="28" fillId="0" borderId="7" xfId="2" applyNumberFormat="1" applyFont="1" applyFill="1" applyBorder="1" applyAlignment="1">
      <alignment horizontal="right"/>
    </xf>
    <xf numFmtId="4" fontId="16" fillId="0" borderId="2" xfId="2" applyNumberFormat="1" applyFont="1" applyFill="1" applyBorder="1" applyAlignment="1">
      <alignment vertical="center"/>
    </xf>
    <xf numFmtId="0" fontId="16" fillId="4" borderId="2" xfId="5" applyFont="1" applyFill="1" applyBorder="1" applyAlignment="1">
      <alignment vertical="center" wrapText="1"/>
    </xf>
    <xf numFmtId="0" fontId="16" fillId="4" borderId="4" xfId="5" applyFont="1" applyFill="1" applyBorder="1" applyAlignment="1">
      <alignment vertical="center" wrapText="1"/>
    </xf>
    <xf numFmtId="0" fontId="16" fillId="4" borderId="3" xfId="5" applyFont="1" applyFill="1" applyBorder="1" applyAlignment="1">
      <alignment vertical="center" wrapText="1"/>
    </xf>
    <xf numFmtId="0" fontId="16" fillId="0" borderId="9" xfId="2" applyFont="1" applyFill="1" applyBorder="1" applyAlignment="1">
      <alignment vertical="center" wrapText="1"/>
    </xf>
    <xf numFmtId="0" fontId="16" fillId="0" borderId="18" xfId="2" applyFont="1" applyFill="1" applyBorder="1" applyAlignment="1">
      <alignment vertical="center" wrapText="1"/>
    </xf>
    <xf numFmtId="164" fontId="16" fillId="0" borderId="8" xfId="4" applyNumberFormat="1" applyFont="1" applyBorder="1" applyAlignment="1">
      <alignment horizontal="center" vertical="center"/>
    </xf>
    <xf numFmtId="0" fontId="16" fillId="0" borderId="10" xfId="2" applyFont="1" applyFill="1" applyBorder="1" applyAlignment="1">
      <alignment vertical="center" wrapText="1"/>
    </xf>
    <xf numFmtId="4" fontId="42" fillId="0" borderId="8" xfId="2" applyNumberFormat="1" applyFont="1" applyBorder="1" applyAlignment="1">
      <alignment vertical="center"/>
    </xf>
    <xf numFmtId="0" fontId="42" fillId="0" borderId="7" xfId="5" applyFont="1" applyBorder="1"/>
    <xf numFmtId="4" fontId="42" fillId="0" borderId="18" xfId="5" applyNumberFormat="1" applyFont="1" applyBorder="1"/>
    <xf numFmtId="0" fontId="16" fillId="0" borderId="7" xfId="5" applyFont="1" applyBorder="1"/>
    <xf numFmtId="0" fontId="14" fillId="0" borderId="0" xfId="2" applyFont="1" applyBorder="1" applyAlignment="1">
      <alignment vertical="center"/>
    </xf>
    <xf numFmtId="3" fontId="9" fillId="0" borderId="0" xfId="2" applyNumberFormat="1" applyFont="1" applyBorder="1" applyAlignment="1">
      <alignment vertical="center" wrapText="1"/>
    </xf>
    <xf numFmtId="4" fontId="9" fillId="0" borderId="0" xfId="2" applyNumberFormat="1" applyFont="1" applyFill="1" applyBorder="1" applyAlignment="1">
      <alignment vertical="center" wrapText="1"/>
    </xf>
    <xf numFmtId="4" fontId="9" fillId="0" borderId="0" xfId="2" applyNumberFormat="1" applyFont="1" applyFill="1" applyBorder="1" applyAlignment="1">
      <alignment vertical="center"/>
    </xf>
    <xf numFmtId="3" fontId="9" fillId="0" borderId="0" xfId="2" applyNumberFormat="1" applyFont="1" applyBorder="1" applyAlignment="1">
      <alignment vertical="center"/>
    </xf>
    <xf numFmtId="4" fontId="9" fillId="0" borderId="0" xfId="2" applyNumberFormat="1" applyFont="1" applyBorder="1" applyAlignment="1">
      <alignment vertical="center"/>
    </xf>
    <xf numFmtId="0" fontId="9" fillId="0" borderId="0" xfId="2" applyFont="1" applyBorder="1" applyAlignment="1">
      <alignment vertical="center" wrapText="1"/>
    </xf>
    <xf numFmtId="0" fontId="9" fillId="0" borderId="0" xfId="2" applyFont="1" applyFill="1" applyBorder="1" applyAlignment="1">
      <alignment vertical="center" wrapText="1"/>
    </xf>
    <xf numFmtId="164" fontId="9" fillId="0" borderId="0" xfId="4" applyNumberFormat="1" applyFont="1" applyBorder="1" applyAlignment="1">
      <alignment horizontal="center" vertical="center"/>
    </xf>
    <xf numFmtId="0" fontId="16" fillId="0" borderId="7" xfId="2" applyFont="1" applyBorder="1" applyAlignment="1">
      <alignment vertical="center" wrapText="1"/>
    </xf>
    <xf numFmtId="3" fontId="16" fillId="0" borderId="7" xfId="2" applyNumberFormat="1" applyFont="1" applyBorder="1" applyAlignment="1">
      <alignment vertical="center" wrapText="1"/>
    </xf>
    <xf numFmtId="4" fontId="16" fillId="0" borderId="7" xfId="2" applyNumberFormat="1" applyFont="1" applyFill="1" applyBorder="1" applyAlignment="1">
      <alignment vertical="center" wrapText="1"/>
    </xf>
    <xf numFmtId="4" fontId="16" fillId="0" borderId="7" xfId="2" applyNumberFormat="1" applyFont="1" applyFill="1" applyBorder="1" applyAlignment="1">
      <alignment vertical="center"/>
    </xf>
    <xf numFmtId="4" fontId="16" fillId="0" borderId="7" xfId="2" applyNumberFormat="1" applyFont="1" applyBorder="1" applyAlignment="1">
      <alignment vertical="center"/>
    </xf>
    <xf numFmtId="0" fontId="16" fillId="0" borderId="10" xfId="2" applyFont="1" applyBorder="1" applyAlignment="1">
      <alignment vertical="center" wrapText="1"/>
    </xf>
    <xf numFmtId="0" fontId="8" fillId="0" borderId="0" xfId="2" applyFont="1" applyAlignment="1"/>
    <xf numFmtId="3" fontId="42" fillId="0" borderId="18" xfId="5" applyNumberFormat="1" applyFont="1" applyBorder="1" applyAlignment="1">
      <alignment vertical="center"/>
    </xf>
    <xf numFmtId="4" fontId="42" fillId="0" borderId="0" xfId="5" applyNumberFormat="1" applyFont="1" applyBorder="1" applyAlignment="1">
      <alignment vertical="center"/>
    </xf>
    <xf numFmtId="3" fontId="16" fillId="0" borderId="18" xfId="5" applyNumberFormat="1" applyFont="1" applyFill="1" applyBorder="1" applyAlignment="1">
      <alignment vertical="center"/>
    </xf>
    <xf numFmtId="4" fontId="16" fillId="0" borderId="0" xfId="5" applyNumberFormat="1" applyFont="1" applyFill="1" applyBorder="1" applyAlignment="1">
      <alignment vertical="center"/>
    </xf>
    <xf numFmtId="3" fontId="16" fillId="0" borderId="18" xfId="6" applyNumberFormat="1" applyFont="1" applyFill="1" applyBorder="1" applyAlignment="1">
      <alignment vertical="center"/>
    </xf>
    <xf numFmtId="0" fontId="16" fillId="0" borderId="7" xfId="6" applyFont="1" applyFill="1" applyBorder="1" applyAlignment="1">
      <alignment vertical="center" wrapText="1"/>
    </xf>
    <xf numFmtId="0" fontId="16" fillId="0" borderId="18" xfId="6" applyFont="1" applyFill="1" applyBorder="1" applyAlignment="1">
      <alignment vertical="center" wrapText="1"/>
    </xf>
    <xf numFmtId="4" fontId="16" fillId="0" borderId="18" xfId="6" applyNumberFormat="1" applyFont="1" applyFill="1" applyBorder="1" applyAlignment="1">
      <alignment horizontal="right" vertical="center"/>
    </xf>
    <xf numFmtId="4" fontId="16" fillId="0" borderId="7" xfId="6" applyNumberFormat="1" applyFont="1" applyFill="1" applyBorder="1" applyAlignment="1">
      <alignment vertical="center"/>
    </xf>
    <xf numFmtId="0" fontId="16" fillId="0" borderId="10" xfId="6" applyFont="1" applyFill="1" applyBorder="1" applyAlignment="1">
      <alignment vertical="center" wrapText="1"/>
    </xf>
    <xf numFmtId="4" fontId="16" fillId="0" borderId="10" xfId="6" applyNumberFormat="1" applyFont="1" applyFill="1" applyBorder="1" applyAlignment="1">
      <alignment vertical="center"/>
    </xf>
    <xf numFmtId="164" fontId="16" fillId="0" borderId="18" xfId="4" applyNumberFormat="1" applyFont="1" applyFill="1" applyBorder="1" applyAlignment="1">
      <alignment horizontal="center" vertical="center"/>
    </xf>
    <xf numFmtId="4" fontId="16" fillId="0" borderId="6" xfId="6" applyNumberFormat="1" applyFont="1" applyFill="1" applyBorder="1" applyAlignment="1">
      <alignment vertical="center"/>
    </xf>
    <xf numFmtId="164" fontId="16" fillId="0" borderId="6" xfId="4" applyNumberFormat="1" applyFont="1" applyFill="1" applyBorder="1" applyAlignment="1">
      <alignment horizontal="center" vertical="center"/>
    </xf>
    <xf numFmtId="0" fontId="38" fillId="0" borderId="7" xfId="0" applyFont="1" applyBorder="1" applyAlignment="1">
      <alignment vertical="center"/>
    </xf>
    <xf numFmtId="0" fontId="38" fillId="0" borderId="18" xfId="0" applyFont="1" applyBorder="1"/>
    <xf numFmtId="3" fontId="38" fillId="0" borderId="18" xfId="0" applyNumberFormat="1" applyFont="1" applyBorder="1"/>
    <xf numFmtId="0" fontId="25" fillId="0" borderId="18" xfId="0" applyFont="1" applyBorder="1"/>
    <xf numFmtId="3" fontId="25" fillId="0" borderId="18" xfId="0" applyNumberFormat="1" applyFont="1" applyBorder="1"/>
    <xf numFmtId="0" fontId="25" fillId="0" borderId="6" xfId="0" applyFont="1" applyBorder="1"/>
    <xf numFmtId="3" fontId="25" fillId="0" borderId="6" xfId="0" applyNumberFormat="1" applyFont="1" applyBorder="1"/>
    <xf numFmtId="164" fontId="25" fillId="0" borderId="7" xfId="0" applyNumberFormat="1" applyFont="1" applyBorder="1" applyAlignment="1">
      <alignment horizontal="center" vertical="center"/>
    </xf>
    <xf numFmtId="41" fontId="25" fillId="0" borderId="7" xfId="0" applyNumberFormat="1" applyFont="1" applyBorder="1" applyAlignment="1">
      <alignment horizontal="center" vertical="center"/>
    </xf>
    <xf numFmtId="0" fontId="16" fillId="0" borderId="0" xfId="2" applyFont="1" applyBorder="1" applyAlignment="1">
      <alignment vertical="center" wrapText="1"/>
    </xf>
    <xf numFmtId="0" fontId="16" fillId="0" borderId="0" xfId="2" applyFont="1" applyFill="1" applyBorder="1" applyAlignment="1">
      <alignment vertical="center" wrapText="1"/>
    </xf>
    <xf numFmtId="0" fontId="38" fillId="0" borderId="0" xfId="0" applyFont="1" applyBorder="1" applyAlignment="1">
      <alignment vertical="center"/>
    </xf>
    <xf numFmtId="164" fontId="25" fillId="0" borderId="0" xfId="0" applyNumberFormat="1" applyFont="1" applyBorder="1" applyAlignment="1">
      <alignment horizontal="center" vertical="center"/>
    </xf>
    <xf numFmtId="41" fontId="25" fillId="0" borderId="0" xfId="0" applyNumberFormat="1" applyFont="1" applyBorder="1" applyAlignment="1">
      <alignment horizontal="center" vertical="center"/>
    </xf>
    <xf numFmtId="3" fontId="25" fillId="0" borderId="5" xfId="0" applyNumberFormat="1" applyFont="1" applyBorder="1" applyAlignment="1">
      <alignment vertical="center"/>
    </xf>
    <xf numFmtId="0" fontId="38" fillId="4" borderId="5" xfId="0" applyFont="1" applyFill="1" applyBorder="1" applyAlignment="1">
      <alignment horizontal="center" vertical="center" wrapText="1"/>
    </xf>
    <xf numFmtId="0" fontId="25" fillId="0" borderId="6" xfId="0" applyFont="1" applyBorder="1" applyAlignment="1">
      <alignment vertical="center" wrapText="1"/>
    </xf>
    <xf numFmtId="0" fontId="25" fillId="3" borderId="5" xfId="0" applyFont="1" applyFill="1" applyBorder="1" applyAlignment="1">
      <alignment horizontal="center" vertical="center" wrapText="1"/>
    </xf>
    <xf numFmtId="164" fontId="38" fillId="0" borderId="0" xfId="0" applyNumberFormat="1" applyFont="1" applyBorder="1" applyAlignment="1">
      <alignment vertical="center"/>
    </xf>
    <xf numFmtId="164" fontId="25" fillId="0" borderId="0" xfId="0" applyNumberFormat="1" applyFont="1" applyBorder="1" applyAlignment="1">
      <alignment vertical="center"/>
    </xf>
    <xf numFmtId="3" fontId="45" fillId="4" borderId="5" xfId="0" applyNumberFormat="1" applyFont="1" applyFill="1" applyBorder="1" applyAlignment="1">
      <alignment horizontal="center" vertical="center" wrapText="1"/>
    </xf>
    <xf numFmtId="3" fontId="38" fillId="0" borderId="1" xfId="0" applyNumberFormat="1" applyFont="1" applyBorder="1"/>
    <xf numFmtId="0" fontId="25" fillId="4" borderId="3" xfId="0" applyFont="1" applyFill="1" applyBorder="1"/>
    <xf numFmtId="0" fontId="25" fillId="4" borderId="2" xfId="0" applyFont="1" applyFill="1" applyBorder="1" applyAlignment="1">
      <alignment vertical="center"/>
    </xf>
    <xf numFmtId="0" fontId="42" fillId="0" borderId="1" xfId="8" applyFont="1" applyBorder="1" applyAlignment="1">
      <alignment horizontal="left" vertical="center" wrapText="1"/>
    </xf>
    <xf numFmtId="4" fontId="42" fillId="0" borderId="1" xfId="8" applyNumberFormat="1" applyFont="1" applyBorder="1" applyAlignment="1">
      <alignment horizontal="right" vertical="center" wrapText="1"/>
    </xf>
    <xf numFmtId="4" fontId="42" fillId="0" borderId="16" xfId="8" applyNumberFormat="1" applyFont="1" applyBorder="1" applyAlignment="1">
      <alignment horizontal="right" vertical="center" wrapText="1"/>
    </xf>
    <xf numFmtId="4" fontId="42" fillId="0" borderId="17" xfId="8" applyNumberFormat="1" applyFont="1" applyBorder="1" applyAlignment="1">
      <alignment horizontal="right" vertical="center" wrapText="1"/>
    </xf>
    <xf numFmtId="10" fontId="42" fillId="0" borderId="17" xfId="8" applyNumberFormat="1" applyFont="1" applyBorder="1" applyAlignment="1">
      <alignment horizontal="right" vertical="center" wrapText="1"/>
    </xf>
    <xf numFmtId="4" fontId="42" fillId="0" borderId="15" xfId="8" applyNumberFormat="1" applyFont="1" applyBorder="1" applyAlignment="1">
      <alignment horizontal="right" vertical="center" wrapText="1"/>
    </xf>
    <xf numFmtId="0" fontId="16" fillId="0" borderId="18" xfId="8" applyFont="1" applyBorder="1" applyAlignment="1">
      <alignment horizontal="left" vertical="center"/>
    </xf>
    <xf numFmtId="4" fontId="16" fillId="0" borderId="18" xfId="8" applyNumberFormat="1" applyFont="1" applyBorder="1" applyAlignment="1">
      <alignment horizontal="right" vertical="center" wrapText="1"/>
    </xf>
    <xf numFmtId="0" fontId="16" fillId="0" borderId="18" xfId="8" applyFont="1" applyFill="1" applyBorder="1" applyAlignment="1">
      <alignment horizontal="left" vertical="center"/>
    </xf>
    <xf numFmtId="0" fontId="16" fillId="0" borderId="6" xfId="8" applyFont="1" applyFill="1" applyBorder="1" applyAlignment="1">
      <alignment horizontal="left" vertical="center"/>
    </xf>
    <xf numFmtId="4" fontId="16" fillId="0" borderId="6" xfId="8" applyNumberFormat="1" applyFont="1" applyBorder="1" applyAlignment="1">
      <alignment horizontal="right" vertical="center" wrapText="1"/>
    </xf>
    <xf numFmtId="0" fontId="50" fillId="0" borderId="18" xfId="9" applyFont="1" applyBorder="1" applyAlignment="1">
      <alignment vertical="center"/>
    </xf>
    <xf numFmtId="0" fontId="49" fillId="0" borderId="18" xfId="9" applyFont="1" applyBorder="1" applyAlignment="1">
      <alignment vertical="center"/>
    </xf>
    <xf numFmtId="3" fontId="16" fillId="0" borderId="18" xfId="9" applyNumberFormat="1" applyFont="1" applyBorder="1" applyAlignment="1">
      <alignment vertical="center"/>
    </xf>
    <xf numFmtId="3" fontId="49" fillId="0" borderId="18" xfId="9" applyNumberFormat="1" applyFont="1" applyBorder="1" applyAlignment="1">
      <alignment vertical="center"/>
    </xf>
    <xf numFmtId="0" fontId="49" fillId="0" borderId="6" xfId="9" applyFont="1" applyBorder="1" applyAlignment="1">
      <alignment vertical="center"/>
    </xf>
    <xf numFmtId="3" fontId="16" fillId="0" borderId="6" xfId="9" applyNumberFormat="1" applyFont="1" applyBorder="1" applyAlignment="1">
      <alignment vertical="center"/>
    </xf>
    <xf numFmtId="3" fontId="49" fillId="0" borderId="6" xfId="9" applyNumberFormat="1" applyFont="1" applyBorder="1" applyAlignment="1">
      <alignment vertical="center"/>
    </xf>
    <xf numFmtId="0" fontId="16" fillId="4" borderId="5" xfId="8" applyFont="1" applyFill="1" applyBorder="1" applyAlignment="1">
      <alignment horizontal="center" vertical="center" wrapText="1"/>
    </xf>
    <xf numFmtId="0" fontId="16" fillId="4" borderId="3" xfId="8" applyFont="1" applyFill="1" applyBorder="1" applyAlignment="1">
      <alignment horizontal="center" vertical="center" wrapText="1"/>
    </xf>
    <xf numFmtId="0" fontId="49" fillId="4" borderId="6" xfId="9" applyNumberFormat="1" applyFont="1" applyFill="1" applyBorder="1" applyAlignment="1">
      <alignment horizontal="center" vertical="center" wrapText="1"/>
    </xf>
    <xf numFmtId="2" fontId="49" fillId="4" borderId="5" xfId="9" applyNumberFormat="1" applyFont="1" applyFill="1" applyBorder="1" applyAlignment="1">
      <alignment horizontal="center" vertical="center" wrapText="1"/>
    </xf>
    <xf numFmtId="49" fontId="15" fillId="0" borderId="0" xfId="8" applyNumberFormat="1" applyFont="1" applyFill="1" applyBorder="1" applyAlignment="1">
      <alignment horizontal="left" vertical="top" wrapText="1"/>
    </xf>
    <xf numFmtId="9" fontId="25" fillId="0" borderId="5" xfId="11" applyNumberFormat="1" applyFont="1" applyBorder="1" applyAlignment="1">
      <alignment vertical="center"/>
    </xf>
    <xf numFmtId="0" fontId="4" fillId="0" borderId="0" xfId="9"/>
    <xf numFmtId="0" fontId="30" fillId="0" borderId="0" xfId="9" applyFont="1" applyAlignment="1">
      <alignment wrapText="1"/>
    </xf>
    <xf numFmtId="0" fontId="33" fillId="0" borderId="0" xfId="9" applyFont="1" applyAlignment="1">
      <alignment wrapText="1"/>
    </xf>
    <xf numFmtId="0" fontId="33" fillId="0" borderId="0" xfId="9" applyFont="1" applyAlignment="1"/>
    <xf numFmtId="0" fontId="32" fillId="0" borderId="0" xfId="9" applyFont="1" applyAlignment="1"/>
    <xf numFmtId="0" fontId="34" fillId="0" borderId="0" xfId="9" applyFont="1" applyBorder="1" applyAlignment="1">
      <alignment vertical="center"/>
    </xf>
    <xf numFmtId="0" fontId="26" fillId="0" borderId="0" xfId="9" applyFont="1"/>
    <xf numFmtId="0" fontId="26" fillId="0" borderId="0" xfId="9" applyFont="1" applyBorder="1"/>
    <xf numFmtId="4" fontId="26" fillId="0" borderId="0" xfId="9" applyNumberFormat="1" applyFont="1" applyBorder="1"/>
    <xf numFmtId="10" fontId="13" fillId="0" borderId="0" xfId="9" applyNumberFormat="1" applyFont="1" applyBorder="1" applyAlignment="1">
      <alignment horizontal="right" vertical="center"/>
    </xf>
    <xf numFmtId="0" fontId="45" fillId="4" borderId="5" xfId="0" applyFont="1" applyFill="1" applyBorder="1" applyAlignment="1">
      <alignment horizontal="center" vertical="center" wrapText="1"/>
    </xf>
    <xf numFmtId="3" fontId="25" fillId="4" borderId="5" xfId="0" applyNumberFormat="1" applyFont="1" applyFill="1" applyBorder="1" applyAlignment="1">
      <alignment horizontal="center" vertical="center"/>
    </xf>
    <xf numFmtId="49" fontId="16" fillId="0" borderId="0" xfId="0" applyNumberFormat="1" applyFont="1" applyAlignment="1">
      <alignment horizontal="justify" vertical="top"/>
    </xf>
    <xf numFmtId="49" fontId="42" fillId="0" borderId="0" xfId="0" applyNumberFormat="1" applyFont="1" applyAlignment="1">
      <alignment horizontal="justify" vertical="top" wrapText="1"/>
    </xf>
    <xf numFmtId="49" fontId="16" fillId="0" borderId="0" xfId="0" applyNumberFormat="1" applyFont="1" applyAlignment="1">
      <alignment horizontal="justify" vertical="top" wrapText="1"/>
    </xf>
    <xf numFmtId="0" fontId="7" fillId="0" borderId="8" xfId="0" applyFont="1" applyFill="1" applyBorder="1" applyAlignment="1">
      <alignment horizontal="center"/>
    </xf>
    <xf numFmtId="0" fontId="16" fillId="4" borderId="2"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25" fillId="4" borderId="5" xfId="2" applyFont="1" applyFill="1" applyBorder="1" applyAlignment="1">
      <alignment horizontal="center" vertical="center" wrapText="1"/>
    </xf>
    <xf numFmtId="0" fontId="25" fillId="4" borderId="2" xfId="2" applyFont="1" applyFill="1" applyBorder="1" applyAlignment="1">
      <alignment horizontal="center" vertical="center" wrapText="1"/>
    </xf>
    <xf numFmtId="0" fontId="25" fillId="4" borderId="5" xfId="0" applyFont="1" applyFill="1" applyBorder="1" applyAlignment="1">
      <alignment horizontal="center" vertical="center" wrapText="1"/>
    </xf>
    <xf numFmtId="0" fontId="9" fillId="0" borderId="0" xfId="2" applyFont="1" applyBorder="1" applyAlignment="1">
      <alignment horizontal="center" vertical="center" wrapText="1"/>
    </xf>
    <xf numFmtId="0" fontId="7" fillId="0" borderId="0" xfId="0" applyFont="1" applyFill="1" applyAlignment="1">
      <alignment horizontal="center"/>
    </xf>
    <xf numFmtId="49" fontId="25" fillId="0" borderId="0" xfId="0" applyNumberFormat="1" applyFont="1" applyFill="1" applyAlignment="1">
      <alignment horizontal="justify" vertical="top"/>
    </xf>
    <xf numFmtId="3" fontId="42" fillId="0" borderId="18" xfId="9" applyNumberFormat="1" applyFont="1" applyBorder="1" applyAlignment="1">
      <alignment vertical="center"/>
    </xf>
    <xf numFmtId="164" fontId="42" fillId="0" borderId="18" xfId="2" applyNumberFormat="1" applyFont="1" applyBorder="1" applyAlignment="1">
      <alignment horizontal="center" vertical="center"/>
    </xf>
    <xf numFmtId="0" fontId="16" fillId="2" borderId="10" xfId="6" applyFont="1" applyFill="1" applyBorder="1" applyAlignment="1">
      <alignment vertical="center" wrapText="1"/>
    </xf>
    <xf numFmtId="0" fontId="16" fillId="2" borderId="9" xfId="6" applyFont="1" applyFill="1" applyBorder="1" applyAlignment="1">
      <alignment vertical="center" wrapText="1"/>
    </xf>
    <xf numFmtId="3" fontId="16" fillId="2" borderId="9" xfId="6" applyNumberFormat="1" applyFont="1" applyFill="1" applyBorder="1" applyAlignment="1">
      <alignment vertical="center"/>
    </xf>
    <xf numFmtId="3" fontId="16" fillId="2" borderId="9" xfId="6" applyNumberFormat="1" applyFont="1" applyFill="1" applyBorder="1" applyAlignment="1">
      <alignment horizontal="right" vertical="center"/>
    </xf>
    <xf numFmtId="4" fontId="16" fillId="2" borderId="10" xfId="6" applyNumberFormat="1" applyFont="1" applyFill="1" applyBorder="1" applyAlignment="1">
      <alignment horizontal="right" vertical="center"/>
    </xf>
    <xf numFmtId="3" fontId="16" fillId="0" borderId="9" xfId="6" applyNumberFormat="1" applyFont="1" applyBorder="1" applyAlignment="1">
      <alignment vertical="center"/>
    </xf>
    <xf numFmtId="4" fontId="16" fillId="0" borderId="18" xfId="1" applyNumberFormat="1" applyFont="1" applyBorder="1" applyAlignment="1">
      <alignment vertical="center"/>
    </xf>
    <xf numFmtId="3" fontId="19" fillId="0" borderId="0" xfId="6" applyNumberFormat="1"/>
    <xf numFmtId="0" fontId="7" fillId="4" borderId="5" xfId="0" applyFont="1" applyFill="1" applyBorder="1" applyAlignment="1">
      <alignment horizontal="center" vertical="center"/>
    </xf>
    <xf numFmtId="0" fontId="16" fillId="0" borderId="2" xfId="5" applyFont="1" applyFill="1" applyBorder="1" applyAlignment="1">
      <alignment vertical="center" wrapText="1"/>
    </xf>
    <xf numFmtId="49" fontId="38" fillId="0" borderId="0" xfId="0" applyNumberFormat="1" applyFont="1" applyFill="1" applyAlignment="1">
      <alignment vertical="top"/>
    </xf>
    <xf numFmtId="0" fontId="5" fillId="8" borderId="0" xfId="2" applyFont="1" applyFill="1" applyAlignment="1">
      <alignment vertical="center"/>
    </xf>
    <xf numFmtId="0" fontId="55" fillId="0" borderId="0" xfId="2" applyFont="1"/>
    <xf numFmtId="0" fontId="55" fillId="0" borderId="0" xfId="2" applyFont="1" applyFill="1" applyBorder="1"/>
    <xf numFmtId="0" fontId="55" fillId="0" borderId="0" xfId="0" applyFont="1"/>
    <xf numFmtId="0" fontId="55" fillId="0" borderId="0" xfId="6" applyFont="1"/>
    <xf numFmtId="0" fontId="25" fillId="0" borderId="7" xfId="0" applyFont="1" applyBorder="1" applyAlignment="1">
      <alignment vertical="center"/>
    </xf>
    <xf numFmtId="4" fontId="42" fillId="0" borderId="7" xfId="2" applyNumberFormat="1" applyFont="1" applyBorder="1" applyAlignment="1">
      <alignment horizontal="right"/>
    </xf>
    <xf numFmtId="4" fontId="16" fillId="0" borderId="7" xfId="2" applyNumberFormat="1" applyFont="1" applyFill="1" applyBorder="1" applyAlignment="1"/>
    <xf numFmtId="0" fontId="42" fillId="0" borderId="7" xfId="2" applyFont="1" applyFill="1" applyBorder="1" applyAlignment="1">
      <alignment wrapText="1"/>
    </xf>
    <xf numFmtId="4" fontId="42" fillId="0" borderId="7" xfId="2" applyNumberFormat="1" applyFont="1" applyFill="1" applyBorder="1" applyAlignment="1">
      <alignment wrapText="1"/>
    </xf>
    <xf numFmtId="0" fontId="42" fillId="0" borderId="7" xfId="2" applyFont="1" applyFill="1" applyBorder="1" applyAlignment="1">
      <alignment vertical="center"/>
    </xf>
    <xf numFmtId="4" fontId="42" fillId="0" borderId="7" xfId="2" applyNumberFormat="1" applyFont="1" applyFill="1" applyBorder="1" applyAlignment="1"/>
    <xf numFmtId="3" fontId="42" fillId="0" borderId="18" xfId="6" applyNumberFormat="1" applyFont="1" applyBorder="1" applyAlignment="1" applyProtection="1">
      <alignment vertical="center"/>
    </xf>
    <xf numFmtId="3" fontId="16" fillId="0" borderId="1" xfId="6" applyNumberFormat="1" applyFont="1" applyBorder="1" applyAlignment="1" applyProtection="1">
      <alignment vertical="center"/>
      <protection locked="0"/>
    </xf>
    <xf numFmtId="4" fontId="16" fillId="0" borderId="18" xfId="6" applyNumberFormat="1" applyFont="1" applyBorder="1" applyAlignment="1" applyProtection="1">
      <alignment vertical="center"/>
      <protection locked="0"/>
    </xf>
    <xf numFmtId="4" fontId="16" fillId="2" borderId="6" xfId="6" applyNumberFormat="1" applyFont="1" applyFill="1" applyBorder="1" applyAlignment="1" applyProtection="1">
      <alignment horizontal="right" vertical="center"/>
      <protection locked="0"/>
    </xf>
    <xf numFmtId="0" fontId="9" fillId="0" borderId="0" xfId="2" applyFont="1" applyBorder="1" applyAlignment="1">
      <alignment horizontal="center" vertical="center" wrapText="1"/>
    </xf>
    <xf numFmtId="4" fontId="14" fillId="0" borderId="0" xfId="2" applyNumberFormat="1" applyFont="1" applyBorder="1" applyAlignment="1">
      <alignment horizontal="right" vertical="center"/>
    </xf>
    <xf numFmtId="4" fontId="9" fillId="0" borderId="0" xfId="2" applyNumberFormat="1" applyFont="1" applyBorder="1" applyAlignment="1">
      <alignment horizontal="right" vertical="center"/>
    </xf>
    <xf numFmtId="0" fontId="42" fillId="0" borderId="7" xfId="2" applyFont="1" applyFill="1" applyBorder="1" applyAlignment="1">
      <alignment vertical="center" wrapText="1"/>
    </xf>
    <xf numFmtId="0" fontId="42" fillId="0" borderId="0" xfId="2" applyFont="1" applyFill="1" applyBorder="1" applyAlignment="1">
      <alignment vertical="center" wrapText="1"/>
    </xf>
    <xf numFmtId="0" fontId="16" fillId="0" borderId="7" xfId="2" applyFont="1" applyFill="1" applyBorder="1" applyAlignment="1">
      <alignment horizontal="center" vertical="center" wrapText="1"/>
    </xf>
    <xf numFmtId="0" fontId="16" fillId="0" borderId="0" xfId="2" applyFont="1" applyFill="1" applyBorder="1" applyAlignment="1">
      <alignment horizontal="center" vertical="center" wrapText="1"/>
    </xf>
    <xf numFmtId="0" fontId="42" fillId="0" borderId="0" xfId="2" applyFont="1" applyFill="1" applyBorder="1" applyAlignment="1">
      <alignment vertical="center"/>
    </xf>
    <xf numFmtId="164" fontId="16" fillId="0" borderId="7" xfId="4" applyNumberFormat="1" applyFont="1" applyFill="1" applyBorder="1" applyAlignment="1">
      <alignment horizontal="center" vertical="center"/>
    </xf>
    <xf numFmtId="164" fontId="16" fillId="0" borderId="0" xfId="4" applyNumberFormat="1" applyFont="1" applyFill="1" applyBorder="1" applyAlignment="1">
      <alignment horizontal="center" vertical="center"/>
    </xf>
    <xf numFmtId="10" fontId="16" fillId="0" borderId="7" xfId="4" applyNumberFormat="1" applyFont="1" applyFill="1" applyBorder="1" applyAlignment="1">
      <alignment horizontal="center" vertical="center"/>
    </xf>
    <xf numFmtId="10" fontId="16" fillId="0" borderId="0" xfId="4" applyNumberFormat="1" applyFont="1" applyFill="1" applyBorder="1" applyAlignment="1">
      <alignment horizontal="center" vertical="center"/>
    </xf>
    <xf numFmtId="169" fontId="16" fillId="0" borderId="0" xfId="4" applyNumberFormat="1" applyFont="1" applyFill="1" applyBorder="1" applyAlignment="1">
      <alignment horizontal="center" vertical="center"/>
    </xf>
    <xf numFmtId="169" fontId="16" fillId="0" borderId="7" xfId="4" applyNumberFormat="1" applyFont="1" applyFill="1" applyBorder="1" applyAlignment="1">
      <alignment horizontal="center" vertical="center"/>
    </xf>
    <xf numFmtId="0" fontId="38" fillId="0" borderId="7" xfId="0" applyFont="1" applyFill="1" applyBorder="1" applyAlignment="1">
      <alignment vertical="center"/>
    </xf>
    <xf numFmtId="164" fontId="25" fillId="0" borderId="7" xfId="0" applyNumberFormat="1" applyFont="1" applyFill="1" applyBorder="1" applyAlignment="1">
      <alignment horizontal="center" vertical="center"/>
    </xf>
    <xf numFmtId="164" fontId="38" fillId="0" borderId="7" xfId="0" applyNumberFormat="1" applyFont="1" applyFill="1" applyBorder="1" applyAlignment="1">
      <alignment horizontal="center" vertical="center"/>
    </xf>
    <xf numFmtId="164" fontId="38" fillId="0" borderId="0" xfId="0" applyNumberFormat="1" applyFont="1" applyFill="1" applyBorder="1" applyAlignment="1">
      <alignment horizontal="center" vertical="center"/>
    </xf>
    <xf numFmtId="164" fontId="25" fillId="0" borderId="0" xfId="0" applyNumberFormat="1" applyFont="1" applyFill="1" applyBorder="1" applyAlignment="1">
      <alignment horizontal="center" vertical="center"/>
    </xf>
    <xf numFmtId="0" fontId="9" fillId="0" borderId="0" xfId="15" applyAlignment="1">
      <alignment wrapText="1"/>
    </xf>
    <xf numFmtId="0" fontId="7" fillId="0" borderId="0" xfId="16" applyAlignment="1">
      <alignment wrapText="1"/>
    </xf>
    <xf numFmtId="0" fontId="7" fillId="0" borderId="8" xfId="16" applyBorder="1" applyAlignment="1">
      <alignment horizontal="center"/>
    </xf>
    <xf numFmtId="0" fontId="7" fillId="0" borderId="0" xfId="16" applyFill="1" applyAlignment="1">
      <alignment wrapText="1"/>
    </xf>
    <xf numFmtId="0" fontId="7" fillId="0" borderId="0" xfId="16"/>
    <xf numFmtId="41" fontId="16" fillId="0" borderId="18" xfId="0" applyNumberFormat="1" applyFont="1" applyBorder="1" applyAlignment="1">
      <alignment vertical="center"/>
    </xf>
    <xf numFmtId="0" fontId="7" fillId="0" borderId="0" xfId="16" applyFill="1" applyAlignment="1">
      <alignment horizontal="left"/>
    </xf>
    <xf numFmtId="0" fontId="7" fillId="0" borderId="0" xfId="16" applyAlignment="1">
      <alignment horizontal="left"/>
    </xf>
    <xf numFmtId="0" fontId="16" fillId="4" borderId="5" xfId="2" applyFont="1" applyFill="1" applyBorder="1" applyAlignment="1">
      <alignment horizontal="center" vertical="center" wrapText="1"/>
    </xf>
    <xf numFmtId="0" fontId="16" fillId="4" borderId="2" xfId="2" applyFont="1" applyFill="1" applyBorder="1" applyAlignment="1">
      <alignment horizontal="center" vertical="center" wrapText="1"/>
    </xf>
    <xf numFmtId="49" fontId="16" fillId="0" borderId="0" xfId="0" applyNumberFormat="1" applyFont="1" applyFill="1" applyAlignment="1">
      <alignment horizontal="justify" vertical="top"/>
    </xf>
    <xf numFmtId="0" fontId="16" fillId="4" borderId="5" xfId="2" applyFont="1" applyFill="1" applyBorder="1" applyAlignment="1">
      <alignment horizontal="center" vertical="center" wrapText="1"/>
    </xf>
    <xf numFmtId="0" fontId="7" fillId="0" borderId="0" xfId="0" applyFont="1" applyFill="1" applyBorder="1" applyAlignment="1">
      <alignment horizontal="center"/>
    </xf>
    <xf numFmtId="0" fontId="16" fillId="4" borderId="5" xfId="2" applyFont="1" applyFill="1" applyBorder="1" applyAlignment="1">
      <alignment horizontal="center" vertical="center" wrapText="1"/>
    </xf>
    <xf numFmtId="0" fontId="25" fillId="4" borderId="5" xfId="0" applyFont="1" applyFill="1" applyBorder="1" applyAlignment="1">
      <alignment horizontal="center" vertical="center"/>
    </xf>
    <xf numFmtId="0" fontId="25" fillId="4" borderId="5"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45" fillId="4" borderId="6" xfId="0" applyFont="1" applyFill="1" applyBorder="1" applyAlignment="1">
      <alignment horizontal="center" vertical="center" wrapText="1"/>
    </xf>
    <xf numFmtId="4" fontId="9" fillId="0" borderId="0" xfId="2" applyNumberFormat="1" applyFont="1" applyBorder="1" applyAlignment="1">
      <alignment vertical="center" wrapText="1"/>
    </xf>
    <xf numFmtId="0" fontId="42" fillId="0" borderId="9" xfId="2" applyFont="1" applyBorder="1" applyAlignment="1">
      <alignment horizontal="left" wrapText="1"/>
    </xf>
    <xf numFmtId="10" fontId="16" fillId="0" borderId="8" xfId="4" applyNumberFormat="1" applyFont="1" applyBorder="1" applyAlignment="1">
      <alignment horizontal="center" vertical="center"/>
    </xf>
    <xf numFmtId="0" fontId="16" fillId="4" borderId="5" xfId="2" applyFont="1" applyFill="1" applyBorder="1" applyAlignment="1">
      <alignment horizontal="center" vertical="center" wrapText="1"/>
    </xf>
    <xf numFmtId="0" fontId="16" fillId="4" borderId="5" xfId="6" applyFont="1" applyFill="1" applyBorder="1" applyAlignment="1">
      <alignment horizontal="center" vertical="center" wrapText="1"/>
    </xf>
    <xf numFmtId="0" fontId="25" fillId="4" borderId="5" xfId="0" applyFont="1" applyFill="1" applyBorder="1" applyAlignment="1">
      <alignment horizontal="center" vertical="center" wrapText="1"/>
    </xf>
    <xf numFmtId="0" fontId="9" fillId="0" borderId="0" xfId="15" applyAlignment="1">
      <alignment horizontal="center"/>
    </xf>
    <xf numFmtId="0" fontId="44" fillId="4" borderId="5" xfId="2" applyFont="1" applyFill="1" applyBorder="1" applyAlignment="1">
      <alignment horizontal="center" vertical="center" wrapText="1"/>
    </xf>
    <xf numFmtId="41" fontId="42" fillId="0" borderId="18" xfId="2" applyNumberFormat="1" applyFont="1" applyBorder="1" applyAlignment="1" applyProtection="1">
      <alignment horizontal="right" vertical="center"/>
      <protection locked="0"/>
    </xf>
    <xf numFmtId="0" fontId="9" fillId="0" borderId="0" xfId="15" applyAlignment="1">
      <alignment horizontal="center"/>
    </xf>
    <xf numFmtId="0" fontId="9" fillId="0" borderId="0" xfId="15" applyFill="1" applyAlignment="1">
      <alignment wrapText="1"/>
    </xf>
    <xf numFmtId="0" fontId="9" fillId="0" borderId="8" xfId="15" applyBorder="1" applyAlignment="1">
      <alignment horizontal="center"/>
    </xf>
    <xf numFmtId="0" fontId="9" fillId="0" borderId="0" xfId="15"/>
    <xf numFmtId="0" fontId="9" fillId="0" borderId="0" xfId="15" applyAlignment="1">
      <alignment horizontal="center"/>
    </xf>
    <xf numFmtId="3" fontId="25" fillId="0" borderId="0" xfId="0" applyNumberFormat="1" applyFont="1" applyBorder="1" applyAlignment="1">
      <alignment vertical="center"/>
    </xf>
    <xf numFmtId="3" fontId="0" fillId="0" borderId="0" xfId="0" applyNumberFormat="1"/>
    <xf numFmtId="0" fontId="16" fillId="4" borderId="5" xfId="2" applyFont="1" applyFill="1" applyBorder="1" applyAlignment="1">
      <alignment horizontal="center" vertical="center" wrapText="1"/>
    </xf>
    <xf numFmtId="3" fontId="42" fillId="0" borderId="7" xfId="2" applyNumberFormat="1" applyFont="1" applyBorder="1" applyAlignment="1" applyProtection="1">
      <alignment horizontal="right" vertical="center"/>
      <protection locked="0"/>
    </xf>
    <xf numFmtId="41" fontId="16" fillId="0" borderId="7" xfId="2" applyNumberFormat="1" applyFont="1" applyBorder="1" applyAlignment="1" applyProtection="1">
      <alignment horizontal="right" vertical="center"/>
      <protection locked="0"/>
    </xf>
    <xf numFmtId="41" fontId="16" fillId="0" borderId="0" xfId="2" applyNumberFormat="1" applyFont="1" applyBorder="1" applyAlignment="1" applyProtection="1">
      <alignment horizontal="right" vertical="center"/>
      <protection locked="0"/>
    </xf>
    <xf numFmtId="3" fontId="16" fillId="0" borderId="7" xfId="2" applyNumberFormat="1" applyFont="1" applyBorder="1" applyAlignment="1" applyProtection="1">
      <alignment horizontal="right" vertical="center"/>
      <protection locked="0"/>
    </xf>
    <xf numFmtId="3" fontId="16" fillId="0" borderId="0" xfId="2" applyNumberFormat="1" applyFont="1" applyBorder="1" applyAlignment="1" applyProtection="1">
      <alignment horizontal="right" vertical="center"/>
      <protection locked="0"/>
    </xf>
    <xf numFmtId="0" fontId="16" fillId="4" borderId="2"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8" fillId="0" borderId="0" xfId="2" applyFont="1" applyBorder="1" applyAlignment="1">
      <alignment horizontal="left" wrapText="1"/>
    </xf>
    <xf numFmtId="4" fontId="42" fillId="0" borderId="0" xfId="2" applyNumberFormat="1" applyFont="1" applyBorder="1" applyAlignment="1">
      <alignment vertical="center"/>
    </xf>
    <xf numFmtId="4" fontId="16" fillId="0" borderId="0" xfId="2" applyNumberFormat="1" applyFont="1" applyBorder="1" applyAlignment="1">
      <alignment vertical="center"/>
    </xf>
    <xf numFmtId="4" fontId="42" fillId="0" borderId="7" xfId="2" applyNumberFormat="1" applyFont="1" applyBorder="1" applyAlignment="1">
      <alignment vertical="center"/>
    </xf>
    <xf numFmtId="0" fontId="16" fillId="2" borderId="7" xfId="2" applyFont="1" applyFill="1" applyBorder="1" applyAlignment="1">
      <alignment horizontal="center" vertical="center" wrapText="1"/>
    </xf>
    <xf numFmtId="0" fontId="42" fillId="2" borderId="7" xfId="2" applyFont="1" applyFill="1" applyBorder="1" applyAlignment="1">
      <alignment horizontal="center" vertical="center" wrapText="1"/>
    </xf>
    <xf numFmtId="0" fontId="16" fillId="2" borderId="0" xfId="2" applyFont="1" applyFill="1" applyBorder="1" applyAlignment="1">
      <alignment horizontal="center" vertical="center" wrapText="1"/>
    </xf>
    <xf numFmtId="0" fontId="42" fillId="2" borderId="0" xfId="2" applyFont="1" applyFill="1" applyBorder="1" applyAlignment="1">
      <alignment horizontal="center" vertical="center" wrapText="1"/>
    </xf>
    <xf numFmtId="169" fontId="16" fillId="0" borderId="18" xfId="4" applyNumberFormat="1" applyFont="1" applyBorder="1" applyAlignment="1">
      <alignment horizontal="center" vertical="center"/>
    </xf>
    <xf numFmtId="43" fontId="16" fillId="0" borderId="18" xfId="2" applyNumberFormat="1" applyFont="1" applyFill="1" applyBorder="1" applyAlignment="1">
      <alignment horizontal="center" vertical="center"/>
    </xf>
    <xf numFmtId="43" fontId="25" fillId="0" borderId="18" xfId="0" applyNumberFormat="1" applyFont="1" applyBorder="1" applyAlignment="1">
      <alignment horizontal="center" vertical="center"/>
    </xf>
    <xf numFmtId="0" fontId="16" fillId="4" borderId="5"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2" fillId="0" borderId="0" xfId="0" applyFont="1"/>
    <xf numFmtId="3" fontId="16" fillId="0" borderId="18" xfId="0" applyNumberFormat="1" applyFont="1" applyBorder="1" applyAlignment="1">
      <alignment vertical="center"/>
    </xf>
    <xf numFmtId="4" fontId="16" fillId="0" borderId="18" xfId="0" applyNumberFormat="1" applyFont="1" applyBorder="1" applyAlignment="1">
      <alignment vertical="center"/>
    </xf>
    <xf numFmtId="3" fontId="16" fillId="0" borderId="6" xfId="0" applyNumberFormat="1" applyFont="1" applyBorder="1" applyAlignment="1">
      <alignment vertical="center"/>
    </xf>
    <xf numFmtId="4" fontId="16" fillId="0" borderId="6" xfId="0" applyNumberFormat="1" applyFont="1" applyBorder="1" applyAlignment="1">
      <alignment vertical="center"/>
    </xf>
    <xf numFmtId="2" fontId="7" fillId="0" borderId="0" xfId="0" applyNumberFormat="1" applyFont="1"/>
    <xf numFmtId="0" fontId="9" fillId="0" borderId="0" xfId="15" applyFont="1" applyAlignment="1">
      <alignment wrapText="1"/>
    </xf>
    <xf numFmtId="4" fontId="2" fillId="0" borderId="0" xfId="0" applyNumberFormat="1" applyFont="1"/>
    <xf numFmtId="0" fontId="25" fillId="0" borderId="0" xfId="0" applyFont="1" applyBorder="1" applyAlignment="1">
      <alignment vertical="center"/>
    </xf>
    <xf numFmtId="3" fontId="57" fillId="0" borderId="0" xfId="0" applyNumberFormat="1" applyFont="1" applyBorder="1" applyAlignment="1">
      <alignment vertical="center"/>
    </xf>
    <xf numFmtId="4" fontId="57" fillId="0" borderId="0" xfId="0" applyNumberFormat="1" applyFont="1" applyBorder="1" applyAlignment="1">
      <alignment vertical="center"/>
    </xf>
    <xf numFmtId="3" fontId="58" fillId="0" borderId="0" xfId="0" applyNumberFormat="1" applyFont="1" applyBorder="1" applyAlignment="1">
      <alignment vertical="center"/>
    </xf>
    <xf numFmtId="4" fontId="58" fillId="0" borderId="0" xfId="0" applyNumberFormat="1" applyFont="1" applyBorder="1" applyAlignment="1">
      <alignment vertical="center"/>
    </xf>
    <xf numFmtId="3" fontId="57" fillId="0" borderId="0" xfId="0" applyNumberFormat="1" applyFont="1" applyFill="1" applyBorder="1" applyAlignment="1">
      <alignment vertical="center"/>
    </xf>
    <xf numFmtId="4" fontId="57" fillId="0" borderId="0" xfId="0" applyNumberFormat="1" applyFont="1" applyFill="1" applyBorder="1" applyAlignment="1">
      <alignment vertical="center"/>
    </xf>
    <xf numFmtId="0" fontId="2" fillId="0" borderId="7" xfId="0" applyFont="1" applyBorder="1"/>
    <xf numFmtId="4" fontId="9" fillId="0" borderId="18" xfId="0" applyNumberFormat="1" applyFont="1" applyBorder="1"/>
    <xf numFmtId="49" fontId="8" fillId="4" borderId="5" xfId="0" applyNumberFormat="1" applyFont="1" applyFill="1" applyBorder="1" applyAlignment="1">
      <alignment horizontal="center" vertical="center" wrapText="1"/>
    </xf>
    <xf numFmtId="4" fontId="4" fillId="0" borderId="0" xfId="9" applyNumberFormat="1" applyFont="1" applyBorder="1" applyAlignment="1">
      <alignment vertical="center"/>
    </xf>
    <xf numFmtId="0" fontId="62" fillId="0" borderId="0" xfId="0" applyFont="1"/>
    <xf numFmtId="0" fontId="59" fillId="0" borderId="0" xfId="0" applyFont="1"/>
    <xf numFmtId="4" fontId="14" fillId="0" borderId="18" xfId="0" applyNumberFormat="1" applyFont="1" applyBorder="1"/>
    <xf numFmtId="0" fontId="61" fillId="0" borderId="0" xfId="0" applyFont="1"/>
    <xf numFmtId="4" fontId="61" fillId="0" borderId="0" xfId="0" applyNumberFormat="1" applyFont="1"/>
    <xf numFmtId="3" fontId="60" fillId="0" borderId="0" xfId="0" applyNumberFormat="1" applyFont="1"/>
    <xf numFmtId="0" fontId="63" fillId="0" borderId="0" xfId="0" applyFont="1"/>
    <xf numFmtId="0" fontId="16" fillId="4" borderId="5" xfId="2" applyFont="1" applyFill="1" applyBorder="1" applyAlignment="1">
      <alignment horizontal="center" vertical="center" wrapText="1"/>
    </xf>
    <xf numFmtId="0" fontId="16" fillId="4" borderId="2" xfId="2" applyFont="1" applyFill="1" applyBorder="1" applyAlignment="1">
      <alignment horizontal="center" vertical="center" wrapText="1"/>
    </xf>
    <xf numFmtId="10" fontId="16" fillId="0" borderId="6" xfId="4" applyNumberFormat="1" applyFont="1" applyBorder="1" applyAlignment="1">
      <alignment horizontal="center" vertical="center"/>
    </xf>
    <xf numFmtId="10" fontId="16" fillId="0" borderId="14" xfId="4" applyNumberFormat="1" applyFont="1" applyBorder="1" applyAlignment="1">
      <alignment horizontal="center" vertical="center"/>
    </xf>
    <xf numFmtId="169" fontId="16" fillId="0" borderId="14" xfId="4" applyNumberFormat="1" applyFont="1" applyBorder="1" applyAlignment="1">
      <alignment horizontal="center" vertical="center"/>
    </xf>
    <xf numFmtId="3" fontId="64" fillId="0" borderId="0" xfId="2" applyNumberFormat="1" applyFont="1"/>
    <xf numFmtId="4" fontId="64" fillId="0" borderId="0" xfId="2" applyNumberFormat="1" applyFont="1"/>
    <xf numFmtId="4" fontId="64" fillId="0" borderId="0" xfId="2" applyNumberFormat="1" applyFont="1" applyBorder="1"/>
    <xf numFmtId="3" fontId="64" fillId="0" borderId="0" xfId="2" applyNumberFormat="1" applyFont="1" applyBorder="1"/>
    <xf numFmtId="4" fontId="61" fillId="0" borderId="0" xfId="4" applyNumberFormat="1" applyFont="1" applyBorder="1" applyAlignment="1">
      <alignment horizontal="right"/>
    </xf>
    <xf numFmtId="4" fontId="61" fillId="0" borderId="0" xfId="4" applyNumberFormat="1" applyFont="1" applyBorder="1" applyAlignment="1">
      <alignment horizontal="right" vertical="center"/>
    </xf>
    <xf numFmtId="4" fontId="60" fillId="0" borderId="0" xfId="2" applyNumberFormat="1" applyFont="1" applyBorder="1" applyAlignment="1">
      <alignment horizontal="right" vertical="center"/>
    </xf>
    <xf numFmtId="4" fontId="65" fillId="0" borderId="0" xfId="0" applyNumberFormat="1" applyFont="1"/>
    <xf numFmtId="0" fontId="42" fillId="0" borderId="0" xfId="6" applyFont="1" applyBorder="1" applyAlignment="1">
      <alignment horizontal="center" vertical="center" wrapText="1"/>
    </xf>
    <xf numFmtId="0" fontId="53" fillId="5" borderId="0" xfId="6" applyFont="1" applyFill="1" applyAlignment="1">
      <alignment horizontal="center" vertical="center" wrapText="1"/>
    </xf>
    <xf numFmtId="0" fontId="14" fillId="0" borderId="0" xfId="6" applyFont="1" applyAlignment="1">
      <alignment horizontal="left"/>
    </xf>
    <xf numFmtId="0" fontId="16" fillId="4" borderId="5" xfId="2" applyFont="1" applyFill="1" applyBorder="1" applyAlignment="1">
      <alignment horizontal="center" vertical="center" wrapText="1"/>
    </xf>
    <xf numFmtId="0" fontId="42" fillId="2" borderId="0" xfId="6" applyFont="1" applyFill="1" applyBorder="1" applyAlignment="1">
      <alignment horizontal="center" vertical="center" wrapText="1"/>
    </xf>
    <xf numFmtId="0" fontId="16" fillId="4" borderId="2" xfId="2" applyFont="1" applyFill="1" applyBorder="1" applyAlignment="1">
      <alignment horizontal="center" vertical="center" wrapText="1"/>
    </xf>
    <xf numFmtId="0" fontId="16" fillId="4" borderId="0" xfId="2" applyFont="1" applyFill="1" applyBorder="1" applyAlignment="1">
      <alignment horizontal="center" vertical="center" wrapText="1"/>
    </xf>
    <xf numFmtId="0" fontId="7" fillId="0" borderId="18" xfId="0" applyFont="1" applyBorder="1" applyAlignment="1">
      <alignment vertical="center"/>
    </xf>
    <xf numFmtId="41" fontId="7" fillId="0" borderId="18" xfId="0" applyNumberFormat="1" applyFont="1" applyBorder="1" applyAlignment="1">
      <alignment vertical="center"/>
    </xf>
    <xf numFmtId="41" fontId="7" fillId="0" borderId="6" xfId="0" applyNumberFormat="1" applyFont="1" applyBorder="1" applyAlignment="1">
      <alignment vertical="center"/>
    </xf>
    <xf numFmtId="4" fontId="0" fillId="0" borderId="0" xfId="0" applyNumberFormat="1"/>
    <xf numFmtId="3" fontId="65" fillId="0" borderId="0" xfId="0" applyNumberFormat="1" applyFont="1"/>
    <xf numFmtId="3" fontId="25" fillId="0" borderId="18" xfId="0" applyNumberFormat="1" applyFont="1" applyFill="1" applyBorder="1" applyAlignment="1">
      <alignment vertical="center"/>
    </xf>
    <xf numFmtId="0" fontId="66" fillId="0" borderId="0" xfId="0" applyFont="1"/>
    <xf numFmtId="3" fontId="67" fillId="0" borderId="0" xfId="0" applyNumberFormat="1" applyFont="1"/>
    <xf numFmtId="0" fontId="42" fillId="4" borderId="0" xfId="2" applyFont="1" applyFill="1" applyBorder="1" applyAlignment="1">
      <alignment horizontal="center" vertical="center" wrapText="1"/>
    </xf>
    <xf numFmtId="0" fontId="42" fillId="0" borderId="0" xfId="6" applyFont="1" applyBorder="1" applyAlignment="1">
      <alignment horizontal="center" vertical="center"/>
    </xf>
    <xf numFmtId="3" fontId="23" fillId="0" borderId="0" xfId="6" applyNumberFormat="1" applyFont="1" applyBorder="1"/>
    <xf numFmtId="0" fontId="23" fillId="0" borderId="0" xfId="6" applyFont="1" applyBorder="1"/>
    <xf numFmtId="4" fontId="23" fillId="0" borderId="0" xfId="6" applyNumberFormat="1" applyFont="1" applyBorder="1"/>
    <xf numFmtId="4" fontId="16" fillId="0" borderId="6" xfId="6" applyNumberFormat="1" applyFont="1" applyBorder="1" applyAlignment="1" applyProtection="1">
      <alignment vertical="center"/>
      <protection locked="0"/>
    </xf>
    <xf numFmtId="3" fontId="16" fillId="0" borderId="9" xfId="6" applyNumberFormat="1" applyFont="1" applyBorder="1" applyAlignment="1" applyProtection="1">
      <alignment vertical="center"/>
      <protection locked="0"/>
    </xf>
    <xf numFmtId="164" fontId="16" fillId="0" borderId="0" xfId="4" applyNumberFormat="1" applyFont="1" applyBorder="1" applyAlignment="1" applyProtection="1">
      <alignment horizontal="center" vertical="center"/>
    </xf>
    <xf numFmtId="4" fontId="16" fillId="0" borderId="7" xfId="6" applyNumberFormat="1" applyFont="1" applyBorder="1" applyAlignment="1" applyProtection="1">
      <alignment vertical="center"/>
      <protection locked="0"/>
    </xf>
    <xf numFmtId="4" fontId="16" fillId="0" borderId="10" xfId="6" applyNumberFormat="1" applyFont="1" applyBorder="1" applyAlignment="1" applyProtection="1">
      <alignment vertical="center"/>
      <protection locked="0"/>
    </xf>
    <xf numFmtId="3" fontId="16" fillId="0" borderId="7" xfId="6" applyNumberFormat="1" applyFont="1" applyBorder="1" applyAlignment="1" applyProtection="1">
      <alignment vertical="center"/>
      <protection locked="0"/>
    </xf>
    <xf numFmtId="164" fontId="16" fillId="0" borderId="0" xfId="4" applyNumberFormat="1" applyFont="1" applyBorder="1" applyAlignment="1">
      <alignment horizontal="center" vertical="center"/>
    </xf>
    <xf numFmtId="4" fontId="16" fillId="0" borderId="2" xfId="6" applyNumberFormat="1" applyFont="1" applyBorder="1" applyAlignment="1" applyProtection="1">
      <alignment vertical="center"/>
      <protection locked="0"/>
    </xf>
    <xf numFmtId="4" fontId="16" fillId="0" borderId="5" xfId="6" applyNumberFormat="1" applyFont="1" applyBorder="1" applyAlignment="1" applyProtection="1">
      <alignment vertical="center"/>
      <protection locked="0"/>
    </xf>
    <xf numFmtId="0" fontId="4" fillId="11" borderId="0" xfId="2" applyFill="1"/>
    <xf numFmtId="3" fontId="42" fillId="0" borderId="0" xfId="2" applyNumberFormat="1" applyFont="1" applyBorder="1" applyAlignment="1"/>
    <xf numFmtId="3" fontId="16" fillId="0" borderId="0" xfId="2" applyNumberFormat="1" applyFont="1" applyFill="1" applyBorder="1" applyAlignment="1"/>
    <xf numFmtId="3" fontId="16" fillId="0" borderId="0" xfId="2" applyNumberFormat="1" applyFont="1" applyBorder="1" applyAlignment="1"/>
    <xf numFmtId="3" fontId="42" fillId="0" borderId="9" xfId="2" applyNumberFormat="1" applyFont="1" applyBorder="1" applyAlignment="1"/>
    <xf numFmtId="3" fontId="42" fillId="0" borderId="1" xfId="2" applyNumberFormat="1" applyFont="1" applyBorder="1" applyAlignment="1"/>
    <xf numFmtId="3" fontId="42" fillId="0" borderId="0" xfId="2" applyNumberFormat="1" applyFont="1" applyFill="1" applyBorder="1" applyAlignment="1"/>
    <xf numFmtId="3" fontId="16" fillId="0" borderId="7" xfId="2" applyNumberFormat="1" applyFont="1" applyBorder="1" applyAlignment="1"/>
    <xf numFmtId="3" fontId="16" fillId="0" borderId="10" xfId="2" applyNumberFormat="1" applyFont="1" applyBorder="1" applyAlignment="1"/>
    <xf numFmtId="1" fontId="68" fillId="0" borderId="0" xfId="2" applyNumberFormat="1" applyFont="1"/>
    <xf numFmtId="3" fontId="42" fillId="0" borderId="7" xfId="2" applyNumberFormat="1" applyFont="1" applyBorder="1" applyAlignment="1"/>
    <xf numFmtId="3" fontId="42" fillId="0" borderId="0" xfId="2" applyNumberFormat="1" applyFont="1" applyBorder="1" applyAlignment="1">
      <alignment wrapText="1"/>
    </xf>
    <xf numFmtId="4" fontId="42" fillId="0" borderId="0" xfId="2" applyNumberFormat="1" applyFont="1" applyFill="1" applyBorder="1" applyAlignment="1">
      <alignment horizontal="right"/>
    </xf>
    <xf numFmtId="4" fontId="16" fillId="0" borderId="0" xfId="2" applyNumberFormat="1" applyFont="1" applyFill="1" applyBorder="1" applyAlignment="1"/>
    <xf numFmtId="4" fontId="16" fillId="0" borderId="0" xfId="2" applyNumberFormat="1" applyFont="1" applyFill="1" applyBorder="1" applyAlignment="1">
      <alignment horizontal="right"/>
    </xf>
    <xf numFmtId="4" fontId="42" fillId="0" borderId="0" xfId="2" applyNumberFormat="1" applyFont="1" applyFill="1" applyBorder="1" applyAlignment="1"/>
    <xf numFmtId="4" fontId="4" fillId="0" borderId="0" xfId="2" applyNumberFormat="1" applyFont="1"/>
    <xf numFmtId="4" fontId="16" fillId="0" borderId="18" xfId="2" applyNumberFormat="1" applyFont="1" applyBorder="1" applyAlignment="1">
      <alignment wrapText="1"/>
    </xf>
    <xf numFmtId="4" fontId="16" fillId="0" borderId="6" xfId="2" applyNumberFormat="1" applyFont="1" applyBorder="1" applyAlignment="1">
      <alignment wrapText="1"/>
    </xf>
    <xf numFmtId="4" fontId="16" fillId="0" borderId="6" xfId="2" applyNumberFormat="1" applyFont="1" applyFill="1" applyBorder="1" applyAlignment="1">
      <alignment horizontal="right"/>
    </xf>
    <xf numFmtId="4" fontId="16" fillId="0" borderId="6" xfId="2" applyNumberFormat="1" applyFont="1" applyBorder="1" applyAlignment="1"/>
    <xf numFmtId="3" fontId="69" fillId="0" borderId="0" xfId="0" applyNumberFormat="1" applyFont="1"/>
    <xf numFmtId="0" fontId="69" fillId="0" borderId="0" xfId="0" applyFont="1"/>
    <xf numFmtId="3" fontId="7" fillId="0" borderId="18" xfId="0" applyNumberFormat="1" applyFont="1" applyFill="1" applyBorder="1" applyAlignment="1">
      <alignment vertical="center"/>
    </xf>
    <xf numFmtId="3" fontId="7" fillId="0" borderId="7" xfId="0" applyNumberFormat="1" applyFont="1" applyBorder="1" applyAlignment="1">
      <alignment vertical="center"/>
    </xf>
    <xf numFmtId="41" fontId="7" fillId="0" borderId="7" xfId="0" applyNumberFormat="1" applyFont="1" applyBorder="1" applyAlignment="1">
      <alignment vertical="center"/>
    </xf>
    <xf numFmtId="41" fontId="7" fillId="0" borderId="10" xfId="0" applyNumberFormat="1" applyFont="1" applyBorder="1" applyAlignment="1">
      <alignment vertical="center"/>
    </xf>
    <xf numFmtId="3" fontId="7" fillId="0" borderId="7" xfId="0" applyNumberFormat="1" applyFont="1" applyFill="1" applyBorder="1" applyAlignment="1">
      <alignment vertical="center"/>
    </xf>
    <xf numFmtId="0" fontId="62" fillId="0" borderId="0" xfId="0" applyFont="1" applyAlignment="1">
      <alignment horizontal="right"/>
    </xf>
    <xf numFmtId="168" fontId="70" fillId="0" borderId="0" xfId="0" applyNumberFormat="1" applyFont="1" applyAlignment="1">
      <alignment horizontal="right"/>
    </xf>
    <xf numFmtId="3" fontId="70" fillId="0" borderId="0" xfId="0" applyNumberFormat="1" applyFont="1" applyAlignment="1">
      <alignment horizontal="right"/>
    </xf>
    <xf numFmtId="3" fontId="25" fillId="0" borderId="0" xfId="0" applyNumberFormat="1" applyFont="1"/>
    <xf numFmtId="2" fontId="25" fillId="0" borderId="0" xfId="0" applyNumberFormat="1" applyFont="1"/>
    <xf numFmtId="3" fontId="63" fillId="0" borderId="0" xfId="0" applyNumberFormat="1" applyFont="1"/>
    <xf numFmtId="3" fontId="38" fillId="0" borderId="18" xfId="0" applyNumberFormat="1" applyFont="1" applyFill="1" applyBorder="1" applyAlignment="1">
      <alignment vertical="center"/>
    </xf>
    <xf numFmtId="0" fontId="16" fillId="0" borderId="5" xfId="5" applyFont="1" applyFill="1" applyBorder="1" applyAlignment="1">
      <alignment vertical="center" wrapText="1"/>
    </xf>
    <xf numFmtId="0" fontId="16" fillId="0" borderId="18" xfId="5" applyFont="1" applyFill="1" applyBorder="1" applyAlignment="1"/>
    <xf numFmtId="0" fontId="16" fillId="0" borderId="6" xfId="5" applyFont="1" applyFill="1" applyBorder="1" applyAlignment="1"/>
    <xf numFmtId="3" fontId="47" fillId="2" borderId="0" xfId="2" applyNumberFormat="1" applyFont="1" applyFill="1" applyBorder="1"/>
    <xf numFmtId="3" fontId="47" fillId="2" borderId="3" xfId="2" applyNumberFormat="1" applyFont="1" applyFill="1" applyBorder="1" applyAlignment="1">
      <alignment vertical="center"/>
    </xf>
    <xf numFmtId="3" fontId="28" fillId="0" borderId="18" xfId="2" applyNumberFormat="1" applyFont="1" applyFill="1" applyBorder="1"/>
    <xf numFmtId="3" fontId="28" fillId="0" borderId="7" xfId="2" applyNumberFormat="1" applyFont="1" applyFill="1" applyBorder="1" applyAlignment="1">
      <alignment horizontal="right"/>
    </xf>
    <xf numFmtId="3" fontId="28" fillId="2" borderId="7" xfId="2" applyNumberFormat="1" applyFont="1" applyFill="1" applyBorder="1"/>
    <xf numFmtId="3" fontId="28" fillId="2" borderId="18" xfId="2" applyNumberFormat="1" applyFont="1" applyFill="1" applyBorder="1"/>
    <xf numFmtId="3" fontId="47" fillId="2" borderId="0" xfId="2" applyNumberFormat="1" applyFont="1" applyFill="1" applyBorder="1" applyAlignment="1">
      <alignment vertical="center"/>
    </xf>
    <xf numFmtId="3" fontId="46" fillId="2" borderId="8" xfId="2" applyNumberFormat="1" applyFont="1" applyFill="1" applyBorder="1"/>
    <xf numFmtId="3" fontId="46" fillId="0" borderId="8" xfId="2" applyNumberFormat="1" applyFont="1" applyFill="1" applyBorder="1"/>
    <xf numFmtId="3" fontId="46" fillId="0" borderId="8" xfId="2" applyNumberFormat="1" applyFont="1" applyFill="1" applyBorder="1" applyAlignment="1">
      <alignment horizontal="right"/>
    </xf>
    <xf numFmtId="3" fontId="72" fillId="0" borderId="0" xfId="2" applyNumberFormat="1" applyFont="1"/>
    <xf numFmtId="3" fontId="28" fillId="0" borderId="2" xfId="2" applyNumberFormat="1" applyFont="1" applyFill="1" applyBorder="1" applyAlignment="1">
      <alignment vertical="center"/>
    </xf>
    <xf numFmtId="3" fontId="16" fillId="0" borderId="1" xfId="0" applyNumberFormat="1" applyFont="1" applyBorder="1" applyAlignment="1">
      <alignment vertical="center"/>
    </xf>
    <xf numFmtId="3" fontId="42" fillId="0" borderId="6" xfId="0" applyNumberFormat="1" applyFont="1" applyFill="1" applyBorder="1" applyAlignment="1">
      <alignment vertical="center"/>
    </xf>
    <xf numFmtId="3" fontId="42" fillId="0" borderId="6" xfId="0" applyNumberFormat="1" applyFont="1" applyBorder="1" applyAlignment="1">
      <alignment vertical="center"/>
    </xf>
    <xf numFmtId="3" fontId="73" fillId="0" borderId="0" xfId="0" applyNumberFormat="1" applyFont="1"/>
    <xf numFmtId="41" fontId="74" fillId="0" borderId="2" xfId="6" applyNumberFormat="1" applyFont="1" applyFill="1" applyBorder="1" applyAlignment="1">
      <alignment horizontal="right" vertical="center"/>
    </xf>
    <xf numFmtId="41" fontId="74" fillId="0" borderId="5" xfId="6" applyNumberFormat="1" applyFont="1" applyFill="1" applyBorder="1" applyAlignment="1">
      <alignment horizontal="right" vertical="center"/>
    </xf>
    <xf numFmtId="41" fontId="74" fillId="0" borderId="7" xfId="6" applyNumberFormat="1" applyFont="1" applyFill="1" applyBorder="1" applyAlignment="1">
      <alignment horizontal="right"/>
    </xf>
    <xf numFmtId="41" fontId="74" fillId="0" borderId="18" xfId="6" applyNumberFormat="1" applyFont="1" applyFill="1" applyBorder="1" applyAlignment="1">
      <alignment horizontal="right"/>
    </xf>
    <xf numFmtId="41" fontId="74" fillId="0" borderId="10" xfId="6" applyNumberFormat="1" applyFont="1" applyFill="1" applyBorder="1" applyAlignment="1">
      <alignment horizontal="right"/>
    </xf>
    <xf numFmtId="41" fontId="74" fillId="0" borderId="6" xfId="6" applyNumberFormat="1" applyFont="1" applyFill="1" applyBorder="1" applyAlignment="1">
      <alignment horizontal="right"/>
    </xf>
    <xf numFmtId="4" fontId="38" fillId="0" borderId="18" xfId="0" applyNumberFormat="1" applyFont="1" applyFill="1" applyBorder="1" applyAlignment="1">
      <alignment vertical="center"/>
    </xf>
    <xf numFmtId="41" fontId="38" fillId="0" borderId="18" xfId="0" applyNumberFormat="1" applyFont="1" applyFill="1" applyBorder="1" applyAlignment="1">
      <alignment vertical="center"/>
    </xf>
    <xf numFmtId="3" fontId="70" fillId="0" borderId="0" xfId="0" applyNumberFormat="1" applyFont="1" applyFill="1"/>
    <xf numFmtId="0" fontId="16" fillId="4" borderId="5"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75" fillId="0" borderId="0" xfId="6" applyFont="1"/>
    <xf numFmtId="0" fontId="70" fillId="0" borderId="0" xfId="6" applyFont="1"/>
    <xf numFmtId="4" fontId="76" fillId="0" borderId="0" xfId="6" applyNumberFormat="1" applyFont="1"/>
    <xf numFmtId="0" fontId="76" fillId="0" borderId="0" xfId="6" applyFont="1"/>
    <xf numFmtId="3" fontId="76" fillId="0" borderId="0" xfId="6" applyNumberFormat="1" applyFont="1"/>
    <xf numFmtId="164" fontId="42" fillId="0" borderId="1" xfId="2" applyNumberFormat="1" applyFont="1" applyBorder="1" applyAlignment="1">
      <alignment horizontal="center" vertical="center"/>
    </xf>
    <xf numFmtId="0" fontId="77" fillId="0" borderId="0" xfId="6" applyFont="1"/>
    <xf numFmtId="3" fontId="78" fillId="0" borderId="0" xfId="0" applyNumberFormat="1" applyFont="1"/>
    <xf numFmtId="0" fontId="78" fillId="0" borderId="0" xfId="0" applyFont="1"/>
    <xf numFmtId="3" fontId="61" fillId="0" borderId="0" xfId="0" applyNumberFormat="1" applyFont="1"/>
    <xf numFmtId="3" fontId="57" fillId="0" borderId="0" xfId="0" applyNumberFormat="1" applyFont="1"/>
    <xf numFmtId="0" fontId="16" fillId="4" borderId="5" xfId="2" applyFont="1" applyFill="1" applyBorder="1" applyAlignment="1">
      <alignment horizontal="center" vertical="center" wrapText="1"/>
    </xf>
    <xf numFmtId="0" fontId="16" fillId="0" borderId="0" xfId="2" applyFont="1" applyFill="1" applyBorder="1" applyAlignment="1">
      <alignment horizontal="center" vertical="center" wrapText="1"/>
    </xf>
    <xf numFmtId="0" fontId="16" fillId="0" borderId="7"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3" xfId="0" applyFont="1" applyFill="1" applyBorder="1" applyAlignment="1">
      <alignment horizontal="center" vertical="center" wrapText="1"/>
    </xf>
    <xf numFmtId="4" fontId="4" fillId="0" borderId="0" xfId="2" applyNumberFormat="1" applyFont="1" applyFill="1" applyBorder="1"/>
    <xf numFmtId="4" fontId="16" fillId="0" borderId="1" xfId="0" applyNumberFormat="1" applyFont="1" applyBorder="1" applyAlignment="1">
      <alignment vertical="center"/>
    </xf>
    <xf numFmtId="3" fontId="47" fillId="0" borderId="0" xfId="2" applyNumberFormat="1" applyFont="1" applyFill="1" applyBorder="1"/>
    <xf numFmtId="4" fontId="42" fillId="2" borderId="7" xfId="5" applyNumberFormat="1" applyFont="1" applyFill="1" applyBorder="1" applyAlignment="1">
      <alignment horizontal="right"/>
    </xf>
    <xf numFmtId="4" fontId="16" fillId="2" borderId="7" xfId="2" applyNumberFormat="1" applyFont="1" applyFill="1" applyBorder="1"/>
    <xf numFmtId="4" fontId="16" fillId="2" borderId="18" xfId="2" applyNumberFormat="1" applyFont="1" applyFill="1" applyBorder="1"/>
    <xf numFmtId="4" fontId="16" fillId="2" borderId="10" xfId="2" applyNumberFormat="1" applyFont="1" applyFill="1" applyBorder="1"/>
    <xf numFmtId="4" fontId="42" fillId="0" borderId="0" xfId="5" applyNumberFormat="1" applyFont="1" applyBorder="1"/>
    <xf numFmtId="4" fontId="42" fillId="0" borderId="7" xfId="5" applyNumberFormat="1" applyFont="1" applyBorder="1"/>
    <xf numFmtId="4" fontId="42" fillId="0" borderId="8" xfId="5" applyNumberFormat="1" applyFont="1" applyBorder="1"/>
    <xf numFmtId="4" fontId="16" fillId="0" borderId="18" xfId="5" applyNumberFormat="1" applyFont="1" applyBorder="1"/>
    <xf numFmtId="4" fontId="16" fillId="0" borderId="0" xfId="5" applyNumberFormat="1" applyFont="1" applyBorder="1"/>
    <xf numFmtId="4" fontId="16" fillId="0" borderId="7" xfId="5" applyNumberFormat="1" applyFont="1" applyBorder="1"/>
    <xf numFmtId="4" fontId="16" fillId="0" borderId="8" xfId="5" applyNumberFormat="1" applyFont="1" applyBorder="1"/>
    <xf numFmtId="4" fontId="16" fillId="0" borderId="2" xfId="5" applyNumberFormat="1" applyFont="1" applyBorder="1"/>
    <xf numFmtId="4" fontId="16" fillId="0" borderId="6" xfId="5" applyNumberFormat="1" applyFont="1" applyBorder="1"/>
    <xf numFmtId="0" fontId="21" fillId="0" borderId="0" xfId="17" applyFont="1"/>
    <xf numFmtId="164" fontId="42" fillId="0" borderId="18" xfId="18" applyNumberFormat="1" applyFont="1" applyBorder="1" applyAlignment="1">
      <alignment horizontal="center"/>
    </xf>
    <xf numFmtId="165" fontId="4" fillId="0" borderId="0" xfId="2" applyNumberFormat="1" applyFont="1"/>
    <xf numFmtId="164" fontId="16" fillId="0" borderId="18" xfId="18" applyNumberFormat="1" applyFont="1" applyBorder="1" applyAlignment="1">
      <alignment horizontal="center"/>
    </xf>
    <xf numFmtId="164" fontId="16" fillId="0" borderId="6" xfId="18" applyNumberFormat="1" applyFont="1" applyBorder="1" applyAlignment="1">
      <alignment horizontal="center"/>
    </xf>
    <xf numFmtId="3" fontId="25" fillId="0" borderId="18" xfId="0" applyNumberFormat="1" applyFont="1" applyBorder="1" applyAlignment="1">
      <alignment horizontal="right" vertical="center"/>
    </xf>
    <xf numFmtId="41" fontId="25" fillId="0" borderId="18" xfId="0" applyNumberFormat="1" applyFont="1" applyBorder="1" applyAlignment="1">
      <alignment horizontal="right" vertical="center"/>
    </xf>
    <xf numFmtId="3" fontId="25" fillId="0" borderId="6" xfId="0" applyNumberFormat="1" applyFont="1" applyBorder="1" applyAlignment="1">
      <alignment horizontal="right" vertical="center"/>
    </xf>
    <xf numFmtId="0" fontId="79" fillId="0" borderId="0" xfId="0" applyFont="1"/>
    <xf numFmtId="3" fontId="79" fillId="0" borderId="0" xfId="0" applyNumberFormat="1" applyFont="1"/>
    <xf numFmtId="3" fontId="25" fillId="0" borderId="0" xfId="0" applyNumberFormat="1" applyFont="1" applyBorder="1"/>
    <xf numFmtId="168" fontId="19" fillId="0" borderId="0" xfId="6" applyNumberFormat="1"/>
    <xf numFmtId="41" fontId="38" fillId="0" borderId="18" xfId="0" applyNumberFormat="1" applyFont="1" applyBorder="1" applyAlignment="1">
      <alignment vertical="center"/>
    </xf>
    <xf numFmtId="3" fontId="7" fillId="0" borderId="0" xfId="0" applyNumberFormat="1" applyFont="1"/>
    <xf numFmtId="0" fontId="16" fillId="0" borderId="6" xfId="6" applyFont="1" applyFill="1" applyBorder="1" applyAlignment="1">
      <alignment vertical="center" wrapText="1"/>
    </xf>
    <xf numFmtId="164" fontId="16" fillId="0" borderId="12" xfId="4" applyNumberFormat="1" applyFont="1" applyFill="1" applyBorder="1" applyAlignment="1">
      <alignment horizontal="center" vertical="center"/>
    </xf>
    <xf numFmtId="164" fontId="16" fillId="0" borderId="8" xfId="4" applyNumberFormat="1" applyFont="1" applyFill="1" applyBorder="1" applyAlignment="1">
      <alignment horizontal="center" vertical="center"/>
    </xf>
    <xf numFmtId="164" fontId="16" fillId="0" borderId="14" xfId="4" applyNumberFormat="1" applyFont="1" applyFill="1" applyBorder="1" applyAlignment="1">
      <alignment horizontal="center" vertical="center"/>
    </xf>
    <xf numFmtId="164" fontId="16" fillId="0" borderId="1" xfId="4" applyNumberFormat="1" applyFont="1" applyFill="1" applyBorder="1" applyAlignment="1">
      <alignment horizontal="center" vertical="center"/>
    </xf>
    <xf numFmtId="4" fontId="16" fillId="0" borderId="6" xfId="6" applyNumberFormat="1" applyFont="1" applyFill="1" applyBorder="1" applyAlignment="1">
      <alignment horizontal="right" vertical="center"/>
    </xf>
    <xf numFmtId="3" fontId="16" fillId="0" borderId="18" xfId="2" applyNumberFormat="1" applyFont="1" applyFill="1" applyBorder="1" applyAlignment="1" applyProtection="1">
      <alignment horizontal="right" vertical="center"/>
      <protection locked="0"/>
    </xf>
    <xf numFmtId="41" fontId="16" fillId="0" borderId="18" xfId="2" applyNumberFormat="1" applyFont="1" applyFill="1" applyBorder="1" applyAlignment="1" applyProtection="1">
      <alignment horizontal="right" vertical="center"/>
      <protection locked="0"/>
    </xf>
    <xf numFmtId="41" fontId="16" fillId="0" borderId="18" xfId="2" applyNumberFormat="1" applyFont="1" applyFill="1" applyBorder="1" applyAlignment="1" applyProtection="1">
      <alignment horizontal="right" vertical="center"/>
    </xf>
    <xf numFmtId="3" fontId="16" fillId="0" borderId="18" xfId="2" applyNumberFormat="1" applyFont="1" applyFill="1" applyBorder="1" applyAlignment="1" applyProtection="1">
      <alignment horizontal="right" vertical="center"/>
    </xf>
    <xf numFmtId="3" fontId="16" fillId="0" borderId="6" xfId="2" applyNumberFormat="1" applyFont="1" applyFill="1" applyBorder="1" applyAlignment="1" applyProtection="1">
      <alignment horizontal="right" vertical="center"/>
      <protection locked="0"/>
    </xf>
    <xf numFmtId="3" fontId="16" fillId="0" borderId="6" xfId="2" applyNumberFormat="1" applyFont="1" applyFill="1" applyBorder="1" applyAlignment="1">
      <alignment horizontal="right" vertical="center"/>
    </xf>
    <xf numFmtId="41" fontId="16" fillId="0" borderId="6" xfId="2" applyNumberFormat="1" applyFont="1" applyFill="1" applyBorder="1" applyAlignment="1" applyProtection="1">
      <alignment horizontal="right" vertical="center"/>
      <protection locked="0"/>
    </xf>
    <xf numFmtId="3" fontId="16" fillId="0" borderId="18" xfId="6" applyNumberFormat="1" applyFont="1" applyFill="1" applyBorder="1" applyAlignment="1" applyProtection="1">
      <alignment vertical="center"/>
      <protection locked="0"/>
    </xf>
    <xf numFmtId="41" fontId="16" fillId="0" borderId="18" xfId="6" applyNumberFormat="1" applyFont="1" applyFill="1" applyBorder="1" applyAlignment="1" applyProtection="1">
      <alignment horizontal="right" vertical="center"/>
      <protection locked="0"/>
    </xf>
    <xf numFmtId="41" fontId="16" fillId="0" borderId="18" xfId="6" applyNumberFormat="1" applyFont="1" applyFill="1" applyBorder="1" applyAlignment="1">
      <alignment horizontal="right" vertical="center"/>
    </xf>
    <xf numFmtId="168" fontId="16" fillId="0" borderId="18" xfId="2" applyNumberFormat="1" applyFont="1" applyFill="1" applyBorder="1" applyAlignment="1" applyProtection="1">
      <alignment horizontal="right" vertical="center"/>
      <protection locked="0"/>
    </xf>
    <xf numFmtId="3" fontId="16" fillId="0" borderId="0" xfId="2" applyNumberFormat="1" applyFont="1" applyFill="1" applyBorder="1" applyAlignment="1" applyProtection="1">
      <alignment horizontal="right" vertical="center"/>
      <protection locked="0"/>
    </xf>
    <xf numFmtId="3" fontId="16" fillId="0" borderId="0" xfId="2" applyNumberFormat="1" applyFont="1" applyFill="1" applyBorder="1" applyAlignment="1">
      <alignment horizontal="right" vertical="center"/>
    </xf>
    <xf numFmtId="3" fontId="16" fillId="0" borderId="13" xfId="2" applyNumberFormat="1" applyFont="1" applyFill="1" applyBorder="1" applyAlignment="1" applyProtection="1">
      <alignment horizontal="right" vertical="center"/>
      <protection locked="0"/>
    </xf>
    <xf numFmtId="3" fontId="25" fillId="0" borderId="18" xfId="0" applyNumberFormat="1" applyFont="1" applyFill="1" applyBorder="1" applyAlignment="1" applyProtection="1">
      <alignment vertical="center"/>
      <protection locked="0"/>
    </xf>
    <xf numFmtId="0" fontId="25" fillId="0" borderId="18" xfId="0" applyFont="1" applyFill="1" applyBorder="1" applyAlignment="1">
      <alignment vertical="center"/>
    </xf>
    <xf numFmtId="3" fontId="25" fillId="0" borderId="6" xfId="0" applyNumberFormat="1" applyFont="1" applyFill="1" applyBorder="1" applyAlignment="1" applyProtection="1">
      <alignment vertical="center"/>
      <protection locked="0"/>
    </xf>
    <xf numFmtId="41" fontId="25" fillId="0" borderId="18" xfId="0" applyNumberFormat="1" applyFont="1" applyFill="1" applyBorder="1" applyAlignment="1">
      <alignment vertical="center"/>
    </xf>
    <xf numFmtId="0" fontId="80" fillId="0" borderId="0" xfId="0" applyFont="1"/>
    <xf numFmtId="3" fontId="7" fillId="0" borderId="18" xfId="0" applyNumberFormat="1" applyFont="1" applyFill="1" applyBorder="1" applyAlignment="1" applyProtection="1">
      <alignment vertical="center"/>
      <protection locked="0"/>
    </xf>
    <xf numFmtId="168" fontId="7" fillId="0" borderId="18" xfId="0" applyNumberFormat="1" applyFont="1" applyFill="1" applyBorder="1" applyAlignment="1" applyProtection="1">
      <alignment vertical="center"/>
      <protection locked="0"/>
    </xf>
    <xf numFmtId="41" fontId="7" fillId="0" borderId="18" xfId="0" applyNumberFormat="1" applyFont="1" applyFill="1" applyBorder="1" applyAlignment="1" applyProtection="1">
      <alignment vertical="center"/>
      <protection locked="0"/>
    </xf>
    <xf numFmtId="41" fontId="7" fillId="0" borderId="18" xfId="0" applyNumberFormat="1" applyFont="1" applyFill="1" applyBorder="1" applyAlignment="1">
      <alignment vertical="center"/>
    </xf>
    <xf numFmtId="41" fontId="7" fillId="0" borderId="18" xfId="0" applyNumberFormat="1" applyFont="1" applyFill="1" applyBorder="1" applyAlignment="1" applyProtection="1">
      <alignment horizontal="right" vertical="center"/>
      <protection locked="0"/>
    </xf>
    <xf numFmtId="0" fontId="7" fillId="0" borderId="18" xfId="0" applyFont="1" applyFill="1" applyBorder="1" applyAlignment="1" applyProtection="1">
      <alignment vertical="center"/>
      <protection locked="0"/>
    </xf>
    <xf numFmtId="3" fontId="7" fillId="0" borderId="6" xfId="0" applyNumberFormat="1" applyFont="1" applyFill="1" applyBorder="1" applyAlignment="1" applyProtection="1">
      <alignment vertical="center"/>
      <protection locked="0"/>
    </xf>
    <xf numFmtId="41" fontId="7" fillId="0" borderId="6" xfId="0" applyNumberFormat="1" applyFont="1" applyFill="1" applyBorder="1" applyAlignment="1" applyProtection="1">
      <alignment vertical="center"/>
      <protection locked="0"/>
    </xf>
    <xf numFmtId="3" fontId="7" fillId="0" borderId="0" xfId="0" applyNumberFormat="1" applyFont="1" applyFill="1" applyBorder="1" applyAlignment="1">
      <alignment vertical="center"/>
    </xf>
    <xf numFmtId="41" fontId="7" fillId="0" borderId="0" xfId="0" applyNumberFormat="1" applyFont="1" applyFill="1" applyBorder="1" applyAlignment="1">
      <alignment vertical="center"/>
    </xf>
    <xf numFmtId="41" fontId="7" fillId="0" borderId="6" xfId="0" applyNumberFormat="1" applyFont="1" applyFill="1" applyBorder="1" applyAlignment="1">
      <alignment vertical="center"/>
    </xf>
    <xf numFmtId="41" fontId="7" fillId="0" borderId="13" xfId="0" applyNumberFormat="1" applyFont="1" applyFill="1" applyBorder="1" applyAlignment="1">
      <alignment vertical="center"/>
    </xf>
    <xf numFmtId="4" fontId="70" fillId="0" borderId="0" xfId="0" applyNumberFormat="1" applyFont="1" applyFill="1"/>
    <xf numFmtId="0" fontId="71" fillId="0" borderId="0" xfId="0" applyFont="1" applyFill="1" applyAlignment="1">
      <alignment horizontal="right"/>
    </xf>
    <xf numFmtId="3" fontId="4" fillId="0" borderId="0" xfId="0" applyNumberFormat="1" applyFont="1" applyFill="1"/>
    <xf numFmtId="4" fontId="4" fillId="0" borderId="0" xfId="0" applyNumberFormat="1" applyFont="1" applyFill="1"/>
    <xf numFmtId="0" fontId="0" fillId="0" borderId="0" xfId="0" applyFill="1" applyAlignment="1"/>
    <xf numFmtId="0" fontId="59" fillId="0" borderId="0" xfId="0" applyFont="1" applyFill="1"/>
    <xf numFmtId="3" fontId="16" fillId="0" borderId="18" xfId="0" applyNumberFormat="1" applyFont="1" applyFill="1" applyBorder="1" applyAlignment="1">
      <alignment vertical="center"/>
    </xf>
    <xf numFmtId="4" fontId="16" fillId="0" borderId="18" xfId="0" applyNumberFormat="1" applyFont="1" applyFill="1" applyBorder="1" applyAlignment="1">
      <alignment vertical="center"/>
    </xf>
    <xf numFmtId="41" fontId="16" fillId="0" borderId="18" xfId="0" applyNumberFormat="1" applyFont="1" applyFill="1" applyBorder="1" applyAlignment="1">
      <alignment vertical="center"/>
    </xf>
    <xf numFmtId="4" fontId="25" fillId="0" borderId="18" xfId="0" applyNumberFormat="1" applyFont="1" applyFill="1" applyBorder="1" applyAlignment="1">
      <alignment vertical="center"/>
    </xf>
    <xf numFmtId="167" fontId="25" fillId="0" borderId="18" xfId="0" applyNumberFormat="1" applyFont="1" applyFill="1" applyBorder="1" applyAlignment="1">
      <alignment vertical="center"/>
    </xf>
    <xf numFmtId="41" fontId="25" fillId="0" borderId="18" xfId="0" applyNumberFormat="1" applyFont="1" applyFill="1" applyBorder="1" applyAlignment="1">
      <alignment horizontal="right" vertical="center"/>
    </xf>
    <xf numFmtId="3" fontId="16" fillId="0" borderId="6" xfId="0" applyNumberFormat="1" applyFont="1" applyFill="1" applyBorder="1" applyAlignment="1">
      <alignment vertical="center"/>
    </xf>
    <xf numFmtId="4" fontId="16" fillId="0" borderId="6" xfId="0" applyNumberFormat="1" applyFont="1" applyFill="1" applyBorder="1" applyAlignment="1">
      <alignment vertical="center"/>
    </xf>
    <xf numFmtId="41" fontId="16" fillId="0" borderId="6" xfId="0" applyNumberFormat="1" applyFont="1" applyFill="1" applyBorder="1" applyAlignment="1">
      <alignment vertical="center"/>
    </xf>
    <xf numFmtId="3" fontId="42" fillId="0" borderId="18" xfId="2" applyNumberFormat="1" applyFont="1" applyFill="1" applyBorder="1" applyAlignment="1"/>
    <xf numFmtId="3" fontId="42" fillId="0" borderId="1" xfId="2" applyNumberFormat="1" applyFont="1" applyFill="1" applyBorder="1" applyAlignment="1"/>
    <xf numFmtId="4" fontId="16" fillId="0" borderId="7" xfId="2" applyNumberFormat="1" applyFont="1" applyFill="1" applyBorder="1"/>
    <xf numFmtId="3" fontId="16" fillId="0" borderId="1" xfId="2" applyNumberFormat="1" applyFont="1" applyFill="1" applyBorder="1" applyAlignment="1">
      <alignment horizontal="right" vertical="center"/>
    </xf>
    <xf numFmtId="3" fontId="16" fillId="0" borderId="1" xfId="2" applyNumberFormat="1" applyFont="1" applyFill="1" applyBorder="1" applyAlignment="1">
      <alignment vertical="center"/>
    </xf>
    <xf numFmtId="4" fontId="16" fillId="0" borderId="18" xfId="2" applyNumberFormat="1" applyFont="1" applyFill="1" applyBorder="1" applyAlignment="1">
      <alignment horizontal="right" vertical="center"/>
    </xf>
    <xf numFmtId="4" fontId="16" fillId="0" borderId="18" xfId="2" applyNumberFormat="1" applyFont="1" applyFill="1" applyBorder="1" applyAlignment="1">
      <alignment vertical="center"/>
    </xf>
    <xf numFmtId="4" fontId="16" fillId="0" borderId="6" xfId="2" applyNumberFormat="1" applyFont="1" applyFill="1" applyBorder="1" applyAlignment="1">
      <alignment horizontal="right" vertical="center"/>
    </xf>
    <xf numFmtId="4" fontId="16" fillId="0" borderId="6" xfId="2" applyNumberFormat="1" applyFont="1" applyFill="1" applyBorder="1" applyAlignment="1">
      <alignment vertical="center"/>
    </xf>
    <xf numFmtId="4" fontId="16" fillId="0" borderId="8" xfId="2" applyNumberFormat="1" applyFont="1" applyFill="1" applyBorder="1" applyAlignment="1">
      <alignment vertical="center"/>
    </xf>
    <xf numFmtId="4" fontId="16" fillId="0" borderId="14" xfId="2" applyNumberFormat="1" applyFont="1" applyFill="1" applyBorder="1" applyAlignment="1">
      <alignment vertical="center"/>
    </xf>
    <xf numFmtId="3" fontId="16" fillId="0" borderId="9" xfId="2" applyNumberFormat="1" applyFont="1" applyFill="1" applyBorder="1" applyAlignment="1">
      <alignment vertical="center" wrapText="1"/>
    </xf>
    <xf numFmtId="3" fontId="16" fillId="0" borderId="7" xfId="2" applyNumberFormat="1" applyFont="1" applyFill="1" applyBorder="1" applyAlignment="1">
      <alignment vertical="center"/>
    </xf>
    <xf numFmtId="4" fontId="16" fillId="0" borderId="10" xfId="2" applyNumberFormat="1" applyFont="1" applyFill="1" applyBorder="1" applyAlignment="1">
      <alignment vertical="center" wrapText="1"/>
    </xf>
    <xf numFmtId="3" fontId="16" fillId="0" borderId="18" xfId="2" applyNumberFormat="1" applyFont="1" applyFill="1" applyBorder="1" applyAlignment="1">
      <alignment vertical="center"/>
    </xf>
    <xf numFmtId="3" fontId="16" fillId="0" borderId="8" xfId="2" applyNumberFormat="1" applyFont="1" applyFill="1" applyBorder="1" applyAlignment="1">
      <alignment vertical="center"/>
    </xf>
    <xf numFmtId="3" fontId="16" fillId="0" borderId="6" xfId="2" applyNumberFormat="1" applyFont="1" applyFill="1" applyBorder="1" applyAlignment="1">
      <alignment vertical="center"/>
    </xf>
    <xf numFmtId="3" fontId="16" fillId="0" borderId="14" xfId="2" applyNumberFormat="1" applyFont="1" applyFill="1" applyBorder="1" applyAlignment="1">
      <alignment vertical="center"/>
    </xf>
    <xf numFmtId="3" fontId="16" fillId="0" borderId="7" xfId="6" applyNumberFormat="1" applyFont="1" applyFill="1" applyBorder="1" applyAlignment="1">
      <alignment vertical="center"/>
    </xf>
    <xf numFmtId="4" fontId="47" fillId="0" borderId="7" xfId="6" applyNumberFormat="1" applyFont="1" applyBorder="1" applyAlignment="1">
      <alignment vertical="center"/>
    </xf>
    <xf numFmtId="2" fontId="47" fillId="0" borderId="7" xfId="6" applyNumberFormat="1" applyFont="1" applyBorder="1" applyAlignment="1">
      <alignment vertical="center"/>
    </xf>
    <xf numFmtId="2" fontId="16" fillId="0" borderId="7" xfId="6" applyNumberFormat="1" applyFont="1" applyFill="1" applyBorder="1" applyAlignment="1">
      <alignment vertical="center"/>
    </xf>
    <xf numFmtId="0" fontId="16" fillId="0" borderId="7" xfId="6" applyFont="1" applyFill="1" applyBorder="1" applyAlignment="1">
      <alignment horizontal="right" vertical="center" wrapText="1"/>
    </xf>
    <xf numFmtId="2" fontId="16" fillId="0" borderId="7" xfId="6" applyNumberFormat="1" applyFont="1" applyFill="1" applyBorder="1" applyAlignment="1">
      <alignment horizontal="right" vertical="center" wrapText="1"/>
    </xf>
    <xf numFmtId="3" fontId="16" fillId="0" borderId="7" xfId="6" applyNumberFormat="1" applyFont="1" applyFill="1" applyBorder="1" applyAlignment="1">
      <alignment horizontal="right" vertical="center" wrapText="1"/>
    </xf>
    <xf numFmtId="4" fontId="16" fillId="0" borderId="7" xfId="6" applyNumberFormat="1" applyFont="1" applyFill="1" applyBorder="1" applyAlignment="1">
      <alignment horizontal="right" vertical="center"/>
    </xf>
    <xf numFmtId="0" fontId="22" fillId="0" borderId="0" xfId="6" applyFont="1" applyBorder="1"/>
    <xf numFmtId="0" fontId="75" fillId="0" borderId="0" xfId="6" applyFont="1" applyBorder="1"/>
    <xf numFmtId="3" fontId="16" fillId="0" borderId="0" xfId="6" applyNumberFormat="1" applyFont="1" applyFill="1" applyBorder="1" applyAlignment="1">
      <alignment vertical="center"/>
    </xf>
    <xf numFmtId="3" fontId="75" fillId="0" borderId="0" xfId="6" applyNumberFormat="1" applyFont="1" applyBorder="1"/>
    <xf numFmtId="4" fontId="16" fillId="0" borderId="0" xfId="6" applyNumberFormat="1" applyFont="1" applyFill="1" applyBorder="1" applyAlignment="1">
      <alignment vertical="center"/>
    </xf>
    <xf numFmtId="4" fontId="76" fillId="0" borderId="0" xfId="6" applyNumberFormat="1" applyFont="1" applyBorder="1"/>
    <xf numFmtId="4" fontId="75" fillId="0" borderId="0" xfId="6" applyNumberFormat="1" applyFont="1" applyBorder="1"/>
    <xf numFmtId="165" fontId="19" fillId="0" borderId="0" xfId="6" applyNumberFormat="1" applyBorder="1"/>
    <xf numFmtId="0" fontId="70" fillId="0" borderId="0" xfId="6" applyFont="1" applyBorder="1"/>
    <xf numFmtId="4" fontId="47" fillId="0" borderId="0" xfId="6" applyNumberFormat="1" applyFont="1" applyBorder="1" applyAlignment="1">
      <alignment vertical="center"/>
    </xf>
    <xf numFmtId="2" fontId="47" fillId="0" borderId="0" xfId="6" applyNumberFormat="1" applyFont="1" applyBorder="1" applyAlignment="1">
      <alignment vertical="center"/>
    </xf>
    <xf numFmtId="2" fontId="16" fillId="0" borderId="0" xfId="6" applyNumberFormat="1" applyFont="1" applyFill="1" applyBorder="1" applyAlignment="1">
      <alignment vertical="center"/>
    </xf>
    <xf numFmtId="0" fontId="16" fillId="0" borderId="0" xfId="6" applyFont="1" applyFill="1" applyBorder="1" applyAlignment="1">
      <alignment horizontal="right" vertical="center" wrapText="1"/>
    </xf>
    <xf numFmtId="2" fontId="16" fillId="0" borderId="0" xfId="6" applyNumberFormat="1" applyFont="1" applyFill="1" applyBorder="1" applyAlignment="1">
      <alignment horizontal="right" vertical="center" wrapText="1"/>
    </xf>
    <xf numFmtId="3" fontId="16" fillId="0" borderId="0" xfId="6" applyNumberFormat="1" applyFont="1" applyFill="1" applyBorder="1" applyAlignment="1">
      <alignment horizontal="right" vertical="center" wrapText="1"/>
    </xf>
    <xf numFmtId="4" fontId="16" fillId="0" borderId="0" xfId="6" applyNumberFormat="1" applyFont="1" applyFill="1" applyBorder="1" applyAlignment="1">
      <alignment horizontal="right" vertical="center"/>
    </xf>
    <xf numFmtId="164" fontId="25" fillId="0" borderId="18" xfId="0" applyNumberFormat="1" applyFont="1" applyFill="1" applyBorder="1" applyAlignment="1">
      <alignment horizontal="center" vertical="center"/>
    </xf>
    <xf numFmtId="0" fontId="25" fillId="0" borderId="18" xfId="0" applyFont="1" applyFill="1" applyBorder="1" applyAlignment="1">
      <alignment vertical="center" wrapText="1"/>
    </xf>
    <xf numFmtId="0" fontId="25" fillId="0" borderId="6" xfId="0" applyFont="1" applyFill="1" applyBorder="1" applyAlignment="1">
      <alignment vertical="center"/>
    </xf>
    <xf numFmtId="4" fontId="25" fillId="0" borderId="6" xfId="0" applyNumberFormat="1" applyFont="1" applyFill="1" applyBorder="1" applyAlignment="1">
      <alignment vertical="center"/>
    </xf>
    <xf numFmtId="164" fontId="25" fillId="0" borderId="6" xfId="0" applyNumberFormat="1" applyFont="1" applyFill="1" applyBorder="1" applyAlignment="1">
      <alignment horizontal="center" vertical="center"/>
    </xf>
    <xf numFmtId="3" fontId="25" fillId="0" borderId="6" xfId="0" applyNumberFormat="1" applyFont="1" applyFill="1" applyBorder="1" applyAlignment="1">
      <alignment vertical="center"/>
    </xf>
    <xf numFmtId="3" fontId="25" fillId="0" borderId="18" xfId="0" applyNumberFormat="1" applyFont="1" applyFill="1" applyBorder="1"/>
    <xf numFmtId="41" fontId="25" fillId="0" borderId="18" xfId="0" applyNumberFormat="1" applyFont="1" applyFill="1" applyBorder="1" applyAlignment="1">
      <alignment horizontal="right"/>
    </xf>
    <xf numFmtId="3" fontId="25" fillId="0" borderId="6" xfId="0" applyNumberFormat="1" applyFont="1" applyFill="1" applyBorder="1"/>
    <xf numFmtId="41" fontId="25" fillId="0" borderId="6" xfId="0" applyNumberFormat="1" applyFont="1" applyFill="1" applyBorder="1" applyAlignment="1">
      <alignment horizontal="right"/>
    </xf>
    <xf numFmtId="41" fontId="25" fillId="0" borderId="6" xfId="0" applyNumberFormat="1" applyFont="1" applyFill="1" applyBorder="1" applyAlignment="1">
      <alignment vertical="center"/>
    </xf>
    <xf numFmtId="0" fontId="38" fillId="0" borderId="1" xfId="0" applyFont="1" applyFill="1" applyBorder="1" applyAlignment="1">
      <alignment vertical="center"/>
    </xf>
    <xf numFmtId="3" fontId="42" fillId="0" borderId="1" xfId="0" applyNumberFormat="1" applyFont="1" applyFill="1" applyBorder="1" applyAlignment="1">
      <alignment vertical="center"/>
    </xf>
    <xf numFmtId="164" fontId="38" fillId="0" borderId="1" xfId="0" applyNumberFormat="1" applyFont="1" applyFill="1" applyBorder="1" applyAlignment="1">
      <alignment horizontal="center" vertical="center"/>
    </xf>
    <xf numFmtId="41" fontId="25" fillId="0" borderId="18" xfId="0" applyNumberFormat="1" applyFont="1" applyFill="1" applyBorder="1"/>
    <xf numFmtId="41" fontId="25" fillId="0" borderId="6" xfId="0" applyNumberFormat="1" applyFont="1" applyFill="1" applyBorder="1"/>
    <xf numFmtId="4" fontId="28" fillId="0" borderId="18" xfId="8" applyNumberFormat="1" applyFont="1" applyFill="1" applyBorder="1" applyAlignment="1">
      <alignment vertical="center"/>
    </xf>
    <xf numFmtId="4" fontId="48" fillId="0" borderId="18" xfId="8" applyNumberFormat="1" applyFont="1" applyFill="1" applyBorder="1" applyAlignment="1">
      <alignment horizontal="right" vertical="center" wrapText="1"/>
    </xf>
    <xf numFmtId="4" fontId="16" fillId="0" borderId="18" xfId="8" applyNumberFormat="1" applyFont="1" applyFill="1" applyBorder="1" applyAlignment="1">
      <alignment horizontal="right" vertical="center"/>
    </xf>
    <xf numFmtId="4" fontId="16" fillId="0" borderId="0" xfId="8" applyNumberFormat="1" applyFont="1" applyFill="1" applyBorder="1" applyAlignment="1">
      <alignment horizontal="right" vertical="center"/>
    </xf>
    <xf numFmtId="4" fontId="16" fillId="0" borderId="7" xfId="8" applyNumberFormat="1" applyFont="1" applyFill="1" applyBorder="1" applyAlignment="1">
      <alignment vertical="center"/>
    </xf>
    <xf numFmtId="4" fontId="16" fillId="0" borderId="18" xfId="8" applyNumberFormat="1" applyFont="1" applyFill="1" applyBorder="1" applyAlignment="1">
      <alignment vertical="center"/>
    </xf>
    <xf numFmtId="4" fontId="28" fillId="0" borderId="6" xfId="8" applyNumberFormat="1" applyFont="1" applyFill="1" applyBorder="1" applyAlignment="1">
      <alignment vertical="center"/>
    </xf>
    <xf numFmtId="4" fontId="48" fillId="0" borderId="6" xfId="8" applyNumberFormat="1" applyFont="1" applyFill="1" applyBorder="1" applyAlignment="1">
      <alignment horizontal="right" vertical="center" wrapText="1"/>
    </xf>
    <xf numFmtId="4" fontId="16" fillId="0" borderId="6" xfId="8" applyNumberFormat="1" applyFont="1" applyFill="1" applyBorder="1" applyAlignment="1">
      <alignment horizontal="right" vertical="center"/>
    </xf>
    <xf numFmtId="4" fontId="16" fillId="0" borderId="13" xfId="8" applyNumberFormat="1" applyFont="1" applyFill="1" applyBorder="1" applyAlignment="1">
      <alignment horizontal="right" vertical="center"/>
    </xf>
    <xf numFmtId="4" fontId="16" fillId="0" borderId="10" xfId="8" applyNumberFormat="1" applyFont="1" applyFill="1" applyBorder="1" applyAlignment="1">
      <alignment vertical="center"/>
    </xf>
    <xf numFmtId="4" fontId="16" fillId="0" borderId="6" xfId="8" applyNumberFormat="1" applyFont="1" applyFill="1" applyBorder="1" applyAlignment="1">
      <alignment vertical="center"/>
    </xf>
    <xf numFmtId="4" fontId="16" fillId="0" borderId="8" xfId="6" applyNumberFormat="1" applyFont="1" applyFill="1" applyBorder="1" applyAlignment="1">
      <alignment vertical="center"/>
    </xf>
    <xf numFmtId="4" fontId="47" fillId="0" borderId="18" xfId="6" applyNumberFormat="1" applyFont="1" applyFill="1" applyBorder="1" applyAlignment="1">
      <alignment vertical="center"/>
    </xf>
    <xf numFmtId="2" fontId="47" fillId="0" borderId="18" xfId="6" applyNumberFormat="1" applyFont="1" applyFill="1" applyBorder="1" applyAlignment="1">
      <alignment vertical="center"/>
    </xf>
    <xf numFmtId="0" fontId="16" fillId="0" borderId="9" xfId="6" applyFont="1" applyFill="1" applyBorder="1" applyAlignment="1">
      <alignment vertical="center" wrapText="1"/>
    </xf>
    <xf numFmtId="3" fontId="16" fillId="0" borderId="9" xfId="6" applyNumberFormat="1" applyFont="1" applyFill="1" applyBorder="1" applyAlignment="1">
      <alignment horizontal="right" vertical="center"/>
    </xf>
    <xf numFmtId="3" fontId="16" fillId="0" borderId="9" xfId="6" applyNumberFormat="1" applyFont="1" applyFill="1" applyBorder="1" applyAlignment="1">
      <alignment vertical="center"/>
    </xf>
    <xf numFmtId="4" fontId="16" fillId="0" borderId="10" xfId="6" applyNumberFormat="1" applyFont="1" applyFill="1" applyBorder="1" applyAlignment="1">
      <alignment horizontal="right" vertical="center"/>
    </xf>
    <xf numFmtId="2" fontId="16" fillId="0" borderId="18" xfId="6" applyNumberFormat="1" applyFont="1" applyFill="1" applyBorder="1" applyAlignment="1">
      <alignment vertical="center"/>
    </xf>
    <xf numFmtId="0" fontId="16" fillId="0" borderId="18" xfId="6" applyFont="1" applyFill="1" applyBorder="1" applyAlignment="1">
      <alignment horizontal="right" vertical="center" wrapText="1"/>
    </xf>
    <xf numFmtId="2" fontId="16" fillId="0" borderId="18" xfId="6" applyNumberFormat="1" applyFont="1" applyFill="1" applyBorder="1" applyAlignment="1">
      <alignment horizontal="right" vertical="center" wrapText="1"/>
    </xf>
    <xf numFmtId="4" fontId="16" fillId="0" borderId="18" xfId="6" applyNumberFormat="1" applyFont="1" applyFill="1" applyBorder="1" applyAlignment="1">
      <alignment horizontal="right" vertical="center" wrapText="1"/>
    </xf>
    <xf numFmtId="3" fontId="16" fillId="0" borderId="18" xfId="6" applyNumberFormat="1" applyFont="1" applyFill="1" applyBorder="1" applyAlignment="1">
      <alignment horizontal="right" vertical="center" wrapText="1"/>
    </xf>
    <xf numFmtId="49" fontId="16" fillId="0" borderId="10" xfId="6" applyNumberFormat="1" applyFont="1" applyFill="1" applyBorder="1" applyAlignment="1">
      <alignment horizontal="right" vertical="center"/>
    </xf>
    <xf numFmtId="41" fontId="16" fillId="0" borderId="18" xfId="6" applyNumberFormat="1" applyFont="1" applyFill="1" applyBorder="1" applyAlignment="1">
      <alignment vertical="center"/>
    </xf>
    <xf numFmtId="41" fontId="16" fillId="0" borderId="6" xfId="6" applyNumberFormat="1" applyFont="1" applyFill="1" applyBorder="1" applyAlignment="1">
      <alignment vertical="center"/>
    </xf>
    <xf numFmtId="10" fontId="0" fillId="0" borderId="0" xfId="0" applyNumberFormat="1"/>
    <xf numFmtId="9" fontId="0" fillId="0" borderId="0" xfId="0" applyNumberFormat="1"/>
    <xf numFmtId="49" fontId="16" fillId="0" borderId="0" xfId="0" applyNumberFormat="1" applyFont="1" applyAlignment="1">
      <alignment horizontal="left" vertical="top" wrapText="1"/>
    </xf>
    <xf numFmtId="10" fontId="4" fillId="0" borderId="0" xfId="11" applyNumberFormat="1" applyFont="1" applyBorder="1"/>
    <xf numFmtId="164" fontId="16" fillId="0" borderId="18" xfId="2" applyNumberFormat="1" applyFont="1" applyBorder="1" applyAlignment="1">
      <alignment horizontal="center" vertical="center"/>
    </xf>
    <xf numFmtId="164" fontId="16" fillId="0" borderId="6" xfId="2" applyNumberFormat="1" applyFont="1" applyBorder="1" applyAlignment="1">
      <alignment horizontal="center" vertical="center"/>
    </xf>
    <xf numFmtId="10" fontId="16" fillId="0" borderId="18" xfId="4" applyNumberFormat="1" applyFont="1" applyBorder="1" applyAlignment="1">
      <alignment horizontal="center" vertical="center"/>
    </xf>
    <xf numFmtId="164" fontId="16" fillId="0" borderId="19" xfId="4" applyNumberFormat="1" applyFont="1" applyBorder="1" applyAlignment="1">
      <alignment horizontal="center" vertical="center"/>
    </xf>
    <xf numFmtId="170" fontId="0" fillId="0" borderId="0" xfId="0" applyNumberFormat="1"/>
    <xf numFmtId="41" fontId="16" fillId="0" borderId="6" xfId="6" applyNumberFormat="1" applyFont="1" applyFill="1" applyBorder="1" applyAlignment="1" applyProtection="1">
      <alignment horizontal="right" vertical="center"/>
      <protection locked="0"/>
    </xf>
    <xf numFmtId="164" fontId="0" fillId="0" borderId="0" xfId="0" applyNumberFormat="1"/>
    <xf numFmtId="41" fontId="16" fillId="0" borderId="18" xfId="2" applyNumberFormat="1" applyFont="1" applyFill="1" applyBorder="1" applyAlignment="1">
      <alignment horizontal="right" vertical="center"/>
    </xf>
    <xf numFmtId="3" fontId="8" fillId="0" borderId="18" xfId="0" applyNumberFormat="1" applyFont="1" applyBorder="1" applyAlignment="1">
      <alignment vertical="center"/>
    </xf>
    <xf numFmtId="0" fontId="7" fillId="0" borderId="18" xfId="0" applyNumberFormat="1" applyFont="1" applyBorder="1" applyAlignment="1">
      <alignment vertical="center"/>
    </xf>
    <xf numFmtId="0" fontId="25" fillId="0" borderId="18" xfId="0" applyNumberFormat="1" applyFont="1" applyFill="1" applyBorder="1" applyAlignment="1">
      <alignment vertical="center"/>
    </xf>
    <xf numFmtId="4" fontId="16" fillId="0" borderId="8" xfId="2" applyNumberFormat="1" applyFont="1" applyBorder="1" applyAlignment="1">
      <alignment vertical="center"/>
    </xf>
    <xf numFmtId="4" fontId="16" fillId="0" borderId="6" xfId="2" applyNumberFormat="1" applyFont="1" applyBorder="1" applyAlignment="1">
      <alignment vertical="center"/>
    </xf>
    <xf numFmtId="4" fontId="42" fillId="0" borderId="18" xfId="2" applyNumberFormat="1" applyFont="1" applyBorder="1" applyAlignment="1">
      <alignment horizontal="right" vertical="center"/>
    </xf>
    <xf numFmtId="4" fontId="25" fillId="0" borderId="6" xfId="0" applyNumberFormat="1" applyFont="1" applyBorder="1" applyAlignment="1">
      <alignment vertical="center"/>
    </xf>
    <xf numFmtId="41" fontId="38" fillId="0" borderId="18" xfId="0" applyNumberFormat="1" applyFont="1" applyBorder="1"/>
    <xf numFmtId="10" fontId="16" fillId="0" borderId="7" xfId="8" applyNumberFormat="1" applyFont="1" applyBorder="1" applyAlignment="1">
      <alignment horizontal="right" vertical="center" wrapText="1"/>
    </xf>
    <xf numFmtId="10" fontId="16" fillId="0" borderId="10" xfId="8" applyNumberFormat="1" applyFont="1" applyBorder="1" applyAlignment="1">
      <alignment horizontal="right" vertical="center" wrapText="1"/>
    </xf>
    <xf numFmtId="164" fontId="25" fillId="0" borderId="5" xfId="11" applyNumberFormat="1" applyFont="1" applyBorder="1" applyAlignment="1">
      <alignment vertical="center"/>
    </xf>
    <xf numFmtId="165" fontId="42" fillId="0" borderId="18" xfId="0" applyNumberFormat="1" applyFont="1" applyBorder="1"/>
    <xf numFmtId="165" fontId="16" fillId="0" borderId="18" xfId="0" applyNumberFormat="1" applyFont="1" applyBorder="1"/>
    <xf numFmtId="165" fontId="16" fillId="0" borderId="6" xfId="0" applyNumberFormat="1" applyFont="1" applyBorder="1"/>
    <xf numFmtId="0" fontId="16" fillId="0" borderId="20" xfId="5" applyFont="1" applyFill="1" applyBorder="1" applyAlignment="1"/>
    <xf numFmtId="3" fontId="47" fillId="2" borderId="11" xfId="2" applyNumberFormat="1" applyFont="1" applyFill="1" applyBorder="1" applyAlignment="1">
      <alignment vertical="center"/>
    </xf>
    <xf numFmtId="3" fontId="28" fillId="0" borderId="20" xfId="2" applyNumberFormat="1" applyFont="1" applyFill="1" applyBorder="1"/>
    <xf numFmtId="41" fontId="16" fillId="0" borderId="21" xfId="6" applyNumberFormat="1" applyFont="1" applyFill="1" applyBorder="1" applyAlignment="1">
      <alignment horizontal="right"/>
    </xf>
    <xf numFmtId="41" fontId="16" fillId="0" borderId="20" xfId="6" applyNumberFormat="1" applyFont="1" applyFill="1" applyBorder="1" applyAlignment="1">
      <alignment horizontal="right"/>
    </xf>
    <xf numFmtId="3" fontId="47" fillId="2" borderId="13" xfId="2" applyNumberFormat="1" applyFont="1" applyFill="1" applyBorder="1" applyAlignment="1">
      <alignment vertical="center"/>
    </xf>
    <xf numFmtId="3" fontId="28" fillId="0" borderId="6" xfId="2" applyNumberFormat="1" applyFont="1" applyFill="1" applyBorder="1"/>
    <xf numFmtId="3" fontId="16" fillId="0" borderId="6" xfId="5" applyNumberFormat="1" applyFont="1" applyFill="1" applyBorder="1" applyAlignment="1">
      <alignment vertical="center"/>
    </xf>
    <xf numFmtId="4" fontId="16" fillId="0" borderId="13" xfId="5" applyNumberFormat="1" applyFont="1" applyFill="1" applyBorder="1" applyAlignment="1">
      <alignment vertical="center"/>
    </xf>
    <xf numFmtId="0" fontId="51" fillId="0" borderId="0" xfId="9" applyFont="1" applyAlignment="1">
      <alignment horizontal="center" vertical="center" wrapText="1"/>
    </xf>
    <xf numFmtId="0" fontId="33" fillId="0" borderId="0" xfId="9" applyFont="1" applyAlignment="1">
      <alignment horizontal="center" wrapText="1"/>
    </xf>
    <xf numFmtId="0" fontId="33" fillId="0" borderId="0" xfId="9" applyFont="1" applyAlignment="1">
      <alignment horizontal="center"/>
    </xf>
    <xf numFmtId="0" fontId="54" fillId="0" borderId="0" xfId="9" applyFont="1" applyBorder="1" applyAlignment="1">
      <alignment horizontal="center" vertical="center"/>
    </xf>
    <xf numFmtId="0" fontId="32" fillId="0" borderId="0" xfId="9" applyFont="1" applyAlignment="1">
      <alignment horizontal="left" wrapText="1"/>
    </xf>
    <xf numFmtId="0" fontId="20" fillId="4" borderId="0" xfId="0" applyFont="1" applyFill="1" applyAlignment="1">
      <alignment horizontal="left" vertical="top" wrapText="1"/>
    </xf>
    <xf numFmtId="0" fontId="41" fillId="0" borderId="0" xfId="0" applyFont="1" applyAlignment="1">
      <alignment horizontal="center" vertical="top"/>
    </xf>
    <xf numFmtId="0" fontId="41" fillId="0" borderId="0" xfId="0" applyFont="1" applyAlignment="1">
      <alignment horizontal="center" vertical="center"/>
    </xf>
    <xf numFmtId="0" fontId="41" fillId="0" borderId="0" xfId="0" applyFont="1" applyFill="1" applyAlignment="1">
      <alignment horizontal="center" vertical="center"/>
    </xf>
    <xf numFmtId="0" fontId="53" fillId="5" borderId="0" xfId="6" applyFont="1" applyFill="1" applyAlignment="1">
      <alignment horizontal="center" vertical="center" wrapText="1"/>
    </xf>
    <xf numFmtId="0" fontId="14" fillId="0" borderId="0" xfId="6" applyFont="1" applyAlignment="1">
      <alignment horizontal="left"/>
    </xf>
    <xf numFmtId="0" fontId="16" fillId="4" borderId="2" xfId="6" applyFont="1" applyFill="1" applyBorder="1" applyAlignment="1">
      <alignment horizontal="center" vertical="center" wrapText="1"/>
    </xf>
    <xf numFmtId="0" fontId="42" fillId="4" borderId="2" xfId="2" applyFont="1" applyFill="1" applyBorder="1" applyAlignment="1">
      <alignment horizontal="center" vertical="center" wrapText="1"/>
    </xf>
    <xf numFmtId="0" fontId="42" fillId="4" borderId="3" xfId="2" applyFont="1" applyFill="1" applyBorder="1" applyAlignment="1">
      <alignment horizontal="center" vertical="center" wrapText="1"/>
    </xf>
    <xf numFmtId="0" fontId="42" fillId="4" borderId="4"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16" fillId="4" borderId="4" xfId="2" applyFont="1" applyFill="1" applyBorder="1" applyAlignment="1">
      <alignment horizontal="center" vertical="center" wrapText="1"/>
    </xf>
    <xf numFmtId="0" fontId="16" fillId="4" borderId="3" xfId="2" applyFont="1" applyFill="1" applyBorder="1" applyAlignment="1">
      <alignment horizontal="center" vertical="center" wrapText="1"/>
    </xf>
    <xf numFmtId="0" fontId="42" fillId="0" borderId="9" xfId="6" applyFont="1" applyBorder="1" applyAlignment="1">
      <alignment horizontal="center" vertical="center" wrapText="1"/>
    </xf>
    <xf numFmtId="0" fontId="42" fillId="0" borderId="11" xfId="6" applyFont="1" applyBorder="1" applyAlignment="1">
      <alignment horizontal="center" vertical="center" wrapText="1"/>
    </xf>
    <xf numFmtId="0" fontId="42" fillId="0" borderId="0" xfId="6" applyFont="1" applyBorder="1" applyAlignment="1">
      <alignment horizontal="center" vertical="center" wrapText="1"/>
    </xf>
    <xf numFmtId="0" fontId="42" fillId="0" borderId="8" xfId="6" applyFont="1" applyBorder="1" applyAlignment="1">
      <alignment horizontal="center" vertical="center" wrapText="1"/>
    </xf>
    <xf numFmtId="0" fontId="42" fillId="0" borderId="2" xfId="6" applyFont="1" applyBorder="1" applyAlignment="1">
      <alignment horizontal="center" vertical="center"/>
    </xf>
    <xf numFmtId="0" fontId="42" fillId="0" borderId="4" xfId="6" applyFont="1" applyBorder="1" applyAlignment="1">
      <alignment horizontal="center" vertical="center"/>
    </xf>
    <xf numFmtId="0" fontId="42" fillId="0" borderId="11" xfId="6" applyFont="1" applyBorder="1" applyAlignment="1">
      <alignment horizontal="center" vertical="center"/>
    </xf>
    <xf numFmtId="0" fontId="42" fillId="0" borderId="19" xfId="6" applyFont="1" applyBorder="1" applyAlignment="1">
      <alignment horizontal="center" vertical="center"/>
    </xf>
    <xf numFmtId="0" fontId="42" fillId="2" borderId="7" xfId="6" applyFont="1" applyFill="1" applyBorder="1" applyAlignment="1">
      <alignment horizontal="center" vertical="center" wrapText="1"/>
    </xf>
    <xf numFmtId="0" fontId="42" fillId="2" borderId="0" xfId="6" applyFont="1" applyFill="1" applyBorder="1" applyAlignment="1">
      <alignment horizontal="center" vertical="center" wrapText="1"/>
    </xf>
    <xf numFmtId="0" fontId="42" fillId="2" borderId="8" xfId="6" applyFont="1" applyFill="1" applyBorder="1" applyAlignment="1">
      <alignment horizontal="center" vertical="center" wrapText="1"/>
    </xf>
    <xf numFmtId="0" fontId="42" fillId="0" borderId="7" xfId="6" applyFont="1" applyBorder="1" applyAlignment="1">
      <alignment horizontal="center" vertical="center" wrapText="1"/>
    </xf>
    <xf numFmtId="0" fontId="16" fillId="0" borderId="0" xfId="2" applyFont="1" applyFill="1" applyBorder="1" applyAlignment="1">
      <alignment horizontal="center" vertical="center" wrapText="1"/>
    </xf>
    <xf numFmtId="0" fontId="16" fillId="4" borderId="1" xfId="2" applyFont="1" applyFill="1" applyBorder="1" applyAlignment="1">
      <alignment horizontal="center" vertical="center" wrapText="1"/>
    </xf>
    <xf numFmtId="0" fontId="16" fillId="4" borderId="6" xfId="2" applyFont="1" applyFill="1" applyBorder="1" applyAlignment="1">
      <alignment horizontal="center" vertical="center" wrapText="1"/>
    </xf>
    <xf numFmtId="0" fontId="42" fillId="0" borderId="3" xfId="6" applyFont="1" applyBorder="1" applyAlignment="1">
      <alignment horizontal="center" vertical="center"/>
    </xf>
    <xf numFmtId="0" fontId="42" fillId="0" borderId="2" xfId="6" applyFont="1" applyFill="1" applyBorder="1" applyAlignment="1">
      <alignment horizontal="center" vertical="center" wrapText="1"/>
    </xf>
    <xf numFmtId="0" fontId="42" fillId="0" borderId="4" xfId="6" applyFont="1" applyFill="1" applyBorder="1" applyAlignment="1">
      <alignment horizontal="center" vertical="center" wrapText="1"/>
    </xf>
    <xf numFmtId="0" fontId="42" fillId="0" borderId="3" xfId="6" applyFont="1" applyFill="1" applyBorder="1" applyAlignment="1">
      <alignment horizontal="center" vertical="center" wrapText="1"/>
    </xf>
    <xf numFmtId="0" fontId="16" fillId="4" borderId="18" xfId="2" applyFont="1" applyFill="1" applyBorder="1" applyAlignment="1">
      <alignment horizontal="center" vertical="center" wrapText="1"/>
    </xf>
    <xf numFmtId="0" fontId="25" fillId="4" borderId="5" xfId="2" applyFont="1" applyFill="1" applyBorder="1" applyAlignment="1">
      <alignment horizontal="center" vertical="center" wrapText="1"/>
    </xf>
    <xf numFmtId="0" fontId="14" fillId="0" borderId="13" xfId="6" applyFont="1" applyBorder="1" applyAlignment="1">
      <alignment horizontal="left" wrapText="1"/>
    </xf>
    <xf numFmtId="0" fontId="14" fillId="0" borderId="0" xfId="6" applyFont="1" applyBorder="1" applyAlignment="1">
      <alignment horizontal="left" wrapText="1"/>
    </xf>
    <xf numFmtId="0" fontId="25" fillId="4" borderId="2" xfId="2" applyFont="1" applyFill="1" applyBorder="1" applyAlignment="1">
      <alignment horizontal="center" vertical="center" wrapText="1"/>
    </xf>
    <xf numFmtId="0" fontId="25" fillId="4" borderId="3" xfId="2" applyFont="1" applyFill="1" applyBorder="1" applyAlignment="1">
      <alignment horizontal="center" vertical="center" wrapText="1"/>
    </xf>
    <xf numFmtId="0" fontId="16" fillId="0" borderId="7"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8" fillId="0" borderId="13" xfId="6" applyFont="1" applyBorder="1" applyAlignment="1">
      <alignment horizontal="left" wrapText="1"/>
    </xf>
    <xf numFmtId="0" fontId="42" fillId="4" borderId="2" xfId="6" applyFont="1" applyFill="1" applyBorder="1" applyAlignment="1">
      <alignment horizontal="center" vertical="center" wrapText="1"/>
    </xf>
    <xf numFmtId="0" fontId="42" fillId="4" borderId="4" xfId="6" applyFont="1" applyFill="1" applyBorder="1" applyAlignment="1">
      <alignment horizontal="center" vertical="center" wrapText="1"/>
    </xf>
    <xf numFmtId="0" fontId="42" fillId="4" borderId="3" xfId="6" applyFont="1" applyFill="1" applyBorder="1" applyAlignment="1">
      <alignment horizontal="center" vertical="center" wrapText="1"/>
    </xf>
    <xf numFmtId="0" fontId="16" fillId="4" borderId="1" xfId="6" applyFont="1" applyFill="1" applyBorder="1" applyAlignment="1">
      <alignment horizontal="center" vertical="center" wrapText="1"/>
    </xf>
    <xf numFmtId="0" fontId="16" fillId="4" borderId="18" xfId="6" applyFont="1" applyFill="1" applyBorder="1" applyAlignment="1">
      <alignment horizontal="center" vertical="center" wrapText="1"/>
    </xf>
    <xf numFmtId="0" fontId="16" fillId="4" borderId="6" xfId="6" applyFont="1" applyFill="1" applyBorder="1" applyAlignment="1">
      <alignment horizontal="center" vertical="center" wrapText="1"/>
    </xf>
    <xf numFmtId="0" fontId="16" fillId="4" borderId="5" xfId="6" applyFont="1" applyFill="1" applyBorder="1" applyAlignment="1">
      <alignment horizontal="center" vertical="center" wrapText="1"/>
    </xf>
    <xf numFmtId="0" fontId="16" fillId="4" borderId="3" xfId="6" applyFont="1" applyFill="1" applyBorder="1" applyAlignment="1">
      <alignment horizontal="center" vertical="center" wrapText="1"/>
    </xf>
    <xf numFmtId="0" fontId="16" fillId="4" borderId="19" xfId="6" applyFont="1" applyFill="1" applyBorder="1" applyAlignment="1">
      <alignment horizontal="center" vertical="center" wrapText="1"/>
    </xf>
    <xf numFmtId="0" fontId="16" fillId="4" borderId="14" xfId="6" applyFont="1" applyFill="1" applyBorder="1" applyAlignment="1">
      <alignment horizontal="center" vertical="center" wrapText="1"/>
    </xf>
    <xf numFmtId="0" fontId="53" fillId="5" borderId="0" xfId="2" applyFont="1" applyFill="1" applyAlignment="1">
      <alignment horizontal="center" vertical="center" wrapText="1"/>
    </xf>
    <xf numFmtId="0" fontId="8" fillId="0" borderId="0" xfId="2" applyFont="1" applyAlignment="1">
      <alignment horizontal="left" wrapText="1"/>
    </xf>
    <xf numFmtId="0" fontId="25" fillId="4" borderId="4" xfId="2" applyFont="1" applyFill="1" applyBorder="1" applyAlignment="1">
      <alignment horizontal="center" vertical="center" wrapText="1"/>
    </xf>
    <xf numFmtId="0" fontId="25" fillId="4" borderId="1" xfId="2" applyFont="1" applyFill="1" applyBorder="1" applyAlignment="1">
      <alignment horizontal="center" vertical="center" wrapText="1"/>
    </xf>
    <xf numFmtId="0" fontId="25" fillId="4" borderId="6" xfId="2" applyFont="1" applyFill="1" applyBorder="1" applyAlignment="1">
      <alignment horizontal="center" vertical="center" wrapText="1"/>
    </xf>
    <xf numFmtId="0" fontId="25" fillId="0" borderId="0" xfId="0" applyFont="1" applyAlignment="1">
      <alignment horizontal="left" vertical="top" wrapText="1"/>
    </xf>
    <xf numFmtId="0" fontId="8" fillId="0" borderId="0" xfId="0" applyFont="1" applyAlignment="1">
      <alignment wrapText="1"/>
    </xf>
    <xf numFmtId="0" fontId="25" fillId="4" borderId="5" xfId="0" applyFont="1" applyFill="1" applyBorder="1" applyAlignment="1">
      <alignment horizontal="center" vertical="center"/>
    </xf>
    <xf numFmtId="0" fontId="25" fillId="4" borderId="18" xfId="0" applyFont="1" applyFill="1" applyBorder="1" applyAlignment="1">
      <alignment horizontal="center" vertical="center"/>
    </xf>
    <xf numFmtId="0" fontId="25" fillId="4" borderId="6" xfId="0" applyFont="1" applyFill="1" applyBorder="1" applyAlignment="1">
      <alignment horizontal="center" vertical="center"/>
    </xf>
    <xf numFmtId="0" fontId="25" fillId="4" borderId="14" xfId="0" applyFont="1" applyFill="1" applyBorder="1" applyAlignment="1">
      <alignment horizontal="left" vertical="center" wrapText="1"/>
    </xf>
    <xf numFmtId="0" fontId="25" fillId="4" borderId="6" xfId="0" applyFont="1" applyFill="1" applyBorder="1" applyAlignment="1">
      <alignment horizontal="left" vertical="center" wrapText="1"/>
    </xf>
    <xf numFmtId="0" fontId="25" fillId="4" borderId="6"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8" fillId="0" borderId="13" xfId="0" applyFont="1" applyBorder="1" applyAlignment="1">
      <alignment horizontal="left" wrapText="1"/>
    </xf>
    <xf numFmtId="0" fontId="25" fillId="4" borderId="1" xfId="0" applyFont="1" applyFill="1" applyBorder="1" applyAlignment="1">
      <alignment horizontal="center" vertical="center"/>
    </xf>
    <xf numFmtId="0" fontId="38" fillId="4" borderId="2"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38" fillId="4" borderId="3" xfId="0" applyFont="1" applyFill="1" applyBorder="1" applyAlignment="1">
      <alignment horizontal="center" vertical="center" wrapText="1"/>
    </xf>
    <xf numFmtId="0" fontId="25" fillId="4" borderId="7" xfId="0" applyFont="1" applyFill="1" applyBorder="1" applyAlignment="1">
      <alignment horizontal="center" vertical="center"/>
    </xf>
    <xf numFmtId="0" fontId="38" fillId="4" borderId="10" xfId="0" applyFont="1" applyFill="1" applyBorder="1" applyAlignment="1">
      <alignment horizontal="center" vertical="center"/>
    </xf>
    <xf numFmtId="0" fontId="38" fillId="4" borderId="4" xfId="0" applyFont="1" applyFill="1" applyBorder="1" applyAlignment="1">
      <alignment horizontal="center" vertical="center"/>
    </xf>
    <xf numFmtId="0" fontId="38" fillId="4" borderId="3" xfId="0" applyFont="1" applyFill="1" applyBorder="1" applyAlignment="1">
      <alignment horizontal="center" vertical="center"/>
    </xf>
    <xf numFmtId="0" fontId="8" fillId="0" borderId="0" xfId="0" applyFont="1" applyAlignment="1">
      <alignment horizontal="left" wrapText="1"/>
    </xf>
    <xf numFmtId="0" fontId="45" fillId="4" borderId="5" xfId="0" applyFont="1" applyFill="1" applyBorder="1" applyAlignment="1">
      <alignment horizontal="center" vertical="center" wrapText="1"/>
    </xf>
    <xf numFmtId="0" fontId="5" fillId="6" borderId="0" xfId="2" applyFont="1" applyFill="1" applyAlignment="1">
      <alignment horizontal="center" vertical="center"/>
    </xf>
    <xf numFmtId="0" fontId="14" fillId="0" borderId="13" xfId="2" applyFont="1" applyBorder="1" applyAlignment="1">
      <alignment horizontal="left" wrapText="1"/>
    </xf>
    <xf numFmtId="0" fontId="9" fillId="0" borderId="13" xfId="2" applyFont="1" applyBorder="1" applyAlignment="1">
      <alignment horizontal="left" wrapText="1"/>
    </xf>
    <xf numFmtId="0" fontId="16" fillId="4" borderId="0" xfId="2" applyFont="1" applyFill="1" applyBorder="1" applyAlignment="1">
      <alignment horizontal="center" vertical="center" wrapText="1"/>
    </xf>
    <xf numFmtId="0" fontId="15" fillId="0" borderId="0" xfId="2" applyFont="1" applyAlignment="1">
      <alignment horizontal="left" wrapText="1"/>
    </xf>
    <xf numFmtId="0" fontId="42" fillId="0" borderId="2" xfId="2" applyFont="1" applyBorder="1" applyAlignment="1">
      <alignment horizontal="center" vertical="center"/>
    </xf>
    <xf numFmtId="0" fontId="42" fillId="0" borderId="4" xfId="2" applyFont="1" applyBorder="1" applyAlignment="1">
      <alignment horizontal="center" vertical="center"/>
    </xf>
    <xf numFmtId="0" fontId="42" fillId="0" borderId="3" xfId="2" applyFont="1" applyBorder="1" applyAlignment="1">
      <alignment horizontal="center" vertical="center"/>
    </xf>
    <xf numFmtId="0" fontId="8" fillId="0" borderId="0" xfId="0" applyFont="1" applyBorder="1" applyAlignment="1">
      <alignment horizontal="left" wrapText="1"/>
    </xf>
    <xf numFmtId="0" fontId="8" fillId="0" borderId="0" xfId="0" applyFont="1" applyFill="1" applyBorder="1" applyAlignment="1">
      <alignment horizontal="left"/>
    </xf>
    <xf numFmtId="0" fontId="8" fillId="0" borderId="0" xfId="0" applyFont="1" applyFill="1" applyBorder="1" applyAlignment="1">
      <alignment horizontal="left" wrapText="1"/>
    </xf>
    <xf numFmtId="0" fontId="25" fillId="4" borderId="1" xfId="0" applyFont="1" applyFill="1" applyBorder="1" applyAlignment="1">
      <alignment horizontal="center" vertical="center" wrapText="1"/>
    </xf>
    <xf numFmtId="0" fontId="25" fillId="4" borderId="18"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3" fillId="6" borderId="0" xfId="1" applyFill="1" applyAlignment="1">
      <alignment horizontal="center" vertical="center"/>
    </xf>
    <xf numFmtId="0" fontId="14" fillId="0" borderId="0" xfId="2" applyFont="1" applyAlignment="1">
      <alignment horizontal="left" wrapText="1"/>
    </xf>
    <xf numFmtId="0" fontId="16" fillId="4" borderId="1" xfId="5" applyFont="1" applyFill="1" applyBorder="1" applyAlignment="1">
      <alignment horizontal="center" vertical="center" wrapText="1"/>
    </xf>
    <xf numFmtId="0" fontId="16" fillId="4" borderId="18" xfId="5" applyFont="1" applyFill="1" applyBorder="1" applyAlignment="1">
      <alignment horizontal="center" vertical="center" wrapText="1"/>
    </xf>
    <xf numFmtId="0" fontId="16" fillId="4" borderId="6" xfId="5" applyFont="1" applyFill="1" applyBorder="1" applyAlignment="1">
      <alignment horizontal="center" vertical="center" wrapText="1"/>
    </xf>
    <xf numFmtId="0" fontId="44" fillId="4" borderId="2" xfId="5" applyFont="1" applyFill="1" applyBorder="1" applyAlignment="1">
      <alignment horizontal="left" vertical="center" wrapText="1"/>
    </xf>
    <xf numFmtId="0" fontId="44" fillId="4" borderId="4" xfId="5" applyFont="1" applyFill="1" applyBorder="1" applyAlignment="1">
      <alignment horizontal="left" vertical="center" wrapText="1"/>
    </xf>
    <xf numFmtId="0" fontId="44" fillId="4" borderId="3" xfId="5" applyFont="1" applyFill="1" applyBorder="1" applyAlignment="1">
      <alignment horizontal="left" vertical="center" wrapText="1"/>
    </xf>
    <xf numFmtId="0" fontId="16" fillId="4" borderId="2" xfId="5" applyFont="1" applyFill="1" applyBorder="1" applyAlignment="1">
      <alignment horizontal="left" vertical="center" wrapText="1"/>
    </xf>
    <xf numFmtId="0" fontId="16" fillId="4" borderId="4" xfId="5" applyFont="1" applyFill="1" applyBorder="1" applyAlignment="1">
      <alignment horizontal="left" vertical="center" wrapText="1"/>
    </xf>
    <xf numFmtId="0" fontId="16" fillId="4" borderId="3" xfId="5" applyFont="1" applyFill="1" applyBorder="1" applyAlignment="1">
      <alignment horizontal="left" vertical="center" wrapText="1"/>
    </xf>
    <xf numFmtId="0" fontId="16" fillId="4" borderId="2" xfId="5" applyFont="1" applyFill="1" applyBorder="1" applyAlignment="1">
      <alignment horizontal="center" vertical="center" wrapText="1"/>
    </xf>
    <xf numFmtId="0" fontId="16" fillId="4" borderId="3" xfId="5" applyFont="1" applyFill="1" applyBorder="1" applyAlignment="1">
      <alignment horizontal="center" vertical="center" wrapText="1"/>
    </xf>
    <xf numFmtId="0" fontId="16" fillId="4" borderId="5" xfId="5" applyFont="1" applyFill="1" applyBorder="1" applyAlignment="1">
      <alignment horizontal="center" vertical="center" wrapText="1"/>
    </xf>
    <xf numFmtId="0" fontId="44" fillId="4" borderId="5" xfId="5" applyFont="1" applyFill="1" applyBorder="1" applyAlignment="1">
      <alignment horizontal="center" vertical="center" wrapText="1"/>
    </xf>
    <xf numFmtId="0" fontId="15" fillId="2" borderId="0" xfId="2" applyFont="1" applyFill="1" applyAlignment="1">
      <alignment horizontal="left" wrapText="1"/>
    </xf>
    <xf numFmtId="0" fontId="4" fillId="2" borderId="0" xfId="2" applyFont="1" applyFill="1" applyAlignment="1"/>
    <xf numFmtId="0" fontId="42" fillId="4" borderId="2" xfId="5" applyFont="1" applyFill="1" applyBorder="1" applyAlignment="1">
      <alignment horizontal="center" vertical="center" wrapText="1"/>
    </xf>
    <xf numFmtId="0" fontId="42" fillId="4" borderId="4" xfId="5" applyFont="1" applyFill="1" applyBorder="1" applyAlignment="1">
      <alignment horizontal="center" vertical="center" wrapText="1"/>
    </xf>
    <xf numFmtId="0" fontId="42" fillId="4" borderId="3" xfId="5" applyFont="1" applyFill="1" applyBorder="1" applyAlignment="1">
      <alignment horizontal="center" vertical="center" wrapText="1"/>
    </xf>
    <xf numFmtId="0" fontId="14" fillId="0" borderId="0" xfId="2" applyNumberFormat="1" applyFont="1" applyAlignment="1">
      <alignment horizontal="left" wrapText="1"/>
    </xf>
    <xf numFmtId="0" fontId="16" fillId="4" borderId="2" xfId="2" applyFont="1" applyFill="1" applyBorder="1" applyAlignment="1">
      <alignment horizontal="center" vertical="center"/>
    </xf>
    <xf numFmtId="0" fontId="16" fillId="4" borderId="4" xfId="2" applyFont="1" applyFill="1" applyBorder="1" applyAlignment="1">
      <alignment horizontal="center" vertical="center"/>
    </xf>
    <xf numFmtId="0" fontId="16" fillId="4" borderId="3" xfId="2" applyFont="1" applyFill="1" applyBorder="1" applyAlignment="1">
      <alignment horizontal="center" vertical="center"/>
    </xf>
    <xf numFmtId="0" fontId="42" fillId="0" borderId="9" xfId="2" applyFont="1" applyBorder="1" applyAlignment="1">
      <alignment horizontal="center" vertical="center" wrapText="1"/>
    </xf>
    <xf numFmtId="0" fontId="42" fillId="0" borderId="11" xfId="2" applyFont="1" applyBorder="1" applyAlignment="1">
      <alignment horizontal="center" vertical="center" wrapText="1"/>
    </xf>
    <xf numFmtId="0" fontId="42" fillId="0" borderId="12" xfId="2" applyFont="1" applyBorder="1" applyAlignment="1">
      <alignment horizontal="center" vertical="center" wrapText="1"/>
    </xf>
    <xf numFmtId="4" fontId="15" fillId="0" borderId="0" xfId="2" applyNumberFormat="1" applyFont="1" applyAlignment="1">
      <alignment horizontal="left" vertical="top" wrapText="1"/>
    </xf>
    <xf numFmtId="0" fontId="15" fillId="0" borderId="0" xfId="2" applyFont="1" applyAlignment="1">
      <alignment horizontal="left" vertical="top" wrapText="1"/>
    </xf>
    <xf numFmtId="0" fontId="38" fillId="0" borderId="13" xfId="0" applyFont="1" applyBorder="1" applyAlignment="1">
      <alignment horizontal="left" wrapText="1"/>
    </xf>
    <xf numFmtId="4" fontId="15" fillId="0" borderId="11" xfId="2" applyNumberFormat="1" applyFont="1" applyBorder="1" applyAlignment="1">
      <alignment horizontal="left" vertical="top" wrapText="1"/>
    </xf>
    <xf numFmtId="4" fontId="16" fillId="4" borderId="2" xfId="5" applyNumberFormat="1" applyFont="1" applyFill="1" applyBorder="1" applyAlignment="1">
      <alignment horizontal="center" vertical="center"/>
    </xf>
    <xf numFmtId="4" fontId="16" fillId="4" borderId="4" xfId="5" applyNumberFormat="1" applyFont="1" applyFill="1" applyBorder="1" applyAlignment="1">
      <alignment horizontal="center" vertical="center"/>
    </xf>
    <xf numFmtId="4" fontId="16" fillId="4" borderId="3" xfId="5" applyNumberFormat="1" applyFont="1" applyFill="1" applyBorder="1" applyAlignment="1">
      <alignment horizontal="center" vertical="center"/>
    </xf>
    <xf numFmtId="0" fontId="14" fillId="0" borderId="0" xfId="2" applyFont="1" applyFill="1" applyBorder="1" applyAlignment="1">
      <alignment horizontal="left" wrapText="1"/>
    </xf>
    <xf numFmtId="0" fontId="44" fillId="4" borderId="1" xfId="5" applyFont="1" applyFill="1" applyBorder="1" applyAlignment="1">
      <alignment horizontal="center" vertical="center" wrapText="1"/>
    </xf>
    <xf numFmtId="0" fontId="44" fillId="4" borderId="6" xfId="5" applyFont="1" applyFill="1" applyBorder="1" applyAlignment="1">
      <alignment horizontal="center" vertical="center" wrapText="1"/>
    </xf>
    <xf numFmtId="0" fontId="42" fillId="0" borderId="2" xfId="2" applyFont="1" applyFill="1" applyBorder="1" applyAlignment="1">
      <alignment horizontal="center" vertical="center"/>
    </xf>
    <xf numFmtId="0" fontId="42" fillId="0" borderId="4" xfId="2" applyFont="1" applyFill="1" applyBorder="1" applyAlignment="1">
      <alignment horizontal="center" vertical="center"/>
    </xf>
    <xf numFmtId="0" fontId="42" fillId="0" borderId="3" xfId="2" applyFont="1" applyFill="1" applyBorder="1" applyAlignment="1">
      <alignment horizontal="center" vertical="center"/>
    </xf>
    <xf numFmtId="0" fontId="42" fillId="0" borderId="2" xfId="2" applyFont="1" applyBorder="1" applyAlignment="1">
      <alignment horizontal="center" vertical="center" wrapText="1"/>
    </xf>
    <xf numFmtId="0" fontId="42" fillId="0" borderId="4" xfId="2" applyFont="1" applyBorder="1" applyAlignment="1">
      <alignment horizontal="center" vertical="center" wrapText="1"/>
    </xf>
    <xf numFmtId="0" fontId="42" fillId="0" borderId="3" xfId="2" applyFont="1" applyBorder="1" applyAlignment="1">
      <alignment horizontal="center" vertical="center" wrapText="1"/>
    </xf>
    <xf numFmtId="0" fontId="11" fillId="0" borderId="0" xfId="2" applyFont="1" applyAlignment="1">
      <alignment horizontal="center"/>
    </xf>
    <xf numFmtId="0" fontId="15" fillId="0" borderId="0" xfId="2" applyFont="1" applyAlignment="1">
      <alignment horizontal="justify" vertical="top" wrapText="1"/>
    </xf>
    <xf numFmtId="0" fontId="16" fillId="4" borderId="4" xfId="5" applyFont="1" applyFill="1" applyBorder="1" applyAlignment="1">
      <alignment horizontal="center" vertical="center" wrapText="1"/>
    </xf>
    <xf numFmtId="0" fontId="8" fillId="0" borderId="13" xfId="2" applyFont="1" applyBorder="1" applyAlignment="1">
      <alignment horizontal="left" wrapText="1"/>
    </xf>
    <xf numFmtId="0" fontId="16" fillId="4" borderId="18" xfId="2" applyFont="1" applyFill="1" applyBorder="1" applyAlignment="1">
      <alignment vertical="center"/>
    </xf>
    <xf numFmtId="0" fontId="16" fillId="4" borderId="6" xfId="2" applyFont="1" applyFill="1" applyBorder="1" applyAlignment="1">
      <alignment vertical="center"/>
    </xf>
    <xf numFmtId="0" fontId="14" fillId="0" borderId="13" xfId="2" applyFont="1" applyBorder="1" applyAlignment="1">
      <alignment horizontal="left"/>
    </xf>
    <xf numFmtId="0" fontId="16" fillId="4" borderId="7" xfId="2" applyFont="1" applyFill="1" applyBorder="1" applyAlignment="1">
      <alignment horizontal="center" vertical="center" wrapText="1"/>
    </xf>
    <xf numFmtId="0" fontId="16" fillId="4" borderId="10" xfId="2" applyFont="1" applyFill="1" applyBorder="1" applyAlignment="1">
      <alignment horizontal="center" vertical="center" wrapText="1"/>
    </xf>
    <xf numFmtId="0" fontId="16" fillId="4" borderId="13" xfId="2" applyFont="1" applyFill="1" applyBorder="1" applyAlignment="1">
      <alignment horizontal="center" vertical="center" wrapText="1"/>
    </xf>
    <xf numFmtId="0" fontId="16" fillId="4" borderId="2" xfId="2" applyFont="1" applyFill="1" applyBorder="1" applyAlignment="1">
      <alignment horizontal="left" vertical="center" wrapText="1"/>
    </xf>
    <xf numFmtId="0" fontId="16" fillId="4" borderId="4" xfId="2" applyFont="1" applyFill="1" applyBorder="1" applyAlignment="1">
      <alignment horizontal="left" vertical="center" wrapText="1"/>
    </xf>
    <xf numFmtId="0" fontId="16" fillId="4" borderId="3" xfId="2" applyFont="1" applyFill="1" applyBorder="1" applyAlignment="1">
      <alignment horizontal="left" vertical="center" wrapText="1"/>
    </xf>
    <xf numFmtId="0" fontId="9" fillId="0" borderId="0" xfId="2" applyFont="1" applyBorder="1" applyAlignment="1">
      <alignment horizontal="center" vertical="center" wrapText="1"/>
    </xf>
    <xf numFmtId="0" fontId="42" fillId="0" borderId="2" xfId="6" applyFont="1" applyBorder="1" applyAlignment="1">
      <alignment horizontal="center" vertical="center" wrapText="1"/>
    </xf>
    <xf numFmtId="0" fontId="42" fillId="0" borderId="4" xfId="6" applyFont="1" applyBorder="1" applyAlignment="1">
      <alignment horizontal="center" vertical="center" wrapText="1"/>
    </xf>
    <xf numFmtId="0" fontId="42" fillId="0" borderId="3" xfId="6" applyFont="1" applyBorder="1" applyAlignment="1">
      <alignment horizontal="center" vertical="center" wrapText="1"/>
    </xf>
    <xf numFmtId="0" fontId="53" fillId="7" borderId="0" xfId="6" applyFont="1" applyFill="1" applyAlignment="1">
      <alignment horizontal="center" vertical="center"/>
    </xf>
    <xf numFmtId="0" fontId="42" fillId="4" borderId="2" xfId="0" applyFont="1" applyFill="1" applyBorder="1" applyAlignment="1">
      <alignment horizontal="center" vertical="center"/>
    </xf>
    <xf numFmtId="0" fontId="42" fillId="4" borderId="4" xfId="0" applyFont="1" applyFill="1" applyBorder="1" applyAlignment="1">
      <alignment horizontal="center" vertical="center"/>
    </xf>
    <xf numFmtId="0" fontId="42" fillId="4" borderId="3" xfId="0" applyFont="1" applyFill="1" applyBorder="1" applyAlignment="1">
      <alignment horizontal="center" vertical="center"/>
    </xf>
    <xf numFmtId="0" fontId="38" fillId="0" borderId="2" xfId="0" applyFont="1" applyBorder="1" applyAlignment="1">
      <alignment horizontal="center" vertical="center"/>
    </xf>
    <xf numFmtId="0" fontId="38" fillId="0" borderId="4" xfId="0" applyFont="1" applyBorder="1" applyAlignment="1">
      <alignment horizontal="center" vertical="center"/>
    </xf>
    <xf numFmtId="0" fontId="38" fillId="0" borderId="3" xfId="0" applyFont="1" applyBorder="1" applyAlignment="1">
      <alignment horizontal="center" vertical="center"/>
    </xf>
    <xf numFmtId="0" fontId="38" fillId="0" borderId="2"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3" xfId="0" applyFont="1" applyFill="1" applyBorder="1" applyAlignment="1">
      <alignment horizontal="center" vertical="center"/>
    </xf>
    <xf numFmtId="0" fontId="5" fillId="8" borderId="0" xfId="2" applyFont="1" applyFill="1" applyAlignment="1">
      <alignment horizontal="center" vertical="center"/>
    </xf>
    <xf numFmtId="0" fontId="25" fillId="4" borderId="5" xfId="0" applyFont="1" applyFill="1" applyBorder="1" applyAlignment="1">
      <alignment horizontal="center"/>
    </xf>
    <xf numFmtId="0" fontId="14" fillId="0" borderId="0" xfId="2" applyFont="1" applyAlignment="1">
      <alignment horizontal="left"/>
    </xf>
    <xf numFmtId="0" fontId="16" fillId="4" borderId="5" xfId="2" applyNumberFormat="1" applyFont="1" applyFill="1" applyBorder="1" applyAlignment="1">
      <alignment horizontal="center" vertical="center" wrapText="1"/>
    </xf>
    <xf numFmtId="0" fontId="25" fillId="4" borderId="5" xfId="0" applyFont="1" applyFill="1" applyBorder="1" applyAlignment="1">
      <alignment horizontal="left" vertical="center"/>
    </xf>
    <xf numFmtId="0" fontId="25" fillId="0" borderId="18" xfId="0" applyFont="1" applyBorder="1" applyAlignment="1">
      <alignment horizontal="left" vertical="center"/>
    </xf>
    <xf numFmtId="0" fontId="25" fillId="0" borderId="6" xfId="0" applyFont="1" applyBorder="1" applyAlignment="1">
      <alignment horizontal="left" vertical="center"/>
    </xf>
    <xf numFmtId="0" fontId="25" fillId="0" borderId="18" xfId="0" applyFont="1" applyBorder="1" applyAlignment="1">
      <alignment horizontal="left" vertical="center" wrapText="1"/>
    </xf>
    <xf numFmtId="0" fontId="14" fillId="0" borderId="0" xfId="6" applyFont="1" applyAlignment="1">
      <alignment horizontal="left" wrapText="1"/>
    </xf>
    <xf numFmtId="0" fontId="5" fillId="9" borderId="0" xfId="2" applyFont="1" applyFill="1" applyAlignment="1">
      <alignment horizontal="center" vertical="center"/>
    </xf>
    <xf numFmtId="0" fontId="25" fillId="4" borderId="5" xfId="0" applyFont="1" applyFill="1" applyBorder="1" applyAlignment="1">
      <alignment horizontal="left"/>
    </xf>
    <xf numFmtId="0" fontId="25" fillId="4" borderId="4" xfId="0" applyFont="1" applyFill="1" applyBorder="1" applyAlignment="1">
      <alignment horizontal="center" vertical="center" wrapText="1"/>
    </xf>
    <xf numFmtId="0" fontId="16" fillId="0" borderId="0" xfId="2" applyFont="1" applyFill="1" applyBorder="1" applyAlignment="1">
      <alignment horizontal="justify" vertical="top" wrapText="1"/>
    </xf>
    <xf numFmtId="0" fontId="45" fillId="4" borderId="1" xfId="0" applyFont="1" applyFill="1" applyBorder="1" applyAlignment="1">
      <alignment horizontal="center" vertical="center" wrapText="1"/>
    </xf>
    <xf numFmtId="0" fontId="45" fillId="4" borderId="6" xfId="0" applyFont="1" applyFill="1" applyBorder="1" applyAlignment="1">
      <alignment horizontal="center" vertical="center" wrapText="1"/>
    </xf>
    <xf numFmtId="0" fontId="45" fillId="4" borderId="2" xfId="0" applyFont="1" applyFill="1" applyBorder="1" applyAlignment="1">
      <alignment horizontal="center" vertical="center" wrapText="1"/>
    </xf>
    <xf numFmtId="0" fontId="45" fillId="4" borderId="3" xfId="0" applyFont="1" applyFill="1" applyBorder="1" applyAlignment="1">
      <alignment horizontal="center" vertical="center" wrapText="1"/>
    </xf>
    <xf numFmtId="0" fontId="15" fillId="0" borderId="0" xfId="7" applyFont="1" applyFill="1" applyBorder="1" applyAlignment="1">
      <alignment horizontal="left" vertical="top" wrapText="1"/>
    </xf>
    <xf numFmtId="0" fontId="28" fillId="0" borderId="0" xfId="2" applyFont="1" applyAlignment="1">
      <alignment horizontal="left" vertical="top" wrapText="1"/>
    </xf>
    <xf numFmtId="0" fontId="28" fillId="0" borderId="11" xfId="2" applyFont="1" applyBorder="1" applyAlignment="1">
      <alignment horizontal="left" vertical="top" wrapText="1"/>
    </xf>
    <xf numFmtId="0" fontId="25" fillId="4" borderId="2" xfId="0" applyFont="1" applyFill="1" applyBorder="1" applyAlignment="1">
      <alignment horizontal="left"/>
    </xf>
    <xf numFmtId="0" fontId="25" fillId="4" borderId="4" xfId="0" applyFont="1" applyFill="1" applyBorder="1" applyAlignment="1">
      <alignment horizontal="left"/>
    </xf>
    <xf numFmtId="0" fontId="25" fillId="4" borderId="3" xfId="0" applyFont="1" applyFill="1" applyBorder="1" applyAlignment="1">
      <alignment horizontal="left"/>
    </xf>
    <xf numFmtId="0" fontId="38" fillId="4" borderId="2" xfId="0" applyFont="1" applyFill="1" applyBorder="1" applyAlignment="1">
      <alignment horizontal="center" vertical="center"/>
    </xf>
    <xf numFmtId="0" fontId="16" fillId="0" borderId="0" xfId="2" applyFont="1" applyAlignment="1">
      <alignment horizontal="justify" vertical="top" wrapText="1"/>
    </xf>
    <xf numFmtId="0" fontId="15" fillId="0" borderId="0" xfId="2" applyFont="1" applyFill="1" applyBorder="1" applyAlignment="1">
      <alignment horizontal="justify" vertical="top" wrapText="1"/>
    </xf>
    <xf numFmtId="2" fontId="14" fillId="0" borderId="0" xfId="2" applyNumberFormat="1" applyFont="1" applyAlignment="1">
      <alignment horizontal="left" wrapText="1"/>
    </xf>
    <xf numFmtId="3" fontId="25" fillId="4" borderId="5" xfId="0" applyNumberFormat="1" applyFont="1" applyFill="1" applyBorder="1" applyAlignment="1">
      <alignment horizontal="center" vertical="center"/>
    </xf>
    <xf numFmtId="3" fontId="25" fillId="4" borderId="5" xfId="0" applyNumberFormat="1" applyFont="1" applyFill="1" applyBorder="1" applyAlignment="1">
      <alignment horizontal="left"/>
    </xf>
    <xf numFmtId="3" fontId="25" fillId="4" borderId="5" xfId="0" applyNumberFormat="1" applyFont="1" applyFill="1" applyBorder="1" applyAlignment="1">
      <alignment horizontal="center" vertical="center" wrapText="1"/>
    </xf>
    <xf numFmtId="3" fontId="25" fillId="4" borderId="1" xfId="0" applyNumberFormat="1" applyFont="1" applyFill="1" applyBorder="1" applyAlignment="1">
      <alignment horizontal="center" vertical="center"/>
    </xf>
    <xf numFmtId="3" fontId="25" fillId="4" borderId="18" xfId="0" applyNumberFormat="1" applyFont="1" applyFill="1" applyBorder="1" applyAlignment="1">
      <alignment horizontal="center" vertical="center"/>
    </xf>
    <xf numFmtId="3" fontId="25" fillId="4" borderId="6" xfId="0" applyNumberFormat="1" applyFont="1" applyFill="1" applyBorder="1" applyAlignment="1">
      <alignment horizontal="center" vertical="center"/>
    </xf>
    <xf numFmtId="3" fontId="38" fillId="4" borderId="2" xfId="0" applyNumberFormat="1" applyFont="1" applyFill="1" applyBorder="1" applyAlignment="1">
      <alignment horizontal="center" vertical="center"/>
    </xf>
    <xf numFmtId="3" fontId="38" fillId="4" borderId="4" xfId="0" applyNumberFormat="1" applyFont="1" applyFill="1" applyBorder="1" applyAlignment="1">
      <alignment horizontal="center" vertical="center"/>
    </xf>
    <xf numFmtId="3" fontId="38" fillId="4" borderId="3" xfId="0" applyNumberFormat="1" applyFont="1" applyFill="1" applyBorder="1" applyAlignment="1">
      <alignment horizontal="center" vertical="center"/>
    </xf>
    <xf numFmtId="49" fontId="25" fillId="0" borderId="11" xfId="0" applyNumberFormat="1" applyFont="1" applyFill="1" applyBorder="1" applyAlignment="1">
      <alignment horizontal="left" vertical="top" wrapText="1"/>
    </xf>
    <xf numFmtId="0" fontId="14" fillId="0" borderId="0" xfId="8" applyFont="1" applyAlignment="1">
      <alignment horizontal="left" wrapText="1"/>
    </xf>
    <xf numFmtId="0" fontId="38" fillId="4" borderId="5" xfId="0" applyFont="1" applyFill="1" applyBorder="1" applyAlignment="1">
      <alignment horizontal="center" vertical="center"/>
    </xf>
    <xf numFmtId="0" fontId="38" fillId="4" borderId="1" xfId="0" applyFont="1" applyFill="1" applyBorder="1" applyAlignment="1">
      <alignment horizontal="center" vertical="center"/>
    </xf>
    <xf numFmtId="0" fontId="38" fillId="4" borderId="18" xfId="0" applyFont="1" applyFill="1" applyBorder="1" applyAlignment="1">
      <alignment horizontal="center" vertical="center"/>
    </xf>
    <xf numFmtId="0" fontId="38" fillId="4" borderId="6" xfId="0" applyFont="1" applyFill="1" applyBorder="1" applyAlignment="1">
      <alignment horizontal="center" vertical="center"/>
    </xf>
    <xf numFmtId="49" fontId="15" fillId="0" borderId="11" xfId="8" applyNumberFormat="1" applyFont="1" applyFill="1" applyBorder="1" applyAlignment="1">
      <alignment horizontal="justify" vertical="top" wrapText="1"/>
    </xf>
    <xf numFmtId="2" fontId="49" fillId="4" borderId="2" xfId="9" applyNumberFormat="1" applyFont="1" applyFill="1" applyBorder="1" applyAlignment="1">
      <alignment horizontal="center" vertical="center"/>
    </xf>
    <xf numFmtId="2" fontId="49" fillId="4" borderId="3" xfId="9" applyNumberFormat="1" applyFont="1" applyFill="1" applyBorder="1" applyAlignment="1">
      <alignment horizontal="center" vertical="center"/>
    </xf>
    <xf numFmtId="0" fontId="5" fillId="9" borderId="0" xfId="8" applyFont="1" applyFill="1" applyAlignment="1">
      <alignment horizontal="center" vertical="center"/>
    </xf>
    <xf numFmtId="0" fontId="14" fillId="0" borderId="13" xfId="8" applyFont="1" applyBorder="1" applyAlignment="1">
      <alignment horizontal="left" wrapText="1"/>
    </xf>
    <xf numFmtId="0" fontId="16" fillId="4" borderId="1" xfId="8" applyFont="1" applyFill="1" applyBorder="1" applyAlignment="1">
      <alignment horizontal="center" vertical="center" wrapText="1"/>
    </xf>
    <xf numFmtId="0" fontId="16" fillId="4" borderId="18" xfId="8" applyFont="1" applyFill="1" applyBorder="1" applyAlignment="1">
      <alignment horizontal="center" vertical="center" wrapText="1"/>
    </xf>
    <xf numFmtId="0" fontId="16" fillId="4" borderId="6" xfId="8" applyFont="1" applyFill="1" applyBorder="1" applyAlignment="1">
      <alignment horizontal="center" vertical="center" wrapText="1"/>
    </xf>
    <xf numFmtId="0" fontId="16" fillId="4" borderId="2" xfId="8" applyFont="1" applyFill="1" applyBorder="1" applyAlignment="1">
      <alignment horizontal="center" vertical="center" wrapText="1"/>
    </xf>
    <xf numFmtId="0" fontId="16" fillId="4" borderId="4" xfId="8" applyFont="1" applyFill="1" applyBorder="1" applyAlignment="1">
      <alignment horizontal="center" vertical="center" wrapText="1"/>
    </xf>
    <xf numFmtId="0" fontId="16" fillId="4" borderId="3" xfId="8" applyFont="1" applyFill="1" applyBorder="1" applyAlignment="1">
      <alignment horizontal="center" vertical="center" wrapText="1"/>
    </xf>
    <xf numFmtId="4" fontId="16" fillId="4" borderId="2" xfId="8" applyNumberFormat="1" applyFont="1" applyFill="1" applyBorder="1" applyAlignment="1">
      <alignment horizontal="center" vertical="center" wrapText="1"/>
    </xf>
    <xf numFmtId="4" fontId="16" fillId="4" borderId="4" xfId="8" applyNumberFormat="1" applyFont="1" applyFill="1" applyBorder="1" applyAlignment="1">
      <alignment horizontal="center" vertical="center" wrapText="1"/>
    </xf>
    <xf numFmtId="4" fontId="16" fillId="4" borderId="3" xfId="8" applyNumberFormat="1" applyFont="1" applyFill="1" applyBorder="1" applyAlignment="1">
      <alignment horizontal="center" vertical="center" wrapText="1"/>
    </xf>
    <xf numFmtId="0" fontId="14" fillId="0" borderId="0" xfId="9" applyFont="1" applyBorder="1" applyAlignment="1">
      <alignment horizontal="left" wrapText="1"/>
    </xf>
    <xf numFmtId="0" fontId="49" fillId="4" borderId="1" xfId="9" applyFont="1" applyFill="1" applyBorder="1" applyAlignment="1">
      <alignment horizontal="center" vertical="center"/>
    </xf>
    <xf numFmtId="0" fontId="49" fillId="4" borderId="18" xfId="9" applyFont="1" applyFill="1" applyBorder="1" applyAlignment="1">
      <alignment horizontal="center" vertical="center"/>
    </xf>
    <xf numFmtId="0" fontId="49" fillId="4" borderId="6" xfId="9" applyFont="1" applyFill="1" applyBorder="1" applyAlignment="1">
      <alignment horizontal="center" vertical="center"/>
    </xf>
    <xf numFmtId="0" fontId="50" fillId="4" borderId="2" xfId="9" applyNumberFormat="1" applyFont="1" applyFill="1" applyBorder="1" applyAlignment="1">
      <alignment horizontal="center" vertical="center" wrapText="1"/>
    </xf>
    <xf numFmtId="0" fontId="50" fillId="4" borderId="3" xfId="9" applyNumberFormat="1" applyFont="1" applyFill="1" applyBorder="1" applyAlignment="1">
      <alignment horizontal="center" vertical="center" wrapText="1"/>
    </xf>
    <xf numFmtId="0" fontId="42" fillId="4" borderId="2" xfId="8" applyFont="1" applyFill="1" applyBorder="1" applyAlignment="1">
      <alignment horizontal="center" vertical="center" wrapText="1"/>
    </xf>
    <xf numFmtId="0" fontId="42" fillId="4" borderId="4" xfId="8" applyFont="1" applyFill="1" applyBorder="1" applyAlignment="1">
      <alignment horizontal="center" vertical="center" wrapText="1"/>
    </xf>
    <xf numFmtId="0" fontId="42" fillId="4" borderId="3" xfId="8" applyFont="1" applyFill="1" applyBorder="1" applyAlignment="1">
      <alignment horizontal="center" vertical="center" wrapText="1"/>
    </xf>
    <xf numFmtId="17" fontId="38" fillId="4" borderId="2" xfId="0" applyNumberFormat="1" applyFont="1" applyFill="1" applyBorder="1" applyAlignment="1">
      <alignment horizontal="center" vertical="center"/>
    </xf>
    <xf numFmtId="0" fontId="11" fillId="0" borderId="0" xfId="10" applyFont="1" applyBorder="1" applyAlignment="1">
      <alignment horizontal="left" wrapText="1"/>
    </xf>
    <xf numFmtId="0" fontId="5" fillId="10" borderId="0" xfId="2" applyFont="1" applyFill="1" applyAlignment="1">
      <alignment horizontal="center" vertical="center"/>
    </xf>
    <xf numFmtId="0" fontId="14" fillId="0" borderId="0" xfId="10" applyFont="1" applyAlignment="1">
      <alignment horizontal="left" wrapText="1"/>
    </xf>
    <xf numFmtId="0" fontId="25" fillId="4" borderId="2" xfId="0" applyFont="1" applyFill="1" applyBorder="1" applyAlignment="1">
      <alignment horizontal="left" vertical="center" wrapText="1"/>
    </xf>
    <xf numFmtId="0" fontId="25" fillId="4" borderId="4" xfId="0" applyFont="1" applyFill="1" applyBorder="1" applyAlignment="1">
      <alignment horizontal="left" vertical="center" wrapText="1"/>
    </xf>
    <xf numFmtId="0" fontId="25" fillId="4" borderId="3" xfId="0" applyFont="1" applyFill="1" applyBorder="1" applyAlignment="1">
      <alignment horizontal="left" vertical="center" wrapText="1"/>
    </xf>
    <xf numFmtId="0" fontId="8" fillId="0" borderId="18" xfId="0" applyFont="1" applyBorder="1" applyAlignment="1">
      <alignment horizontal="left"/>
    </xf>
    <xf numFmtId="0" fontId="7" fillId="0" borderId="6" xfId="0" applyFont="1" applyBorder="1" applyAlignment="1">
      <alignment horizontal="left"/>
    </xf>
    <xf numFmtId="0" fontId="25" fillId="0" borderId="11" xfId="0" applyFont="1" applyBorder="1" applyAlignment="1">
      <alignment horizontal="left" vertical="top"/>
    </xf>
    <xf numFmtId="0" fontId="25" fillId="0" borderId="0" xfId="0" applyFont="1" applyBorder="1" applyAlignment="1">
      <alignment horizontal="left" vertical="top"/>
    </xf>
    <xf numFmtId="0" fontId="7" fillId="4" borderId="9"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4" xfId="0" applyFont="1" applyFill="1" applyBorder="1" applyAlignment="1">
      <alignment horizontal="center" vertical="center"/>
    </xf>
    <xf numFmtId="0" fontId="34" fillId="0" borderId="0" xfId="9" applyFont="1" applyAlignment="1">
      <alignment horizontal="center" wrapText="1"/>
    </xf>
    <xf numFmtId="0" fontId="34" fillId="0" borderId="0" xfId="9" applyFont="1" applyAlignment="1">
      <alignment horizontal="center"/>
    </xf>
    <xf numFmtId="0" fontId="9" fillId="0" borderId="0" xfId="9" applyFont="1" applyBorder="1" applyAlignment="1">
      <alignment horizontal="center" wrapText="1"/>
    </xf>
    <xf numFmtId="0" fontId="26" fillId="0" borderId="0" xfId="9" applyFont="1" applyAlignment="1">
      <alignment horizontal="center" wrapText="1"/>
    </xf>
    <xf numFmtId="0" fontId="9" fillId="0" borderId="0" xfId="15" applyAlignment="1">
      <alignment horizontal="center"/>
    </xf>
    <xf numFmtId="0" fontId="26" fillId="0" borderId="0" xfId="9" applyFont="1" applyAlignment="1">
      <alignment horizontal="center"/>
    </xf>
  </cellXfs>
  <cellStyles count="19">
    <cellStyle name="Hiperłącze" xfId="15" builtinId="8" customBuiltin="1"/>
    <cellStyle name="Normalny" xfId="0" builtinId="0"/>
    <cellStyle name="Normalny 2" xfId="1" xr:uid="{00000000-0005-0000-0000-000001000000}"/>
    <cellStyle name="Normalny 2 2" xfId="2" xr:uid="{00000000-0005-0000-0000-000002000000}"/>
    <cellStyle name="Normalny 2 2 2 2" xfId="7" xr:uid="{00000000-0005-0000-0000-000003000000}"/>
    <cellStyle name="Normalny 2 3" xfId="6" xr:uid="{00000000-0005-0000-0000-000004000000}"/>
    <cellStyle name="Normalny 2 4" xfId="14" xr:uid="{00000000-0005-0000-0000-000005000000}"/>
    <cellStyle name="Normalny 2 4 2" xfId="17" xr:uid="{B9D073D0-9E71-4FB6-9F66-56DECD4F3626}"/>
    <cellStyle name="Normalny 2 5" xfId="8" xr:uid="{00000000-0005-0000-0000-000006000000}"/>
    <cellStyle name="Normalny 3" xfId="12" xr:uid="{00000000-0005-0000-0000-000007000000}"/>
    <cellStyle name="Normalny 3 3" xfId="9" xr:uid="{00000000-0005-0000-0000-000008000000}"/>
    <cellStyle name="Normalny 6" xfId="3" xr:uid="{00000000-0005-0000-0000-000009000000}"/>
    <cellStyle name="Normalny_TAB 3_3" xfId="5" xr:uid="{00000000-0005-0000-0000-00000A000000}"/>
    <cellStyle name="Normalny_tab do kwartalnika-NFZ" xfId="10" xr:uid="{00000000-0005-0000-0000-00000B000000}"/>
    <cellStyle name="Odwiedzone hiperłącze" xfId="16" builtinId="9" customBuiltin="1"/>
    <cellStyle name="Procentowy" xfId="11" builtinId="5"/>
    <cellStyle name="Procentowy 2" xfId="4" xr:uid="{00000000-0005-0000-0000-00000D000000}"/>
    <cellStyle name="Procentowy 2 2" xfId="18" xr:uid="{5F9F6D1A-F6C9-439C-9584-5BA891962D4E}"/>
    <cellStyle name="Procentowy 3" xfId="13" xr:uid="{00000000-0005-0000-0000-00000E000000}"/>
  </cellStyles>
  <dxfs count="0"/>
  <tableStyles count="0" defaultTableStyle="TableStyleMedium2" defaultPivotStyle="PivotStyleLight16"/>
  <colors>
    <mruColors>
      <color rgb="FFEA3C06"/>
      <color rgb="FFCCFF66"/>
      <color rgb="FFD6FF85"/>
      <color rgb="FFEBF3C5"/>
      <color rgb="FFAB25AE"/>
      <color rgb="FFDAFEE1"/>
      <color rgb="FFF2E598"/>
      <color rgb="FFE7CF3D"/>
      <color rgb="FFD9FFFF"/>
      <color rgb="FFC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0"/>
      <c:rotY val="0"/>
      <c:depthPercent val="50"/>
      <c:rAngAx val="0"/>
      <c:perspective val="200"/>
    </c:view3D>
    <c:floor>
      <c:thickness val="0"/>
      <c:spPr>
        <a:solidFill>
          <a:schemeClr val="lt1">
            <a:lumMod val="95000"/>
          </a:schemeClr>
        </a:solidFill>
        <a:ln>
          <a:noFill/>
        </a:ln>
        <a:effectLst/>
        <a:sp3d/>
      </c:spPr>
    </c:floor>
    <c:sideWall>
      <c:thickness val="0"/>
      <c:spPr>
        <a:gradFill>
          <a:gsLst>
            <a:gs pos="0">
              <a:srgbClr val="04D6EC"/>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a:outerShdw blurRad="50800" dist="50800" dir="5400000" algn="ctr" rotWithShape="0">
            <a:schemeClr val="bg1"/>
          </a:outerShdw>
        </a:effectLst>
        <a:sp3d/>
      </c:spPr>
    </c:sideWall>
    <c:backWall>
      <c:thickness val="0"/>
      <c:spPr>
        <a:gradFill>
          <a:gsLst>
            <a:gs pos="18000">
              <a:srgbClr val="04D6EC">
                <a:lumMod val="0"/>
                <a:lumOff val="100000"/>
                <a:alpha val="70000"/>
              </a:srgb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a:outerShdw blurRad="50800" dist="50800" dir="5400000" algn="ctr" rotWithShape="0">
            <a:schemeClr val="bg1"/>
          </a:outerShdw>
        </a:effectLst>
        <a:sp3d/>
      </c:spPr>
    </c:backWall>
    <c:plotArea>
      <c:layout>
        <c:manualLayout>
          <c:layoutTarget val="inner"/>
          <c:xMode val="edge"/>
          <c:yMode val="edge"/>
          <c:x val="7.0219330107960484E-2"/>
          <c:y val="1.5388664950371594E-2"/>
          <c:w val="0.92978071248322891"/>
          <c:h val="0.66778976060831174"/>
        </c:manualLayout>
      </c:layout>
      <c:bar3DChart>
        <c:barDir val="col"/>
        <c:grouping val="clustered"/>
        <c:varyColors val="0"/>
        <c:ser>
          <c:idx val="1"/>
          <c:order val="0"/>
          <c:tx>
            <c:strRef>
              <c:f>'Tab 2 (14) i wykres 1'!$B$3</c:f>
              <c:strCache>
                <c:ptCount val="1"/>
                <c:pt idx="0">
                  <c:v>Przeciętna miesięczna 
liczba świadczeniobiorców 
w III kwartale 2023 r.</c:v>
                </c:pt>
              </c:strCache>
            </c:strRef>
          </c:tx>
          <c:spPr>
            <a:solidFill>
              <a:srgbClr val="00B050"/>
            </a:solidFill>
            <a:ln w="9525" cap="flat" cmpd="sng" algn="ctr">
              <a:solidFill>
                <a:schemeClr val="accent6">
                  <a:tint val="77000"/>
                  <a:lumMod val="75000"/>
                </a:schemeClr>
              </a:solidFill>
              <a:round/>
            </a:ln>
            <a:effectLst/>
            <a:scene3d>
              <a:camera prst="orthographicFront"/>
              <a:lightRig rig="threePt" dir="t"/>
            </a:scene3d>
            <a:sp3d contourW="9525">
              <a:bevelT w="152400" h="50800" prst="softRound"/>
              <a:contourClr>
                <a:schemeClr val="accent6">
                  <a:tint val="77000"/>
                  <a:lumMod val="75000"/>
                </a:schemeClr>
              </a:contourClr>
            </a:sp3d>
          </c:spPr>
          <c:invertIfNegative val="0"/>
          <c:cat>
            <c:strRef>
              <c:f>'Tab 2 (14)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(14) i wykres 1'!$B$4:$B$22</c:f>
              <c:numCache>
                <c:formatCode>#,##0</c:formatCode>
                <c:ptCount val="19"/>
                <c:pt idx="0">
                  <c:v>36377</c:v>
                </c:pt>
                <c:pt idx="1">
                  <c:v>66414</c:v>
                </c:pt>
                <c:pt idx="2">
                  <c:v>123611</c:v>
                </c:pt>
                <c:pt idx="3">
                  <c:v>12723</c:v>
                </c:pt>
                <c:pt idx="4">
                  <c:v>82249</c:v>
                </c:pt>
                <c:pt idx="5">
                  <c:v>84951</c:v>
                </c:pt>
                <c:pt idx="6">
                  <c:v>150119</c:v>
                </c:pt>
                <c:pt idx="7">
                  <c:v>19302</c:v>
                </c:pt>
                <c:pt idx="8">
                  <c:v>55100</c:v>
                </c:pt>
                <c:pt idx="9">
                  <c:v>69247</c:v>
                </c:pt>
                <c:pt idx="10">
                  <c:v>32051</c:v>
                </c:pt>
                <c:pt idx="11">
                  <c:v>27195</c:v>
                </c:pt>
                <c:pt idx="12">
                  <c:v>52552</c:v>
                </c:pt>
                <c:pt idx="13">
                  <c:v>35583</c:v>
                </c:pt>
                <c:pt idx="14">
                  <c:v>104643</c:v>
                </c:pt>
                <c:pt idx="15">
                  <c:v>20779</c:v>
                </c:pt>
                <c:pt idx="16">
                  <c:v>73</c:v>
                </c:pt>
                <c:pt idx="17">
                  <c:v>339</c:v>
                </c:pt>
                <c:pt idx="18">
                  <c:v>34</c:v>
                </c:pt>
              </c:numCache>
            </c:numRef>
          </c:val>
          <c:shape val="cylinder"/>
          <c:extLst>
            <c:ext xmlns:c16="http://schemas.microsoft.com/office/drawing/2014/chart" uri="{C3380CC4-5D6E-409C-BE32-E72D297353CC}">
              <c16:uniqueId val="{00000001-2E20-43E4-AD31-1A707B7B6B08}"/>
            </c:ext>
          </c:extLst>
        </c:ser>
        <c:ser>
          <c:idx val="0"/>
          <c:order val="1"/>
          <c:tx>
            <c:strRef>
              <c:f>'Tab 2 (14) i wykres 1'!$C$3</c:f>
              <c:strCache>
                <c:ptCount val="1"/>
                <c:pt idx="0">
                  <c:v>Liczba ubezpieczonych
stan na 30 września 2023 r.
</c:v>
                </c:pt>
              </c:strCache>
            </c:strRef>
          </c:tx>
          <c:spPr>
            <a:solidFill>
              <a:srgbClr val="E7CF3D"/>
            </a:solidFill>
            <a:ln w="9525" cap="flat" cmpd="sng" algn="ctr">
              <a:solidFill>
                <a:schemeClr val="accent6">
                  <a:shade val="76000"/>
                  <a:lumMod val="75000"/>
                </a:schemeClr>
              </a:solidFill>
              <a:round/>
            </a:ln>
            <a:effectLst/>
            <a:scene3d>
              <a:camera prst="orthographicFront"/>
              <a:lightRig rig="threePt" dir="t"/>
            </a:scene3d>
            <a:sp3d contourW="9525">
              <a:bevelT w="165100" prst="coolSlant"/>
              <a:contourClr>
                <a:schemeClr val="accent6">
                  <a:shade val="76000"/>
                  <a:lumMod val="75000"/>
                </a:schemeClr>
              </a:contourClr>
            </a:sp3d>
          </c:spPr>
          <c:invertIfNegative val="0"/>
          <c:cat>
            <c:strRef>
              <c:f>'Tab 2 (14)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(14) i wykres 1'!$C$4:$C$22</c:f>
              <c:numCache>
                <c:formatCode>#,##0</c:formatCode>
                <c:ptCount val="19"/>
                <c:pt idx="0">
                  <c:v>36286</c:v>
                </c:pt>
                <c:pt idx="1">
                  <c:v>56324</c:v>
                </c:pt>
                <c:pt idx="2">
                  <c:v>135317</c:v>
                </c:pt>
                <c:pt idx="3">
                  <c:v>12355</c:v>
                </c:pt>
                <c:pt idx="4">
                  <c:v>83842</c:v>
                </c:pt>
                <c:pt idx="5">
                  <c:v>126885</c:v>
                </c:pt>
                <c:pt idx="6">
                  <c:v>149270</c:v>
                </c:pt>
                <c:pt idx="7">
                  <c:v>22846</c:v>
                </c:pt>
                <c:pt idx="8">
                  <c:v>77983</c:v>
                </c:pt>
                <c:pt idx="9">
                  <c:v>74976</c:v>
                </c:pt>
                <c:pt idx="10">
                  <c:v>35559</c:v>
                </c:pt>
                <c:pt idx="11">
                  <c:v>29185</c:v>
                </c:pt>
                <c:pt idx="12">
                  <c:v>59138</c:v>
                </c:pt>
                <c:pt idx="13">
                  <c:v>37186</c:v>
                </c:pt>
                <c:pt idx="14">
                  <c:v>103170</c:v>
                </c:pt>
                <c:pt idx="15">
                  <c:v>20915</c:v>
                </c:pt>
              </c:numCache>
            </c:numRef>
          </c:val>
          <c:shape val="cylinder"/>
          <c:extLst>
            <c:ext xmlns:c16="http://schemas.microsoft.com/office/drawing/2014/chart" uri="{C3380CC4-5D6E-409C-BE32-E72D297353CC}">
              <c16:uniqueId val="{00000000-2E20-43E4-AD31-1A707B7B6B08}"/>
            </c:ext>
          </c:extLst>
        </c:ser>
        <c:dLbls>
          <c:showLegendKey val="0"/>
          <c:showVal val="0"/>
          <c:showCatName val="0"/>
          <c:showSerName val="0"/>
          <c:showPercent val="0"/>
          <c:showBubbleSize val="0"/>
        </c:dLbls>
        <c:gapWidth val="71"/>
        <c:gapDepth val="84"/>
        <c:shape val="box"/>
        <c:axId val="142105231"/>
        <c:axId val="1209563439"/>
        <c:axId val="0"/>
      </c:bar3DChart>
      <c:catAx>
        <c:axId val="142105231"/>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none" baseline="0">
                <a:solidFill>
                  <a:schemeClr val="tx1"/>
                </a:solidFill>
                <a:latin typeface="Arial" panose="020B0604020202020204" pitchFamily="34" charset="0"/>
                <a:ea typeface="+mn-ea"/>
                <a:cs typeface="Arial" panose="020B0604020202020204" pitchFamily="34" charset="0"/>
              </a:defRPr>
            </a:pPr>
            <a:endParaRPr lang="pl-PL"/>
          </a:p>
        </c:txPr>
        <c:crossAx val="1209563439"/>
        <c:crosses val="autoZero"/>
        <c:auto val="1"/>
        <c:lblAlgn val="ctr"/>
        <c:lblOffset val="100"/>
        <c:noMultiLvlLbl val="0"/>
      </c:catAx>
      <c:valAx>
        <c:axId val="1209563439"/>
        <c:scaling>
          <c:orientation val="minMax"/>
          <c:max val="170000"/>
          <c:min val="0"/>
        </c:scaling>
        <c:delete val="0"/>
        <c:axPos val="l"/>
        <c:majorGridlines>
          <c:spPr>
            <a:ln w="9525" cap="flat" cmpd="sng" algn="ctr">
              <a:solidFill>
                <a:schemeClr val="bg1">
                  <a:lumMod val="50000"/>
                </a:schemeClr>
              </a:solidFill>
              <a:round/>
            </a:ln>
            <a:effectLst>
              <a:outerShdw blurRad="50800" dist="38100" algn="l" rotWithShape="0">
                <a:prstClr val="black">
                  <a:alpha val="40000"/>
                </a:prstClr>
              </a:outerShdw>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crossAx val="142105231"/>
        <c:crosses val="autoZero"/>
        <c:crossBetween val="between"/>
        <c:majorUnit val="10000"/>
        <c:minorUnit val="2000"/>
      </c:valAx>
      <c:spPr>
        <a:noFill/>
        <a:ln>
          <a:noFill/>
        </a:ln>
        <a:effectLst>
          <a:glow rad="241300">
            <a:schemeClr val="accent1">
              <a:satMod val="175000"/>
              <a:alpha val="40000"/>
            </a:schemeClr>
          </a:glow>
          <a:outerShdw blurRad="50800" algn="ctr" rotWithShape="0">
            <a:srgbClr val="000000">
              <a:alpha val="43137"/>
            </a:srgbClr>
          </a:outerShdw>
        </a:effectLst>
      </c:spPr>
    </c:plotArea>
    <c:legend>
      <c:legendPos val="b"/>
      <c:layout>
        <c:manualLayout>
          <c:xMode val="edge"/>
          <c:yMode val="edge"/>
          <c:x val="0.23403343951378111"/>
          <c:y val="0.87778611108336491"/>
          <c:w val="0.45910461823775239"/>
          <c:h val="0.1049123029981410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noFill/>
      <a:round/>
    </a:ln>
    <a:effectLst/>
  </c:spPr>
  <c:txPr>
    <a:bodyPr/>
    <a:lstStyle/>
    <a:p>
      <a:pPr>
        <a:defRPr/>
      </a:pPr>
      <a:endParaRPr lang="pl-PL"/>
    </a:p>
  </c:txPr>
  <c:printSettings>
    <c:headerFooter/>
    <c:pageMargins b="0.55118110236220474" l="0.51181102362204722" r="0.51181102362204722" t="0.55118110236220474" header="0.31496062992125984" footer="0.31496062992125984"/>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08238051062082E-2"/>
          <c:y val="3.050382621444225E-2"/>
          <c:w val="0.91504573706199932"/>
          <c:h val="0.67302483922872158"/>
        </c:manualLayout>
      </c:layout>
      <c:barChart>
        <c:barDir val="col"/>
        <c:grouping val="clustered"/>
        <c:varyColors val="0"/>
        <c:ser>
          <c:idx val="1"/>
          <c:order val="1"/>
          <c:tx>
            <c:strRef>
              <c:f>'Tab 3 (15) i wykres 2'!$B$3</c:f>
              <c:strCache>
                <c:ptCount val="1"/>
                <c:pt idx="0">
                  <c:v>Świadczenia rolne 
wypłacane z FER</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a:bevelB/>
            </a:sp3d>
          </c:spPr>
          <c:invertIfNegative val="0"/>
          <c:cat>
            <c:strRef>
              <c:f>'Tab 3 (15)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(15) i wykres 2'!$B$6:$B$24</c:f>
              <c:numCache>
                <c:formatCode>#,##0.00</c:formatCode>
                <c:ptCount val="19"/>
                <c:pt idx="0">
                  <c:v>1809.49</c:v>
                </c:pt>
                <c:pt idx="1">
                  <c:v>1868.12</c:v>
                </c:pt>
                <c:pt idx="2">
                  <c:v>1821.27</c:v>
                </c:pt>
                <c:pt idx="3">
                  <c:v>1752.51</c:v>
                </c:pt>
                <c:pt idx="4">
                  <c:v>1844.36</c:v>
                </c:pt>
                <c:pt idx="5">
                  <c:v>1782.26</c:v>
                </c:pt>
                <c:pt idx="6">
                  <c:v>1838.07</c:v>
                </c:pt>
                <c:pt idx="7">
                  <c:v>1847.57</c:v>
                </c:pt>
                <c:pt idx="8">
                  <c:v>1808.37</c:v>
                </c:pt>
                <c:pt idx="9">
                  <c:v>1843.61</c:v>
                </c:pt>
                <c:pt idx="10">
                  <c:v>1834.22</c:v>
                </c:pt>
                <c:pt idx="11">
                  <c:v>1749.57</c:v>
                </c:pt>
                <c:pt idx="12">
                  <c:v>1824.22</c:v>
                </c:pt>
                <c:pt idx="13">
                  <c:v>1848.37</c:v>
                </c:pt>
                <c:pt idx="14">
                  <c:v>1791.81</c:v>
                </c:pt>
                <c:pt idx="15">
                  <c:v>1843.23</c:v>
                </c:pt>
                <c:pt idx="16">
                  <c:v>926.92</c:v>
                </c:pt>
                <c:pt idx="17">
                  <c:v>828.64</c:v>
                </c:pt>
                <c:pt idx="18">
                  <c:v>735.14</c:v>
                </c:pt>
              </c:numCache>
            </c:numRef>
          </c:val>
          <c:extLst>
            <c:ext xmlns:c16="http://schemas.microsoft.com/office/drawing/2014/chart" uri="{C3380CC4-5D6E-409C-BE32-E72D297353CC}">
              <c16:uniqueId val="{00000000-B088-4575-BBFB-7AB32AFF3753}"/>
            </c:ext>
          </c:extLst>
        </c:ser>
        <c:dLbls>
          <c:showLegendKey val="0"/>
          <c:showVal val="0"/>
          <c:showCatName val="0"/>
          <c:showSerName val="0"/>
          <c:showPercent val="0"/>
          <c:showBubbleSize val="0"/>
        </c:dLbls>
        <c:gapWidth val="150"/>
        <c:axId val="110786832"/>
        <c:axId val="158109696"/>
      </c:barChart>
      <c:lineChart>
        <c:grouping val="stacked"/>
        <c:varyColors val="0"/>
        <c:ser>
          <c:idx val="0"/>
          <c:order val="0"/>
          <c:tx>
            <c:strRef>
              <c:f>'Tab 3 (15) i wykres 2'!$C$3</c:f>
              <c:strCache>
                <c:ptCount val="1"/>
                <c:pt idx="0">
                  <c:v>Świadczenia realizowane przez KRUS ogółem</c:v>
                </c:pt>
              </c:strCache>
            </c:strRef>
          </c:tx>
          <c:spPr>
            <a:ln w="15875" cap="rnd">
              <a:solidFill>
                <a:schemeClr val="accent1"/>
              </a:solidFill>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cat>
            <c:strRef>
              <c:f>'Tab 3 (15)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(15) i wykres 2'!$C$6:$C$24</c:f>
              <c:numCache>
                <c:formatCode>#,##0.00</c:formatCode>
                <c:ptCount val="19"/>
                <c:pt idx="0">
                  <c:v>1969.17</c:v>
                </c:pt>
                <c:pt idx="1">
                  <c:v>1940.58</c:v>
                </c:pt>
                <c:pt idx="2">
                  <c:v>1915.79</c:v>
                </c:pt>
                <c:pt idx="3">
                  <c:v>2029.09</c:v>
                </c:pt>
                <c:pt idx="4">
                  <c:v>1920.12</c:v>
                </c:pt>
                <c:pt idx="5">
                  <c:v>1860.61</c:v>
                </c:pt>
                <c:pt idx="6">
                  <c:v>1897.36</c:v>
                </c:pt>
                <c:pt idx="7">
                  <c:v>1956.96</c:v>
                </c:pt>
                <c:pt idx="8">
                  <c:v>1892.86</c:v>
                </c:pt>
                <c:pt idx="9">
                  <c:v>1902.23</c:v>
                </c:pt>
                <c:pt idx="10">
                  <c:v>1935.93</c:v>
                </c:pt>
                <c:pt idx="11">
                  <c:v>2030.7</c:v>
                </c:pt>
                <c:pt idx="12">
                  <c:v>1903.33</c:v>
                </c:pt>
                <c:pt idx="13">
                  <c:v>1944.4</c:v>
                </c:pt>
                <c:pt idx="14">
                  <c:v>1876.5</c:v>
                </c:pt>
                <c:pt idx="15">
                  <c:v>1985.24</c:v>
                </c:pt>
                <c:pt idx="16">
                  <c:v>926.92</c:v>
                </c:pt>
                <c:pt idx="17">
                  <c:v>828.64</c:v>
                </c:pt>
                <c:pt idx="18">
                  <c:v>735.14</c:v>
                </c:pt>
              </c:numCache>
            </c:numRef>
          </c:val>
          <c:smooth val="0"/>
          <c:extLst>
            <c:ext xmlns:c16="http://schemas.microsoft.com/office/drawing/2014/chart" uri="{C3380CC4-5D6E-409C-BE32-E72D297353CC}">
              <c16:uniqueId val="{00000001-B088-4575-BBFB-7AB32AFF3753}"/>
            </c:ext>
          </c:extLst>
        </c:ser>
        <c:dLbls>
          <c:showLegendKey val="0"/>
          <c:showVal val="0"/>
          <c:showCatName val="0"/>
          <c:showSerName val="0"/>
          <c:showPercent val="0"/>
          <c:showBubbleSize val="0"/>
        </c:dLbls>
        <c:marker val="1"/>
        <c:smooth val="0"/>
        <c:axId val="110786832"/>
        <c:axId val="158109696"/>
      </c:lineChart>
      <c:catAx>
        <c:axId val="1107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58109696"/>
        <c:crosses val="autoZero"/>
        <c:auto val="1"/>
        <c:lblAlgn val="ctr"/>
        <c:lblOffset val="100"/>
        <c:noMultiLvlLbl val="0"/>
      </c:catAx>
      <c:valAx>
        <c:axId val="158109696"/>
        <c:scaling>
          <c:orientation val="minMax"/>
          <c:max val="2200"/>
          <c:min val="0"/>
        </c:scaling>
        <c:delete val="0"/>
        <c:axPos val="l"/>
        <c:majorGridlines>
          <c:spPr>
            <a:ln w="9525" cap="flat" cmpd="sng" algn="ctr">
              <a:solidFill>
                <a:schemeClr val="tx1">
                  <a:lumMod val="15000"/>
                  <a:lumOff val="85000"/>
                </a:schemeClr>
              </a:solidFill>
              <a:round/>
            </a:ln>
            <a:effectLst/>
          </c:spPr>
        </c:majorGridlines>
        <c:numFmt formatCode="0\ &quot;zł&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10786832"/>
        <c:crosses val="autoZero"/>
        <c:crossBetween val="between"/>
        <c:majorUnit val="200"/>
      </c:valAx>
      <c:spPr>
        <a:noFill/>
        <a:ln>
          <a:noFill/>
        </a:ln>
        <a:effectLst/>
      </c:spPr>
    </c:plotArea>
    <c:legend>
      <c:legendPos val="b"/>
      <c:layout>
        <c:manualLayout>
          <c:xMode val="edge"/>
          <c:yMode val="edge"/>
          <c:x val="0.18757600774303237"/>
          <c:y val="0.91205338169587524"/>
          <c:w val="0.6248479845139352"/>
          <c:h val="7.877756551781563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7999999999999996" l="0.4" r="0.43" t="0.74803149606299213" header="0.31496062992125984" footer="0.3149606299212598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WYKRES NR 3. STRUKTURA WYDATKÓW NA ŚWIADCZENIA FINANSOWANE </a:t>
            </a:r>
          </a:p>
          <a:p>
            <a:pPr>
              <a:defRPr sz="1000">
                <a:solidFill>
                  <a:sysClr val="windowText" lastClr="000000"/>
                </a:solidFill>
                <a:latin typeface="Arial" panose="020B0604020202020204" pitchFamily="34" charset="0"/>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 </a:t>
            </a:r>
            <a:br>
              <a:rPr lang="pl-PL" sz="1000" baseline="0">
                <a:solidFill>
                  <a:sysClr val="windowText" lastClr="000000"/>
                </a:solidFill>
                <a:latin typeface="Arial" panose="020B0604020202020204" pitchFamily="34" charset="0"/>
                <a:cs typeface="Arial" panose="020B0604020202020204" pitchFamily="34" charset="0"/>
              </a:rPr>
            </a:br>
            <a:r>
              <a:rPr lang="pl-PL" sz="1000" baseline="0">
                <a:solidFill>
                  <a:sysClr val="windowText" lastClr="000000"/>
                </a:solidFill>
                <a:latin typeface="Arial" panose="020B0604020202020204" pitchFamily="34" charset="0"/>
                <a:cs typeface="Arial" panose="020B0604020202020204" pitchFamily="34" charset="0"/>
              </a:rPr>
              <a:t>Z FUNDUSZU EMERYTALNO-RENTOWEGO </a:t>
            </a:r>
          </a:p>
        </c:rich>
      </c:tx>
      <c:layout>
        <c:manualLayout>
          <c:xMode val="edge"/>
          <c:yMode val="edge"/>
          <c:x val="0.25385757316774082"/>
          <c:y val="1.5405025638259002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1278685846976949"/>
          <c:w val="0.99789731931983894"/>
          <c:h val="0.88721321503229533"/>
        </c:manualLayout>
      </c:layout>
      <c:pie3DChart>
        <c:varyColors val="1"/>
        <c:ser>
          <c:idx val="0"/>
          <c:order val="0"/>
          <c:explosion val="22"/>
          <c:dPt>
            <c:idx val="0"/>
            <c:bubble3D val="0"/>
            <c:explosion val="1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719-48CC-A436-BE2122243FBC}"/>
              </c:ext>
            </c:extLst>
          </c:dPt>
          <c:dPt>
            <c:idx val="1"/>
            <c:bubble3D val="0"/>
            <c:explosion val="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719-48CC-A436-BE2122243FBC}"/>
              </c:ext>
            </c:extLst>
          </c:dPt>
          <c:dLbls>
            <c:dLbl>
              <c:idx val="0"/>
              <c:layout>
                <c:manualLayout>
                  <c:x val="-2.5891502052736454E-2"/>
                  <c:y val="4.6088835049464968E-2"/>
                </c:manualLayout>
              </c:layout>
              <c:tx>
                <c:rich>
                  <a:bodyPr/>
                  <a:lstStyle/>
                  <a:p>
                    <a:fld id="{B38BC7CE-E3F8-4C41-AF16-B94983C1E998}" type="CELLRANGE">
                      <a:rPr lang="en-US"/>
                      <a:pPr/>
                      <a:t>[ZAKRES KOMÓREK]</a:t>
                    </a:fld>
                    <a:endParaRPr lang="en-US" baseline="0"/>
                  </a:p>
                  <a:p>
                    <a:fld id="{E19731A4-E90F-42F4-90FA-AD1BEFBD9776}"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7719-48CC-A436-BE2122243FBC}"/>
                </c:ext>
              </c:extLst>
            </c:dLbl>
            <c:dLbl>
              <c:idx val="1"/>
              <c:layout>
                <c:manualLayout>
                  <c:x val="-5.5920546311294311E-2"/>
                  <c:y val="-2.2606108667979755E-2"/>
                </c:manualLayout>
              </c:layout>
              <c:tx>
                <c:rich>
                  <a:bodyPr/>
                  <a:lstStyle/>
                  <a:p>
                    <a:fld id="{631F6613-DDE9-4823-9C0D-1D4D1D018AFC}" type="CELLRANGE">
                      <a:rPr lang="en-US"/>
                      <a:pPr/>
                      <a:t>[ZAKRES KOMÓREK]</a:t>
                    </a:fld>
                    <a:endParaRPr lang="en-US" baseline="0"/>
                  </a:p>
                  <a:p>
                    <a:fld id="{EDDD4726-76DE-4270-8CBE-0FE8B3D6E574}"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7719-48CC-A436-BE2122243FBC}"/>
                </c:ext>
              </c:extLst>
            </c:dLbl>
            <c:dLbl>
              <c:idx val="2"/>
              <c:layout>
                <c:manualLayout>
                  <c:x val="-4.025280285213189E-3"/>
                  <c:y val="-2.652588019716684E-2"/>
                </c:manualLayout>
              </c:layout>
              <c:tx>
                <c:rich>
                  <a:bodyPr/>
                  <a:lstStyle/>
                  <a:p>
                    <a:fld id="{A726CD15-C052-4EDD-82C0-F8A4D6D3D028}" type="CELLRANGE">
                      <a:rPr lang="en-US"/>
                      <a:pPr/>
                      <a:t>[ZAKRES KOMÓREK]</a:t>
                    </a:fld>
                    <a:endParaRPr lang="en-US" baseline="0"/>
                  </a:p>
                  <a:p>
                    <a:fld id="{020E826B-1BF9-4E4E-AC5E-9AF3D0CE5F82}"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7719-48CC-A436-BE2122243FBC}"/>
                </c:ext>
              </c:extLst>
            </c:dLbl>
            <c:dLbl>
              <c:idx val="3"/>
              <c:layout>
                <c:manualLayout>
                  <c:x val="0.24969947420332494"/>
                  <c:y val="8.5878642018722404E-2"/>
                </c:manualLayout>
              </c:layout>
              <c:tx>
                <c:rich>
                  <a:bodyPr/>
                  <a:lstStyle/>
                  <a:p>
                    <a:fld id="{A69BCE51-9732-40BE-803E-4CBFD40F5EFC}" type="CELLRANGE">
                      <a:rPr lang="en-US"/>
                      <a:pPr/>
                      <a:t>[ZAKRES KOMÓREK]</a:t>
                    </a:fld>
                    <a:endParaRPr lang="en-US" baseline="0"/>
                  </a:p>
                  <a:p>
                    <a:fld id="{79F3F91A-0D35-4BCF-BAE4-0028E0E0D79D}"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7719-48CC-A436-BE2122243FBC}"/>
                </c:ext>
              </c:extLst>
            </c:dLbl>
            <c:spPr>
              <a:gradFill flip="none" rotWithShape="1">
                <a:gsLst>
                  <a:gs pos="0">
                    <a:srgbClr val="818183">
                      <a:lumMod val="5000"/>
                      <a:lumOff val="95000"/>
                    </a:srgbClr>
                  </a:gs>
                  <a:gs pos="74000">
                    <a:srgbClr val="818183">
                      <a:lumMod val="45000"/>
                      <a:lumOff val="55000"/>
                    </a:srgbClr>
                  </a:gs>
                  <a:gs pos="83000">
                    <a:srgbClr val="818183">
                      <a:lumMod val="45000"/>
                      <a:lumOff val="55000"/>
                    </a:srgbClr>
                  </a:gs>
                  <a:gs pos="100000">
                    <a:srgbClr val="818183">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oundRectCallout">
                    <a:avLst/>
                  </a:prstGeom>
                  <a:noFill/>
                  <a:ln>
                    <a:noFill/>
                  </a:ln>
                </c15:spPr>
                <c15:showDataLabelsRange val="1"/>
              </c:ext>
            </c:extLst>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3'!$B$5:$E$5</c:f>
              <c:numCache>
                <c:formatCode>#,##0.00</c:formatCode>
                <c:ptCount val="4"/>
                <c:pt idx="0">
                  <c:v>4210786785.1700001</c:v>
                </c:pt>
                <c:pt idx="1">
                  <c:v>876867166.32000029</c:v>
                </c:pt>
                <c:pt idx="2">
                  <c:v>231717939.76000002</c:v>
                </c:pt>
                <c:pt idx="3">
                  <c:v>1122363.1299999999</c:v>
                </c:pt>
              </c:numCache>
            </c:numRef>
          </c:val>
          <c:extLst>
            <c:ext xmlns:c15="http://schemas.microsoft.com/office/drawing/2012/chart" uri="{02D57815-91ED-43cb-92C2-25804820EDAC}">
              <c15:datalabelsRange>
                <c15:f>'Wykres 3'!$B$6:$E$6</c15:f>
                <c15:dlblRangeCache>
                  <c:ptCount val="4"/>
                  <c:pt idx="0">
                    <c:v>79,14%</c:v>
                  </c:pt>
                  <c:pt idx="1">
                    <c:v>16,48%</c:v>
                  </c:pt>
                  <c:pt idx="2">
                    <c:v>4,36%</c:v>
                  </c:pt>
                  <c:pt idx="3">
                    <c:v>0,02%</c:v>
                  </c:pt>
                </c15:dlblRangeCache>
              </c15:datalabelsRange>
            </c:ext>
            <c:ext xmlns:c16="http://schemas.microsoft.com/office/drawing/2014/chart" uri="{C3380CC4-5D6E-409C-BE32-E72D297353CC}">
              <c16:uniqueId val="{00000008-7719-48CC-A436-BE2122243FBC}"/>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A-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7719-48CC-A436-BE2122243FBC}"/>
              </c:ext>
            </c:extLst>
          </c:dPt>
          <c:dLbls>
            <c:delete val="1"/>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3'!$B$6:$E$6</c:f>
              <c:numCache>
                <c:formatCode>0.00%</c:formatCode>
                <c:ptCount val="4"/>
                <c:pt idx="0">
                  <c:v>0.79139999999999999</c:v>
                </c:pt>
                <c:pt idx="1">
                  <c:v>0.1648</c:v>
                </c:pt>
                <c:pt idx="2">
                  <c:v>4.36E-2</c:v>
                </c:pt>
                <c:pt idx="3">
                  <c:v>2.0000000000000001E-4</c:v>
                </c:pt>
              </c:numCache>
            </c:numRef>
          </c:val>
          <c:extLst>
            <c:ext xmlns:c16="http://schemas.microsoft.com/office/drawing/2014/chart" uri="{C3380CC4-5D6E-409C-BE32-E72D297353CC}">
              <c16:uniqueId val="{00000011-7719-48CC-A436-BE2122243FBC}"/>
            </c:ext>
          </c:extLst>
        </c:ser>
        <c:dLbls>
          <c:dLblPos val="inEnd"/>
          <c:showLegendKey val="0"/>
          <c:showVal val="0"/>
          <c:showCatName val="0"/>
          <c:showSerName val="0"/>
          <c:showPercent val="1"/>
          <c:showBubbleSize val="0"/>
          <c:showLeaderLines val="0"/>
        </c:dLbls>
      </c:pie3DChart>
      <c:spPr>
        <a:gradFill flip="none" rotWithShape="1">
          <a:gsLst>
            <a:gs pos="0">
              <a:schemeClr val="bg1">
                <a:lumMod val="8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l-PL"/>
    </a:p>
  </c:txPr>
  <c:printSettings>
    <c:headerFooter/>
    <c:pageMargins b="0.74803149606299213" l="0.70866141732283472" r="0.70866141732283472" t="0.47244094488188981"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000" b="1">
                <a:solidFill>
                  <a:sysClr val="windowText" lastClr="000000"/>
                </a:solidFill>
                <a:latin typeface="Arial" panose="020B0604020202020204" pitchFamily="34" charset="0"/>
                <a:cs typeface="Arial" panose="020B0604020202020204" pitchFamily="34" charset="0"/>
              </a:rPr>
              <a:t>W</a:t>
            </a:r>
            <a:r>
              <a:rPr lang="pl-PL" sz="1000" b="1">
                <a:solidFill>
                  <a:sysClr val="windowText" lastClr="000000"/>
                </a:solidFill>
                <a:latin typeface="Arial" panose="020B0604020202020204" pitchFamily="34" charset="0"/>
                <a:cs typeface="Arial" panose="020B0604020202020204" pitchFamily="34" charset="0"/>
              </a:rPr>
              <a:t>YKRES NR 4. STRUKTURA WYDATKÓW NA ŚWIADCZENIA FINANSOWANE</a:t>
            </a:r>
          </a:p>
          <a:p>
            <a:pPr>
              <a:defRPr sz="1000">
                <a:solidFill>
                  <a:sysClr val="windowText" lastClr="000000"/>
                </a:solidFill>
                <a:latin typeface="Arial" panose="020B0604020202020204" pitchFamily="34" charset="0"/>
                <a:cs typeface="Arial" panose="020B0604020202020204" pitchFamily="34" charset="0"/>
              </a:defRPr>
            </a:pPr>
            <a:r>
              <a:rPr lang="pl-PL" sz="1000" b="1">
                <a:solidFill>
                  <a:sysClr val="windowText" lastClr="000000"/>
                </a:solidFill>
                <a:latin typeface="Arial" panose="020B0604020202020204" pitchFamily="34" charset="0"/>
                <a:cs typeface="Arial" panose="020B0604020202020204" pitchFamily="34" charset="0"/>
              </a:rPr>
              <a:t> </a:t>
            </a:r>
            <a:br>
              <a:rPr lang="pl-PL" sz="1000" b="1">
                <a:solidFill>
                  <a:sysClr val="windowText" lastClr="000000"/>
                </a:solidFill>
                <a:latin typeface="Arial" panose="020B0604020202020204" pitchFamily="34" charset="0"/>
                <a:cs typeface="Arial" panose="020B0604020202020204" pitchFamily="34" charset="0"/>
              </a:rPr>
            </a:br>
            <a:r>
              <a:rPr lang="pl-PL" sz="1000" b="1">
                <a:solidFill>
                  <a:sysClr val="windowText" lastClr="000000"/>
                </a:solidFill>
                <a:latin typeface="Arial" panose="020B0604020202020204" pitchFamily="34" charset="0"/>
                <a:cs typeface="Arial" panose="020B0604020202020204" pitchFamily="34" charset="0"/>
              </a:rPr>
              <a:t>Z FUNDUSZU SKŁADKOWEGO</a:t>
            </a:r>
            <a:endParaRPr lang="en-US" sz="10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9155735262821877"/>
          <c:y val="6.2772153480814897E-4"/>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1270450550988127"/>
          <c:w val="1"/>
          <c:h val="0.88610175121893076"/>
        </c:manualLayout>
      </c:layout>
      <c:pie3DChart>
        <c:varyColors val="1"/>
        <c:ser>
          <c:idx val="0"/>
          <c:order val="0"/>
          <c:explosion val="53"/>
          <c:dPt>
            <c:idx val="0"/>
            <c:bubble3D val="0"/>
            <c:explosion val="47"/>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8B8A-4508-89C5-594A2D983123}"/>
              </c:ext>
            </c:extLst>
          </c:dPt>
          <c:dPt>
            <c:idx val="1"/>
            <c:bubble3D val="0"/>
            <c:explosion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8B8A-4508-89C5-594A2D983123}"/>
              </c:ext>
            </c:extLst>
          </c:dPt>
          <c:dLbls>
            <c:dLbl>
              <c:idx val="0"/>
              <c:layout>
                <c:manualLayout>
                  <c:x val="0.17910985372420068"/>
                  <c:y val="-9.0430428456892128E-2"/>
                </c:manualLayout>
              </c:layout>
              <c:spPr>
                <a:solidFill>
                  <a:srgbClr val="FFFFFF">
                    <a:alpha val="75000"/>
                  </a:srgbClr>
                </a:solidFill>
                <a:ln w="9525">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oundRectCallout">
                      <a:avLst/>
                    </a:prstGeom>
                    <a:noFill/>
                    <a:ln>
                      <a:noFill/>
                    </a:ln>
                  </c15:spPr>
                </c:ext>
                <c:ext xmlns:c16="http://schemas.microsoft.com/office/drawing/2014/chart" uri="{C3380CC4-5D6E-409C-BE32-E72D297353CC}">
                  <c16:uniqueId val="{00000001-8B8A-4508-89C5-594A2D983123}"/>
                </c:ext>
              </c:extLst>
            </c:dLbl>
            <c:dLbl>
              <c:idx val="1"/>
              <c:layout>
                <c:manualLayout>
                  <c:x val="-0.1374732212527488"/>
                  <c:y val="6.0594025746781632E-2"/>
                </c:manualLayout>
              </c:layout>
              <c:spPr>
                <a:solidFill>
                  <a:srgbClr val="FFFFFF">
                    <a:alpha val="75000"/>
                  </a:srgbClr>
                </a:solidFill>
                <a:ln w="9525">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oundRectCallout">
                      <a:avLst/>
                    </a:prstGeom>
                    <a:noFill/>
                    <a:ln>
                      <a:noFill/>
                    </a:ln>
                  </c15:spPr>
                </c:ext>
                <c:ext xmlns:c16="http://schemas.microsoft.com/office/drawing/2014/chart" uri="{C3380CC4-5D6E-409C-BE32-E72D297353CC}">
                  <c16:uniqueId val="{00000003-8B8A-4508-89C5-594A2D983123}"/>
                </c:ext>
              </c:extLst>
            </c:dLbl>
            <c:spPr>
              <a:solidFill>
                <a:srgbClr val="FFFFFF">
                  <a:alpha val="75000"/>
                </a:srgbClr>
              </a:solidFill>
              <a:ln w="9525">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4'!$B$31:$C$31</c:f>
              <c:strCache>
                <c:ptCount val="2"/>
                <c:pt idx="0">
                  <c:v>Zasiłki chorobowe</c:v>
                </c:pt>
                <c:pt idx="1">
                  <c:v>Jednorazowe odszkodowania</c:v>
                </c:pt>
              </c:strCache>
            </c:strRef>
          </c:cat>
          <c:val>
            <c:numRef>
              <c:f>'Wykres 4'!$B$32:$C$32</c:f>
              <c:numCache>
                <c:formatCode>#,##0.00</c:formatCode>
                <c:ptCount val="2"/>
                <c:pt idx="0">
                  <c:v>118942113</c:v>
                </c:pt>
                <c:pt idx="1">
                  <c:v>14389680.5</c:v>
                </c:pt>
              </c:numCache>
            </c:numRef>
          </c:val>
          <c:extLst>
            <c:ext xmlns:c16="http://schemas.microsoft.com/office/drawing/2014/chart" uri="{C3380CC4-5D6E-409C-BE32-E72D297353CC}">
              <c16:uniqueId val="{00000004-8B8A-4508-89C5-594A2D983123}"/>
            </c:ext>
          </c:extLst>
        </c:ser>
        <c:ser>
          <c:idx val="1"/>
          <c:order val="1"/>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6-8B8A-4508-89C5-594A2D983123}"/>
              </c:ext>
            </c:extLst>
          </c:dPt>
          <c:dPt>
            <c:idx val="1"/>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8-8B8A-4508-89C5-594A2D98312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pl-PL"/>
              </a:p>
            </c:txPr>
            <c:dLblPos val="inEnd"/>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'Wykres 4'!$B$31:$C$31</c:f>
              <c:strCache>
                <c:ptCount val="2"/>
                <c:pt idx="0">
                  <c:v>Zasiłki chorobowe</c:v>
                </c:pt>
                <c:pt idx="1">
                  <c:v>Jednorazowe odszkodowania</c:v>
                </c:pt>
              </c:strCache>
            </c:strRef>
          </c:cat>
          <c:val>
            <c:numRef>
              <c:f>'Wykres 4'!$B$33:$C$33</c:f>
              <c:numCache>
                <c:formatCode>0%</c:formatCode>
                <c:ptCount val="2"/>
                <c:pt idx="0">
                  <c:v>0.89207614986443573</c:v>
                </c:pt>
                <c:pt idx="1">
                  <c:v>0.10792385013556426</c:v>
                </c:pt>
              </c:numCache>
            </c:numRef>
          </c:val>
          <c:extLst>
            <c:ext xmlns:c16="http://schemas.microsoft.com/office/drawing/2014/chart" uri="{C3380CC4-5D6E-409C-BE32-E72D297353CC}">
              <c16:uniqueId val="{00000009-8B8A-4508-89C5-594A2D983123}"/>
            </c:ext>
          </c:extLst>
        </c:ser>
        <c:dLbls>
          <c:dLblPos val="inEnd"/>
          <c:showLegendKey val="0"/>
          <c:showVal val="0"/>
          <c:showCatName val="1"/>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pl-PL"/>
    </a:p>
  </c:txPr>
  <c:printSettings>
    <c:headerFooter/>
    <c:pageMargins b="0.74803149606299213" l="0.70866141732283472" r="0.70866141732283472" t="0.74803149606299213" header="0.31496062992125984" footer="0.31496062992125984"/>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sz="1000" baseline="0">
                <a:solidFill>
                  <a:sysClr val="windowText" lastClr="000000"/>
                </a:solidFill>
                <a:latin typeface="Arial" panose="020B0604020202020204" pitchFamily="34" charset="0"/>
                <a:cs typeface="Arial" panose="020B0604020202020204" pitchFamily="34" charset="0"/>
              </a:rPr>
              <a:t>WYKRES NR </a:t>
            </a:r>
            <a:r>
              <a:rPr lang="pl-PL" sz="1000" baseline="0">
                <a:solidFill>
                  <a:sysClr val="windowText" lastClr="000000"/>
                </a:solidFill>
                <a:latin typeface="Arial" panose="020B0604020202020204" pitchFamily="34" charset="0"/>
                <a:cs typeface="Arial" panose="020B0604020202020204" pitchFamily="34" charset="0"/>
              </a:rPr>
              <a:t>5</a:t>
            </a:r>
            <a:r>
              <a:rPr lang="en-US" sz="1000" baseline="0">
                <a:solidFill>
                  <a:sysClr val="windowText" lastClr="000000"/>
                </a:solidFill>
                <a:latin typeface="Arial" panose="020B0604020202020204" pitchFamily="34" charset="0"/>
                <a:cs typeface="Arial" panose="020B0604020202020204" pitchFamily="34" charset="0"/>
              </a:rPr>
              <a:t>. </a:t>
            </a:r>
            <a:r>
              <a:rPr lang="pl-PL" sz="1000" baseline="0">
                <a:solidFill>
                  <a:sysClr val="windowText" lastClr="000000"/>
                </a:solidFill>
                <a:latin typeface="Arial" panose="020B0604020202020204" pitchFamily="34" charset="0"/>
                <a:cs typeface="Arial" panose="020B0604020202020204" pitchFamily="34" charset="0"/>
              </a:rPr>
              <a:t>W</a:t>
            </a:r>
            <a:r>
              <a:rPr lang="en-US" sz="1000" baseline="0">
                <a:solidFill>
                  <a:sysClr val="windowText" lastClr="000000"/>
                </a:solidFill>
                <a:latin typeface="Arial" panose="020B0604020202020204" pitchFamily="34" charset="0"/>
                <a:cs typeface="Arial" panose="020B0604020202020204" pitchFamily="34" charset="0"/>
              </a:rPr>
              <a:t>YPADKI PRZY PRACY ROLNICZEJ</a:t>
            </a:r>
            <a:r>
              <a:rPr lang="pl-PL" sz="1000" baseline="0">
                <a:solidFill>
                  <a:sysClr val="windowText" lastClr="000000"/>
                </a:solidFill>
                <a:latin typeface="Arial" panose="020B0604020202020204" pitchFamily="34" charset="0"/>
                <a:cs typeface="Arial" panose="020B0604020202020204" pitchFamily="34" charset="0"/>
              </a:rPr>
              <a:t> </a:t>
            </a:r>
            <a:endParaRPr lang="en-US" sz="1000" baseline="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958253707841001"/>
          <c:y val="2.483824841354821E-2"/>
        </c:manualLayout>
      </c:layout>
      <c:overlay val="1"/>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0842316484622166"/>
          <c:w val="1"/>
          <c:h val="0.89118508458649348"/>
        </c:manualLayout>
      </c:layout>
      <c:pie3DChart>
        <c:varyColors val="1"/>
        <c:ser>
          <c:idx val="0"/>
          <c:order val="0"/>
          <c:explosion val="46"/>
          <c:dPt>
            <c:idx val="0"/>
            <c:bubble3D val="0"/>
            <c:explosion val="2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A08E-4212-9AD1-66D5583F140E}"/>
              </c:ext>
            </c:extLst>
          </c:dPt>
          <c:dPt>
            <c:idx val="1"/>
            <c:bubble3D val="0"/>
            <c:explosion val="5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A08E-4212-9AD1-66D5583F140E}"/>
              </c:ext>
            </c:extLst>
          </c:dPt>
          <c:dPt>
            <c:idx val="2"/>
            <c:bubble3D val="0"/>
            <c:explosion val="3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A08E-4212-9AD1-66D5583F140E}"/>
              </c:ext>
            </c:extLst>
          </c:dPt>
          <c:dPt>
            <c:idx val="3"/>
            <c:bubble3D val="0"/>
            <c:explosion val="29"/>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A08E-4212-9AD1-66D5583F140E}"/>
              </c:ext>
            </c:extLst>
          </c:dPt>
          <c:dPt>
            <c:idx val="4"/>
            <c:bubble3D val="0"/>
            <c:explosion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A08E-4212-9AD1-66D5583F140E}"/>
              </c:ext>
            </c:extLst>
          </c:dPt>
          <c:dLbls>
            <c:dLbl>
              <c:idx val="0"/>
              <c:layout>
                <c:manualLayout>
                  <c:x val="2.397559613756519E-2"/>
                  <c:y val="-0.25648020060753129"/>
                </c:manualLayout>
              </c:layout>
              <c:tx>
                <c:rich>
                  <a:bodyPr/>
                  <a:lstStyle/>
                  <a:p>
                    <a:fld id="{5289924C-3621-4EE9-8544-6235DF433336}" type="CATEGORYNAME">
                      <a:rPr lang="en-US"/>
                      <a:pPr/>
                      <a:t>[NAZWA KATEGORII]</a:t>
                    </a:fld>
                    <a:r>
                      <a:rPr lang="en-US" baseline="0"/>
                      <a:t>
</a:t>
                    </a:r>
                    <a:fld id="{5FCE4739-F649-4243-BFAA-6BC333AEEDE1}" type="CELLREF">
                      <a:rPr lang="en-US" baseline="0"/>
                      <a:pPr/>
                      <a:t>[ODWOŁANIE DO KOMÓRKI]</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layout>
                    <c:manualLayout>
                      <c:w val="0.11667886251749823"/>
                      <c:h val="7.1107816739673702E-2"/>
                    </c:manualLayout>
                  </c15:layout>
                  <c15:dlblFieldTable>
                    <c15:dlblFTEntry>
                      <c15:txfldGUID>{5FCE4739-F649-4243-BFAA-6BC333AEEDE1}</c15:txfldGUID>
                      <c15:f>'Wykres 5'!$B$21</c15:f>
                      <c15:dlblFieldTableCache>
                        <c:ptCount val="1"/>
                        <c:pt idx="0">
                          <c:v>50,7%</c:v>
                        </c:pt>
                      </c15:dlblFieldTableCache>
                    </c15:dlblFTEntry>
                  </c15:dlblFieldTable>
                  <c15:showDataLabelsRange val="0"/>
                </c:ext>
                <c:ext xmlns:c16="http://schemas.microsoft.com/office/drawing/2014/chart" uri="{C3380CC4-5D6E-409C-BE32-E72D297353CC}">
                  <c16:uniqueId val="{00000001-A08E-4212-9AD1-66D5583F140E}"/>
                </c:ext>
              </c:extLst>
            </c:dLbl>
            <c:dLbl>
              <c:idx val="1"/>
              <c:layout>
                <c:manualLayout>
                  <c:x val="0.21030832052367954"/>
                  <c:y val="-4.29891950392988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8E-4212-9AD1-66D5583F140E}"/>
                </c:ext>
              </c:extLst>
            </c:dLbl>
            <c:dLbl>
              <c:idx val="2"/>
              <c:layout>
                <c:manualLayout>
                  <c:x val="-4.1238523286360254E-2"/>
                  <c:y val="2.4264665184852416E-2"/>
                </c:manualLayout>
              </c:layout>
              <c:tx>
                <c:rich>
                  <a:bodyPr/>
                  <a:lstStyle/>
                  <a:p>
                    <a:fld id="{E3034F5F-F3A2-40E3-87F2-4D376D68A955}" type="CATEGORYNAME">
                      <a:rPr lang="en-US"/>
                      <a:pPr/>
                      <a:t>[NAZWA KATEGORII]</a:t>
                    </a:fld>
                    <a:r>
                      <a:rPr lang="en-US" baseline="0"/>
                      <a:t>
</a:t>
                    </a:r>
                    <a:fld id="{56219840-14C2-4F0B-BD67-00964C37ADBA}" type="PERCENTAGE">
                      <a:rPr lang="en-US" baseline="0"/>
                      <a:pPr/>
                      <a:t>[PROCENTOWE]</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08E-4212-9AD1-66D5583F140E}"/>
                </c:ext>
              </c:extLst>
            </c:dLbl>
            <c:dLbl>
              <c:idx val="3"/>
              <c:layout>
                <c:manualLayout>
                  <c:x val="8.916988553592348E-3"/>
                  <c:y val="-0.3195147982208546"/>
                </c:manualLayout>
              </c:layout>
              <c:tx>
                <c:rich>
                  <a:bodyPr/>
                  <a:lstStyle/>
                  <a:p>
                    <a:fld id="{13E713F5-AE13-40AB-930D-D8F490BDEAC1}" type="CATEGORYNAME">
                      <a:rPr lang="en-US" baseline="0">
                        <a:solidFill>
                          <a:sysClr val="windowText" lastClr="000000"/>
                        </a:solidFill>
                      </a:rPr>
                      <a:pPr/>
                      <a:t>[NAZWA KATEGORII]</a:t>
                    </a:fld>
                    <a:r>
                      <a:rPr lang="en-US" baseline="0">
                        <a:solidFill>
                          <a:sysClr val="windowText" lastClr="000000"/>
                        </a:solidFill>
                      </a:rPr>
                      <a:t>
</a:t>
                    </a:r>
                    <a:fld id="{2D3BA567-C563-423F-8CCF-5A8E6C071579}" type="PERCENTAGE">
                      <a:rPr lang="en-US" baseline="0">
                        <a:solidFill>
                          <a:sysClr val="windowText" lastClr="000000"/>
                        </a:solidFill>
                      </a:rPr>
                      <a:pPr/>
                      <a:t>[PROCENTOWE]</a:t>
                    </a:fld>
                    <a:endParaRPr lang="en-US" baseline="0">
                      <a:solidFill>
                        <a:sysClr val="windowText" lastClr="000000"/>
                      </a:solidFill>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20134378197575487"/>
                      <c:h val="0.15945393047293005"/>
                    </c:manualLayout>
                  </c15:layout>
                  <c15:dlblFieldTable/>
                  <c15:showDataLabelsRange val="0"/>
                </c:ext>
                <c:ext xmlns:c16="http://schemas.microsoft.com/office/drawing/2014/chart" uri="{C3380CC4-5D6E-409C-BE32-E72D297353CC}">
                  <c16:uniqueId val="{00000007-A08E-4212-9AD1-66D5583F140E}"/>
                </c:ext>
              </c:extLst>
            </c:dLbl>
            <c:dLbl>
              <c:idx val="4"/>
              <c:layout>
                <c:manualLayout>
                  <c:x val="0.17569488289875904"/>
                  <c:y val="-8.084197447755493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12345369179448"/>
                      <c:h val="7.8363254894047871E-2"/>
                    </c:manualLayout>
                  </c15:layout>
                </c:ext>
                <c:ext xmlns:c16="http://schemas.microsoft.com/office/drawing/2014/chart" uri="{C3380CC4-5D6E-409C-BE32-E72D297353CC}">
                  <c16:uniqueId val="{00000009-A08E-4212-9AD1-66D5583F140E}"/>
                </c:ext>
              </c:extLst>
            </c:dLbl>
            <c:numFmt formatCode="0.0%" sourceLinked="0"/>
            <c:spPr>
              <a:gradFill flip="none" rotWithShape="1">
                <a:gsLst>
                  <a:gs pos="0">
                    <a:srgbClr val="A5A5A5">
                      <a:lumMod val="5000"/>
                      <a:lumOff val="95000"/>
                    </a:srgbClr>
                  </a:gs>
                  <a:gs pos="74000">
                    <a:srgbClr val="A5A5A5">
                      <a:lumMod val="45000"/>
                      <a:lumOff val="55000"/>
                    </a:srgbClr>
                  </a:gs>
                  <a:gs pos="83000">
                    <a:srgbClr val="A5A5A5">
                      <a:lumMod val="45000"/>
                      <a:lumOff val="55000"/>
                    </a:srgbClr>
                  </a:gs>
                  <a:gs pos="100000">
                    <a:srgbClr val="A5A5A5">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5'!$B$19:$F$19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5'!$B$20:$F$20</c:f>
              <c:numCache>
                <c:formatCode>#,##0</c:formatCode>
                <c:ptCount val="5"/>
                <c:pt idx="0">
                  <c:v>3243</c:v>
                </c:pt>
                <c:pt idx="1">
                  <c:v>447</c:v>
                </c:pt>
                <c:pt idx="2">
                  <c:v>690</c:v>
                </c:pt>
                <c:pt idx="3">
                  <c:v>822</c:v>
                </c:pt>
                <c:pt idx="4">
                  <c:v>1197</c:v>
                </c:pt>
              </c:numCache>
            </c:numRef>
          </c:val>
          <c:extLst>
            <c:ext xmlns:c16="http://schemas.microsoft.com/office/drawing/2014/chart" uri="{C3380CC4-5D6E-409C-BE32-E72D297353CC}">
              <c16:uniqueId val="{0000000A-A08E-4212-9AD1-66D5583F140E}"/>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A08E-4212-9AD1-66D5583F140E}"/>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A08E-4212-9AD1-66D5583F140E}"/>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A08E-4212-9AD1-66D5583F140E}"/>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2-A08E-4212-9AD1-66D5583F140E}"/>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A08E-4212-9AD1-66D5583F140E}"/>
              </c:ext>
            </c:extLst>
          </c:dPt>
          <c:dLbls>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l-P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5'!$B$19:$F$19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5'!$B$21:$F$21</c:f>
              <c:numCache>
                <c:formatCode>0.0%</c:formatCode>
                <c:ptCount val="5"/>
                <c:pt idx="0">
                  <c:v>0.50700000000000001</c:v>
                </c:pt>
                <c:pt idx="1">
                  <c:v>7.0000000000000007E-2</c:v>
                </c:pt>
                <c:pt idx="2">
                  <c:v>0.108</c:v>
                </c:pt>
                <c:pt idx="3">
                  <c:v>0.128</c:v>
                </c:pt>
                <c:pt idx="4">
                  <c:v>0.187</c:v>
                </c:pt>
              </c:numCache>
            </c:numRef>
          </c:val>
          <c:extLst>
            <c:ext xmlns:c16="http://schemas.microsoft.com/office/drawing/2014/chart" uri="{C3380CC4-5D6E-409C-BE32-E72D297353CC}">
              <c16:uniqueId val="{00000015-A08E-4212-9AD1-66D5583F140E}"/>
            </c:ext>
          </c:extLst>
        </c:ser>
        <c:dLbls>
          <c:dLblPos val="outEnd"/>
          <c:showLegendKey val="0"/>
          <c:showVal val="0"/>
          <c:showCatName val="1"/>
          <c:showSerName val="0"/>
          <c:showPercent val="0"/>
          <c:showBubbleSize val="0"/>
          <c:showLeaderLines val="0"/>
        </c:dLbls>
      </c:pie3DChart>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2"/>
          </a:solidFill>
        </a:defRPr>
      </a:pPr>
      <a:endParaRPr lang="pl-PL"/>
    </a:p>
  </c:txPr>
  <c:printSettings>
    <c:headerFooter/>
    <c:pageMargins b="0.74803149606299213" l="0.56000000000000005" r="0.70866141732283472" t="0.74803149606299213" header="0.31496062992125984" footer="0.31496062992125984"/>
    <c:pageSetup paperSize="9" orientation="landscape"/>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32106</xdr:colOff>
      <xdr:row>14</xdr:row>
      <xdr:rowOff>503009</xdr:rowOff>
    </xdr:from>
    <xdr:to>
      <xdr:col>2</xdr:col>
      <xdr:colOff>0</xdr:colOff>
      <xdr:row>29</xdr:row>
      <xdr:rowOff>23903</xdr:rowOff>
    </xdr:to>
    <xdr:pic>
      <xdr:nvPicPr>
        <xdr:cNvPr id="4" name="Obraz 3">
          <a:extLst>
            <a:ext uri="{FF2B5EF4-FFF2-40B4-BE49-F238E27FC236}">
              <a16:creationId xmlns:a16="http://schemas.microsoft.com/office/drawing/2014/main" id="{C57EFBD0-150D-466D-9DB7-EBD5D6BBA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06" y="3777897"/>
          <a:ext cx="7480872" cy="4540248"/>
        </a:xfrm>
        <a:prstGeom prst="rect">
          <a:avLst/>
        </a:prstGeom>
      </xdr:spPr>
    </xdr:pic>
    <xdr:clientData/>
  </xdr:twoCellAnchor>
  <xdr:twoCellAnchor editAs="oneCell">
    <xdr:from>
      <xdr:col>0</xdr:col>
      <xdr:colOff>147692</xdr:colOff>
      <xdr:row>0</xdr:row>
      <xdr:rowOff>91616</xdr:rowOff>
    </xdr:from>
    <xdr:to>
      <xdr:col>0</xdr:col>
      <xdr:colOff>1396353</xdr:colOff>
      <xdr:row>6</xdr:row>
      <xdr:rowOff>208616</xdr:rowOff>
    </xdr:to>
    <xdr:pic>
      <xdr:nvPicPr>
        <xdr:cNvPr id="6" name="Obraz 5">
          <a:extLst>
            <a:ext uri="{FF2B5EF4-FFF2-40B4-BE49-F238E27FC236}">
              <a16:creationId xmlns:a16="http://schemas.microsoft.com/office/drawing/2014/main" id="{B1E970E4-0617-4827-9B3D-17C668832C77}"/>
            </a:ext>
          </a:extLst>
        </xdr:cNvPr>
        <xdr:cNvPicPr>
          <a:picLocks noChangeAspect="1"/>
        </xdr:cNvPicPr>
      </xdr:nvPicPr>
      <xdr:blipFill>
        <a:blip xmlns:r="http://schemas.openxmlformats.org/officeDocument/2006/relationships" r:embed="rId2"/>
        <a:stretch>
          <a:fillRect/>
        </a:stretch>
      </xdr:blipFill>
      <xdr:spPr>
        <a:xfrm>
          <a:off x="147692" y="91616"/>
          <a:ext cx="1248661" cy="1251438"/>
        </a:xfrm>
        <a:prstGeom prst="rect">
          <a:avLst/>
        </a:prstGeom>
      </xdr:spPr>
    </xdr:pic>
    <xdr:clientData/>
  </xdr:twoCellAnchor>
  <xdr:oneCellAnchor>
    <xdr:from>
      <xdr:col>1</xdr:col>
      <xdr:colOff>28575</xdr:colOff>
      <xdr:row>11</xdr:row>
      <xdr:rowOff>276224</xdr:rowOff>
    </xdr:from>
    <xdr:ext cx="4429125" cy="1457326"/>
    <xdr:sp macro="" textlink="">
      <xdr:nvSpPr>
        <xdr:cNvPr id="5" name="pole tekstowe 4">
          <a:extLst>
            <a:ext uri="{FF2B5EF4-FFF2-40B4-BE49-F238E27FC236}">
              <a16:creationId xmlns:a16="http://schemas.microsoft.com/office/drawing/2014/main" id="{4BC8226E-B719-49DC-80CE-25249CADE393}"/>
            </a:ext>
          </a:extLst>
        </xdr:cNvPr>
        <xdr:cNvSpPr txBox="1"/>
      </xdr:nvSpPr>
      <xdr:spPr>
        <a:xfrm>
          <a:off x="1457325" y="2666999"/>
          <a:ext cx="4429125" cy="1457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lnSpc>
              <a:spcPct val="150000"/>
            </a:lnSpc>
          </a:pPr>
          <a:r>
            <a:rPr lang="pl-PL" sz="1600" b="1">
              <a:solidFill>
                <a:schemeClr val="tx1"/>
              </a:solidFill>
              <a:effectLst/>
              <a:latin typeface="Arial" panose="020B0604020202020204" pitchFamily="34" charset="0"/>
              <a:ea typeface="+mn-ea"/>
              <a:cs typeface="Arial" panose="020B0604020202020204" pitchFamily="34" charset="0"/>
            </a:rPr>
            <a:t>KWARTALNA </a:t>
          </a:r>
          <a:endParaRPr lang="pl-PL" sz="1600" b="1">
            <a:effectLst/>
            <a:latin typeface="Arial" panose="020B0604020202020204" pitchFamily="34" charset="0"/>
            <a:cs typeface="Arial" panose="020B0604020202020204" pitchFamily="34" charset="0"/>
          </a:endParaRPr>
        </a:p>
        <a:p>
          <a:pPr algn="ctr">
            <a:lnSpc>
              <a:spcPct val="150000"/>
            </a:lnSpc>
          </a:pPr>
          <a:r>
            <a:rPr lang="pl-PL" sz="1600" b="1">
              <a:solidFill>
                <a:schemeClr val="tx1"/>
              </a:solidFill>
              <a:effectLst/>
              <a:latin typeface="Arial" panose="020B0604020202020204" pitchFamily="34" charset="0"/>
              <a:ea typeface="+mn-ea"/>
              <a:cs typeface="Arial" panose="020B0604020202020204" pitchFamily="34" charset="0"/>
            </a:rPr>
            <a:t>INFORMACJA STATYSTYCZNA</a:t>
          </a:r>
        </a:p>
        <a:p>
          <a:pPr algn="ctr">
            <a:lnSpc>
              <a:spcPct val="150000"/>
            </a:lnSpc>
          </a:pPr>
          <a:endParaRPr lang="pl-PL" sz="1600" b="1">
            <a:effectLst/>
            <a:latin typeface="Arial" panose="020B0604020202020204" pitchFamily="34" charset="0"/>
            <a:cs typeface="Arial" panose="020B0604020202020204" pitchFamily="34" charset="0"/>
          </a:endParaRPr>
        </a:p>
        <a:p>
          <a:pPr algn="ctr">
            <a:lnSpc>
              <a:spcPct val="150000"/>
            </a:lnSpc>
          </a:pPr>
          <a:r>
            <a:rPr lang="pl-PL" sz="1600" b="1">
              <a:solidFill>
                <a:schemeClr val="tx1"/>
              </a:solidFill>
              <a:effectLst/>
              <a:latin typeface="Arial" panose="020B0604020202020204" pitchFamily="34" charset="0"/>
              <a:ea typeface="+mn-ea"/>
              <a:cs typeface="Arial" panose="020B0604020202020204" pitchFamily="34" charset="0"/>
            </a:rPr>
            <a:t>III KWARTAŁ 2023 R.</a:t>
          </a:r>
          <a:endParaRPr lang="pl-PL" sz="1600" b="1">
            <a:effectLst/>
            <a:latin typeface="Arial" panose="020B0604020202020204" pitchFamily="34" charset="0"/>
            <a:cs typeface="Arial" panose="020B0604020202020204" pitchFamily="34" charset="0"/>
          </a:endParaRPr>
        </a:p>
        <a:p>
          <a:endParaRPr lang="pl-PL"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10582</xdr:colOff>
      <xdr:row>25</xdr:row>
      <xdr:rowOff>28575</xdr:rowOff>
    </xdr:from>
    <xdr:to>
      <xdr:col>4</xdr:col>
      <xdr:colOff>940592</xdr:colOff>
      <xdr:row>47</xdr:row>
      <xdr:rowOff>542924</xdr:rowOff>
    </xdr:to>
    <xdr:graphicFrame macro="">
      <xdr:nvGraphicFramePr>
        <xdr:cNvPr id="2" name="Wykres 1">
          <a:extLst>
            <a:ext uri="{FF2B5EF4-FFF2-40B4-BE49-F238E27FC236}">
              <a16:creationId xmlns:a16="http://schemas.microsoft.com/office/drawing/2014/main" id="{5C0C0989-2676-490B-96EF-778A91C5A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47626</xdr:colOff>
      <xdr:row>27</xdr:row>
      <xdr:rowOff>23812</xdr:rowOff>
    </xdr:from>
    <xdr:to>
      <xdr:col>4</xdr:col>
      <xdr:colOff>797718</xdr:colOff>
      <xdr:row>48</xdr:row>
      <xdr:rowOff>130969</xdr:rowOff>
    </xdr:to>
    <xdr:graphicFrame macro="">
      <xdr:nvGraphicFramePr>
        <xdr:cNvPr id="2" name="Wykres 1">
          <a:extLst>
            <a:ext uri="{FF2B5EF4-FFF2-40B4-BE49-F238E27FC236}">
              <a16:creationId xmlns:a16="http://schemas.microsoft.com/office/drawing/2014/main" id="{B26AC939-6061-4436-B637-D14BBC5F10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142873</xdr:rowOff>
    </xdr:from>
    <xdr:to>
      <xdr:col>6</xdr:col>
      <xdr:colOff>-1</xdr:colOff>
      <xdr:row>2</xdr:row>
      <xdr:rowOff>202406</xdr:rowOff>
    </xdr:to>
    <xdr:graphicFrame macro="">
      <xdr:nvGraphicFramePr>
        <xdr:cNvPr id="2" name="Wykres 1">
          <a:extLst>
            <a:ext uri="{FF2B5EF4-FFF2-40B4-BE49-F238E27FC236}">
              <a16:creationId xmlns:a16="http://schemas.microsoft.com/office/drawing/2014/main" id="{9EDCFA93-D3B7-44F6-BA18-6DEA5737AA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261938</xdr:rowOff>
    </xdr:from>
    <xdr:to>
      <xdr:col>6</xdr:col>
      <xdr:colOff>678656</xdr:colOff>
      <xdr:row>29</xdr:row>
      <xdr:rowOff>0</xdr:rowOff>
    </xdr:to>
    <xdr:graphicFrame macro="">
      <xdr:nvGraphicFramePr>
        <xdr:cNvPr id="2" name="Wykres 1">
          <a:extLst>
            <a:ext uri="{FF2B5EF4-FFF2-40B4-BE49-F238E27FC236}">
              <a16:creationId xmlns:a16="http://schemas.microsoft.com/office/drawing/2014/main" id="{CE42AB8C-D4FA-484B-9AFF-680A5CBFE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35719</xdr:colOff>
      <xdr:row>1</xdr:row>
      <xdr:rowOff>226217</xdr:rowOff>
    </xdr:from>
    <xdr:to>
      <xdr:col>11</xdr:col>
      <xdr:colOff>654844</xdr:colOff>
      <xdr:row>17</xdr:row>
      <xdr:rowOff>83344</xdr:rowOff>
    </xdr:to>
    <xdr:graphicFrame macro="">
      <xdr:nvGraphicFramePr>
        <xdr:cNvPr id="2" name="Wykres 1">
          <a:extLst>
            <a:ext uri="{FF2B5EF4-FFF2-40B4-BE49-F238E27FC236}">
              <a16:creationId xmlns:a16="http://schemas.microsoft.com/office/drawing/2014/main" id="{50A990D8-04E9-4052-A2D2-CA1FA0C0D7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1390655</xdr:colOff>
      <xdr:row>27</xdr:row>
      <xdr:rowOff>85725</xdr:rowOff>
    </xdr:from>
    <xdr:to>
      <xdr:col>1</xdr:col>
      <xdr:colOff>2314258</xdr:colOff>
      <xdr:row>29</xdr:row>
      <xdr:rowOff>402600</xdr:rowOff>
    </xdr:to>
    <xdr:pic>
      <xdr:nvPicPr>
        <xdr:cNvPr id="3" name="Obraz 2">
          <a:extLst>
            <a:ext uri="{FF2B5EF4-FFF2-40B4-BE49-F238E27FC236}">
              <a16:creationId xmlns:a16="http://schemas.microsoft.com/office/drawing/2014/main" id="{270D8078-465D-4141-A344-9A9F95FE0135}"/>
            </a:ext>
          </a:extLst>
        </xdr:cNvPr>
        <xdr:cNvPicPr>
          <a:picLocks noChangeAspect="1"/>
        </xdr:cNvPicPr>
      </xdr:nvPicPr>
      <xdr:blipFill>
        <a:blip xmlns:r="http://schemas.openxmlformats.org/officeDocument/2006/relationships" r:embed="rId1"/>
        <a:stretch>
          <a:fillRect/>
        </a:stretch>
      </xdr:blipFill>
      <xdr:spPr>
        <a:xfrm>
          <a:off x="2876555" y="7715250"/>
          <a:ext cx="923603" cy="936000"/>
        </a:xfrm>
        <a:prstGeom prst="rect">
          <a:avLst/>
        </a:prstGeom>
      </xdr:spPr>
    </xdr:pic>
    <xdr:clientData/>
  </xdr:twoCellAnchor>
  <xdr:twoCellAnchor editAs="oneCell">
    <xdr:from>
      <xdr:col>0</xdr:col>
      <xdr:colOff>152401</xdr:colOff>
      <xdr:row>2</xdr:row>
      <xdr:rowOff>104775</xdr:rowOff>
    </xdr:from>
    <xdr:to>
      <xdr:col>1</xdr:col>
      <xdr:colOff>5019675</xdr:colOff>
      <xdr:row>25</xdr:row>
      <xdr:rowOff>62291</xdr:rowOff>
    </xdr:to>
    <xdr:pic>
      <xdr:nvPicPr>
        <xdr:cNvPr id="5" name="Obraz 4">
          <a:extLst>
            <a:ext uri="{FF2B5EF4-FFF2-40B4-BE49-F238E27FC236}">
              <a16:creationId xmlns:a16="http://schemas.microsoft.com/office/drawing/2014/main" id="{498A8A39-27A6-4EEB-9F80-E08E89DE8E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1" y="714375"/>
          <a:ext cx="6353174" cy="57677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folder-0021\STATYSTYKA\zestawienia%20SSF\2020\II%20kw.%202020\KRUS-2\KRUS-2%20po%20korekcie%20OR%20Bia&#322;ystok\KRUS-2%20za%20II%20kw%202020%20po%20korekcie%20OR%20Bia&#322;yst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KRAN"/>
      <sheetName val="O2D1-1"/>
      <sheetName val="O2D1-2"/>
      <sheetName val="W2D1-1"/>
      <sheetName val="W2D1-2"/>
      <sheetName val="O2D2"/>
      <sheetName val="W2D2"/>
      <sheetName val="O2D3-1"/>
      <sheetName val="O2D3-2"/>
      <sheetName val="O2D3-3"/>
      <sheetName val="W2D3-1"/>
      <sheetName val="W2D3-2"/>
      <sheetName val="W2D3-3"/>
      <sheetName val="O2D4-1"/>
      <sheetName val="O2D4-2"/>
      <sheetName val="O2D4-3"/>
      <sheetName val="O2D4-4"/>
      <sheetName val="O2D4-5"/>
      <sheetName val="O2D4-6"/>
      <sheetName val="O2D4-7"/>
      <sheetName val="O2D4-8"/>
      <sheetName val="O2D4-9"/>
      <sheetName val="O2D4-10"/>
      <sheetName val="O2D4-11"/>
      <sheetName val="O2D4-12"/>
      <sheetName val="O2D4-13"/>
      <sheetName val="O2D4-14"/>
      <sheetName val="O2D4-15"/>
      <sheetName val="O2D4-16"/>
      <sheetName val="O2D4-17"/>
      <sheetName val="O2D4-18"/>
      <sheetName val="O2D4-19"/>
      <sheetName val="O2D4-20"/>
      <sheetName val="O2D4-21"/>
      <sheetName val="O2D4-22"/>
      <sheetName val="O2D4-23"/>
      <sheetName val="O2D4-25"/>
      <sheetName val="O2D4-24"/>
      <sheetName val="O2D4-26"/>
      <sheetName val="O2D4-27"/>
      <sheetName val="O2D4-28"/>
      <sheetName val="O2D4A-1"/>
      <sheetName val="O2D4B-1"/>
      <sheetName val="O2D4B-2"/>
      <sheetName val="O2D4B-3"/>
      <sheetName val="O2D4B-4"/>
      <sheetName val="O2D4B-5"/>
      <sheetName val="O2D4B-6"/>
      <sheetName val="O2D4B-7"/>
      <sheetName val="O2D4-29"/>
      <sheetName val="W2D4-1"/>
      <sheetName val="W2D4-2"/>
      <sheetName val="W2D4-3"/>
      <sheetName val="W2D4-4"/>
      <sheetName val="W2D4-5"/>
      <sheetName val="W2D4-6"/>
      <sheetName val="W2D4-7"/>
      <sheetName val="W2D4-8"/>
      <sheetName val="W2D4-9"/>
      <sheetName val="W2D4-10"/>
      <sheetName val="W2D4-11"/>
      <sheetName val="W2D4-12"/>
      <sheetName val="W2D4-13"/>
      <sheetName val="W2D4-14"/>
      <sheetName val="W2D4-15"/>
      <sheetName val="W2D4-16"/>
      <sheetName val="W2D4-17"/>
      <sheetName val="W2D4-18"/>
      <sheetName val="W2D4-19"/>
      <sheetName val="W2D4-20"/>
      <sheetName val="W2D4-21"/>
      <sheetName val="W2D4-22"/>
      <sheetName val="W2D4-23"/>
      <sheetName val="W2D4-24"/>
      <sheetName val="W2D4-25"/>
      <sheetName val="W2D4-26"/>
      <sheetName val="W2D4-27"/>
      <sheetName val="W2D4-28"/>
      <sheetName val="W2D4A-1"/>
      <sheetName val="W2D4B-1"/>
      <sheetName val="W2D4B-2"/>
      <sheetName val="W2D4B-3"/>
      <sheetName val="W2D4B-4"/>
      <sheetName val="W2D4B-5"/>
      <sheetName val="W2D4B-6"/>
      <sheetName val="W2D4B-7"/>
      <sheetName val="W2D4-29"/>
      <sheetName val="O2D5-1"/>
      <sheetName val="O2D5-2"/>
      <sheetName val="O2D5-3"/>
      <sheetName val="O2D5-4"/>
      <sheetName val="W2D5-1"/>
      <sheetName val="W2D5-2"/>
      <sheetName val="W2D5-3"/>
      <sheetName val="W2D5-4"/>
      <sheetName val="O2D6C-1"/>
      <sheetName val="O2D6C-2"/>
      <sheetName val="O2D6C-3"/>
      <sheetName val="O2D6C-4"/>
      <sheetName val="O2D6D-1"/>
      <sheetName val="O2D6D-2"/>
      <sheetName val="O2D6D-3"/>
      <sheetName val="O2D6D-4"/>
      <sheetName val="O2D6E-1"/>
      <sheetName val="O2D6E-2"/>
      <sheetName val="O2D6E-3"/>
      <sheetName val="O2D6E-4"/>
      <sheetName val="O2D6G-1"/>
      <sheetName val="O2D6G-2"/>
      <sheetName val="O2D6G-3"/>
      <sheetName val="O2D6G-4"/>
      <sheetName val="O2D6G-5"/>
      <sheetName val="O2D6G-6"/>
      <sheetName val="O2D6G-7"/>
      <sheetName val="O2D6G-8"/>
      <sheetName val="O2D6G-9"/>
      <sheetName val="O2D6G-10"/>
      <sheetName val="WO2D6C-1"/>
      <sheetName val="W2D6C-2"/>
      <sheetName val="W2D6C-3"/>
      <sheetName val="W2D6C-4"/>
      <sheetName val="W2D6D-1"/>
      <sheetName val="W2D6D-2"/>
      <sheetName val="W2D6D-3"/>
      <sheetName val="W2D6D-4"/>
      <sheetName val="W2D6E-1"/>
      <sheetName val="W2D6E-2"/>
      <sheetName val="W2D6E-3"/>
      <sheetName val="W2D6E-4"/>
      <sheetName val="W2D6G-1"/>
      <sheetName val="W2D6G-2"/>
      <sheetName val="W2D6G-3"/>
      <sheetName val="W2D6G-4"/>
      <sheetName val="W2D6G-5"/>
      <sheetName val="W2D6G-6"/>
      <sheetName val="W2D6G-7"/>
      <sheetName val="W2D6G-8"/>
      <sheetName val="W2D6G-9"/>
      <sheetName val="W2D6G-10"/>
    </sheetNames>
    <sheetDataSet>
      <sheetData sheetId="0">
        <row r="1">
          <cell r="V1" t="str">
            <v>KRUS - 2</v>
          </cell>
          <cell r="X1" t="str">
            <v>I    kwartał</v>
          </cell>
          <cell r="AA1" t="str">
            <v>01.Augustów</v>
          </cell>
        </row>
        <row r="2">
          <cell r="X2" t="str">
            <v>II   kwartał</v>
          </cell>
          <cell r="AA2" t="str">
            <v xml:space="preserve">02.Białystok  </v>
          </cell>
        </row>
        <row r="3">
          <cell r="X3" t="str">
            <v>III  kwartał</v>
          </cell>
          <cell r="AA3" t="str">
            <v>03.Bielsko Biała</v>
          </cell>
        </row>
        <row r="4">
          <cell r="X4" t="str">
            <v>IV kwartał</v>
          </cell>
          <cell r="AA4" t="str">
            <v>04.Biłgoraj</v>
          </cell>
        </row>
        <row r="5">
          <cell r="AA5" t="str">
            <v>05.Bydgoszcz</v>
          </cell>
        </row>
        <row r="6">
          <cell r="AA6" t="str">
            <v>06.Chełm</v>
          </cell>
        </row>
        <row r="7">
          <cell r="AA7" t="str">
            <v>07.Ciechanów</v>
          </cell>
        </row>
        <row r="8">
          <cell r="AA8" t="str">
            <v>08.Częstochowa</v>
          </cell>
        </row>
        <row r="9">
          <cell r="AA9" t="str">
            <v>09.Gdańsk</v>
          </cell>
        </row>
        <row r="10">
          <cell r="AA10" t="str">
            <v>10.Grudziądz</v>
          </cell>
        </row>
        <row r="11">
          <cell r="AA11" t="str">
            <v>11.Jasło</v>
          </cell>
        </row>
        <row r="12">
          <cell r="AA12" t="str">
            <v>12.Jelenia Góra</v>
          </cell>
        </row>
        <row r="13">
          <cell r="AA13" t="str">
            <v>13.Katowice</v>
          </cell>
        </row>
        <row r="14">
          <cell r="AA14" t="str">
            <v>14.Kielce</v>
          </cell>
        </row>
        <row r="15">
          <cell r="AA15" t="str">
            <v>15.Konin</v>
          </cell>
        </row>
        <row r="16">
          <cell r="AA16" t="str">
            <v>16.Koszalin</v>
          </cell>
        </row>
        <row r="17">
          <cell r="AA17" t="str">
            <v>17.Kraków</v>
          </cell>
        </row>
        <row r="18">
          <cell r="AA18" t="str">
            <v>18.Legnica</v>
          </cell>
        </row>
        <row r="19">
          <cell r="AA19" t="str">
            <v>19.Lublin</v>
          </cell>
        </row>
        <row r="20">
          <cell r="AA20" t="str">
            <v>20.Łódź</v>
          </cell>
        </row>
        <row r="21">
          <cell r="AA21" t="str">
            <v>21.Nowy Sącz</v>
          </cell>
        </row>
        <row r="22">
          <cell r="AA22" t="str">
            <v>22.Olsztyn</v>
          </cell>
        </row>
        <row r="23">
          <cell r="AA23" t="str">
            <v>23.Opatów</v>
          </cell>
        </row>
        <row r="24">
          <cell r="AA24" t="str">
            <v>24.Opole</v>
          </cell>
        </row>
        <row r="25">
          <cell r="AA25" t="str">
            <v>25.Ostrołęka</v>
          </cell>
        </row>
        <row r="26">
          <cell r="AA26" t="str">
            <v>26.Ostrów Wielkopolski</v>
          </cell>
        </row>
        <row r="27">
          <cell r="AA27" t="str">
            <v>27.Piła</v>
          </cell>
        </row>
        <row r="28">
          <cell r="AA28" t="str">
            <v>28.Płock</v>
          </cell>
        </row>
        <row r="29">
          <cell r="AA29" t="str">
            <v>29.Poznań</v>
          </cell>
        </row>
        <row r="30">
          <cell r="AA30" t="str">
            <v>30.Przeworsk</v>
          </cell>
        </row>
        <row r="31">
          <cell r="AA31" t="str">
            <v>31.Radom</v>
          </cell>
        </row>
        <row r="32">
          <cell r="AA32" t="str">
            <v>32.Radzyń Podlaski</v>
          </cell>
        </row>
        <row r="33">
          <cell r="AA33" t="str">
            <v>33.Rawicz</v>
          </cell>
        </row>
        <row r="34">
          <cell r="AA34" t="str">
            <v>34.Rzeszów</v>
          </cell>
        </row>
        <row r="35">
          <cell r="AA35" t="str">
            <v>35.Siedlce</v>
          </cell>
        </row>
        <row r="36">
          <cell r="AA36" t="str">
            <v>36.Słupsk</v>
          </cell>
        </row>
        <row r="37">
          <cell r="AA37" t="str">
            <v>37.Sulęcin</v>
          </cell>
        </row>
        <row r="38">
          <cell r="AA38" t="str">
            <v>38.Szczecin</v>
          </cell>
        </row>
        <row r="39">
          <cell r="AA39" t="str">
            <v>39.Sztum</v>
          </cell>
        </row>
        <row r="40">
          <cell r="AA40" t="str">
            <v>40.Tarnów</v>
          </cell>
        </row>
        <row r="41">
          <cell r="AA41" t="str">
            <v>41.Tomaszów Mazowiecki</v>
          </cell>
        </row>
        <row r="42">
          <cell r="AA42" t="str">
            <v>42.Wałbrzych</v>
          </cell>
        </row>
        <row r="43">
          <cell r="AA43" t="str">
            <v>43.Warszawa</v>
          </cell>
        </row>
        <row r="44">
          <cell r="AA44" t="str">
            <v>44.Włocławek</v>
          </cell>
        </row>
        <row r="45">
          <cell r="AA45" t="str">
            <v>45.Wrocław</v>
          </cell>
        </row>
        <row r="46">
          <cell r="AA46" t="str">
            <v>46.Zambrów</v>
          </cell>
        </row>
        <row r="47">
          <cell r="AA47" t="str">
            <v>47.Zduńska Wola</v>
          </cell>
        </row>
        <row r="48">
          <cell r="AA48" t="str">
            <v>48.Zielona Góra</v>
          </cell>
        </row>
        <row r="49">
          <cell r="AA49" t="str">
            <v>49.Żyrardów</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6</v>
          </cell>
          <cell r="C28">
            <v>2</v>
          </cell>
          <cell r="D28">
            <v>7889.73</v>
          </cell>
          <cell r="E28">
            <v>1314.96</v>
          </cell>
          <cell r="F28">
            <v>0</v>
          </cell>
          <cell r="G28">
            <v>7889.73</v>
          </cell>
          <cell r="H28">
            <v>1314.96</v>
          </cell>
          <cell r="I28">
            <v>0</v>
          </cell>
          <cell r="J28">
            <v>2</v>
          </cell>
          <cell r="K28">
            <v>2629.91</v>
          </cell>
          <cell r="L28">
            <v>1314.96</v>
          </cell>
        </row>
        <row r="29">
          <cell r="B29">
            <v>6</v>
          </cell>
          <cell r="C29">
            <v>2</v>
          </cell>
          <cell r="D29">
            <v>7889.73</v>
          </cell>
          <cell r="E29">
            <v>1314.96</v>
          </cell>
          <cell r="F29">
            <v>0</v>
          </cell>
          <cell r="G29">
            <v>7889.73</v>
          </cell>
          <cell r="H29">
            <v>1314.96</v>
          </cell>
          <cell r="I29">
            <v>0</v>
          </cell>
          <cell r="J29">
            <v>2</v>
          </cell>
          <cell r="K29">
            <v>2629.91</v>
          </cell>
          <cell r="L29">
            <v>1314.96</v>
          </cell>
        </row>
        <row r="30">
          <cell r="B30">
            <v>0</v>
          </cell>
          <cell r="C30">
            <v>0</v>
          </cell>
          <cell r="D30">
            <v>0</v>
          </cell>
          <cell r="F30">
            <v>0</v>
          </cell>
          <cell r="G30">
            <v>0</v>
          </cell>
          <cell r="I30">
            <v>0</v>
          </cell>
          <cell r="J30">
            <v>0</v>
          </cell>
          <cell r="K30">
            <v>0</v>
          </cell>
        </row>
        <row r="32">
          <cell r="B32">
            <v>30</v>
          </cell>
          <cell r="C32">
            <v>10</v>
          </cell>
          <cell r="D32">
            <v>38069.19</v>
          </cell>
          <cell r="E32">
            <v>1268.97</v>
          </cell>
          <cell r="F32">
            <v>0</v>
          </cell>
          <cell r="G32">
            <v>38069.19</v>
          </cell>
          <cell r="H32">
            <v>1268.97</v>
          </cell>
          <cell r="I32">
            <v>0</v>
          </cell>
          <cell r="J32">
            <v>10</v>
          </cell>
          <cell r="K32">
            <v>12689.73</v>
          </cell>
          <cell r="L32">
            <v>1268.97</v>
          </cell>
        </row>
        <row r="33">
          <cell r="B33">
            <v>30</v>
          </cell>
          <cell r="C33">
            <v>10</v>
          </cell>
          <cell r="D33">
            <v>38069.19</v>
          </cell>
          <cell r="E33">
            <v>1268.97</v>
          </cell>
          <cell r="F33">
            <v>0</v>
          </cell>
          <cell r="G33">
            <v>38069.19</v>
          </cell>
          <cell r="H33">
            <v>1268.97</v>
          </cell>
          <cell r="I33">
            <v>0</v>
          </cell>
          <cell r="J33">
            <v>10</v>
          </cell>
          <cell r="K33">
            <v>12689.73</v>
          </cell>
          <cell r="L33">
            <v>1268.97</v>
          </cell>
        </row>
        <row r="34">
          <cell r="B34">
            <v>0</v>
          </cell>
          <cell r="C34">
            <v>0</v>
          </cell>
          <cell r="D34">
            <v>0</v>
          </cell>
          <cell r="F34">
            <v>0</v>
          </cell>
          <cell r="G34">
            <v>0</v>
          </cell>
          <cell r="I34">
            <v>0</v>
          </cell>
          <cell r="J34">
            <v>0</v>
          </cell>
          <cell r="K34">
            <v>0</v>
          </cell>
        </row>
        <row r="40">
          <cell r="B40">
            <v>27</v>
          </cell>
          <cell r="C40">
            <v>9</v>
          </cell>
          <cell r="D40">
            <v>30566.7</v>
          </cell>
          <cell r="E40">
            <v>1132.0999999999999</v>
          </cell>
          <cell r="F40">
            <v>38.24</v>
          </cell>
          <cell r="G40">
            <v>30604.94</v>
          </cell>
          <cell r="H40">
            <v>1133.52</v>
          </cell>
          <cell r="I40">
            <v>0</v>
          </cell>
          <cell r="J40">
            <v>9</v>
          </cell>
          <cell r="K40">
            <v>10059.82</v>
          </cell>
          <cell r="L40">
            <v>1117.76</v>
          </cell>
        </row>
        <row r="41">
          <cell r="B41">
            <v>27</v>
          </cell>
          <cell r="C41">
            <v>9</v>
          </cell>
          <cell r="D41">
            <v>30566.7</v>
          </cell>
          <cell r="E41">
            <v>1132.0999999999999</v>
          </cell>
          <cell r="F41">
            <v>38.24</v>
          </cell>
          <cell r="G41">
            <v>30604.94</v>
          </cell>
          <cell r="H41">
            <v>1133.52</v>
          </cell>
          <cell r="I41">
            <v>0</v>
          </cell>
          <cell r="J41">
            <v>9</v>
          </cell>
          <cell r="K41">
            <v>10059.82</v>
          </cell>
          <cell r="L41">
            <v>1117.76</v>
          </cell>
        </row>
        <row r="42">
          <cell r="B42">
            <v>0</v>
          </cell>
          <cell r="C42">
            <v>0</v>
          </cell>
          <cell r="D42">
            <v>0</v>
          </cell>
          <cell r="F42">
            <v>0</v>
          </cell>
          <cell r="G42">
            <v>0</v>
          </cell>
          <cell r="I42">
            <v>0</v>
          </cell>
          <cell r="J42">
            <v>0</v>
          </cell>
          <cell r="K42">
            <v>0</v>
          </cell>
        </row>
        <row r="44">
          <cell r="B44">
            <v>0</v>
          </cell>
          <cell r="C44">
            <v>0</v>
          </cell>
          <cell r="D44">
            <v>0</v>
          </cell>
          <cell r="F44">
            <v>0</v>
          </cell>
          <cell r="G44">
            <v>0</v>
          </cell>
          <cell r="I44">
            <v>0</v>
          </cell>
          <cell r="J44">
            <v>0</v>
          </cell>
          <cell r="K44">
            <v>0</v>
          </cell>
        </row>
        <row r="45">
          <cell r="B45">
            <v>0</v>
          </cell>
          <cell r="C45">
            <v>0</v>
          </cell>
          <cell r="D45">
            <v>0</v>
          </cell>
          <cell r="F45">
            <v>0</v>
          </cell>
          <cell r="G45">
            <v>0</v>
          </cell>
          <cell r="I45">
            <v>0</v>
          </cell>
          <cell r="J45">
            <v>0</v>
          </cell>
          <cell r="K45">
            <v>0</v>
          </cell>
        </row>
        <row r="46">
          <cell r="B46">
            <v>0</v>
          </cell>
          <cell r="C46">
            <v>0</v>
          </cell>
          <cell r="D46">
            <v>0</v>
          </cell>
          <cell r="F46">
            <v>0</v>
          </cell>
          <cell r="G46">
            <v>0</v>
          </cell>
          <cell r="I46">
            <v>0</v>
          </cell>
          <cell r="J46">
            <v>0</v>
          </cell>
          <cell r="K46">
            <v>0</v>
          </cell>
        </row>
        <row r="48">
          <cell r="B48">
            <v>0</v>
          </cell>
          <cell r="C48">
            <v>0</v>
          </cell>
          <cell r="D48">
            <v>0</v>
          </cell>
          <cell r="F48">
            <v>0</v>
          </cell>
          <cell r="G48">
            <v>0</v>
          </cell>
          <cell r="I48">
            <v>0</v>
          </cell>
          <cell r="J48">
            <v>0</v>
          </cell>
          <cell r="K48">
            <v>0</v>
          </cell>
        </row>
        <row r="49">
          <cell r="B49">
            <v>0</v>
          </cell>
          <cell r="C49">
            <v>0</v>
          </cell>
          <cell r="D49">
            <v>0</v>
          </cell>
          <cell r="F49">
            <v>0</v>
          </cell>
          <cell r="G49">
            <v>0</v>
          </cell>
          <cell r="I49">
            <v>0</v>
          </cell>
          <cell r="J49">
            <v>0</v>
          </cell>
          <cell r="K49">
            <v>0</v>
          </cell>
        </row>
        <row r="50">
          <cell r="B50">
            <v>0</v>
          </cell>
          <cell r="C50">
            <v>0</v>
          </cell>
          <cell r="D50">
            <v>0</v>
          </cell>
          <cell r="F50">
            <v>0</v>
          </cell>
          <cell r="G50">
            <v>0</v>
          </cell>
          <cell r="I50">
            <v>0</v>
          </cell>
          <cell r="J50">
            <v>0</v>
          </cell>
          <cell r="K50">
            <v>0</v>
          </cell>
        </row>
        <row r="52">
          <cell r="B52">
            <v>15</v>
          </cell>
          <cell r="C52">
            <v>5</v>
          </cell>
          <cell r="D52">
            <v>18689.73</v>
          </cell>
          <cell r="E52">
            <v>1245.98</v>
          </cell>
          <cell r="F52">
            <v>0</v>
          </cell>
          <cell r="G52">
            <v>18689.73</v>
          </cell>
          <cell r="H52">
            <v>1245.98</v>
          </cell>
          <cell r="I52">
            <v>0</v>
          </cell>
          <cell r="J52">
            <v>5</v>
          </cell>
          <cell r="K52">
            <v>6229.91</v>
          </cell>
          <cell r="L52">
            <v>1245.98</v>
          </cell>
        </row>
        <row r="53">
          <cell r="B53">
            <v>15</v>
          </cell>
          <cell r="C53">
            <v>5</v>
          </cell>
          <cell r="D53">
            <v>18689.73</v>
          </cell>
          <cell r="E53">
            <v>1245.98</v>
          </cell>
          <cell r="F53">
            <v>0</v>
          </cell>
          <cell r="G53">
            <v>18689.73</v>
          </cell>
          <cell r="H53">
            <v>1245.98</v>
          </cell>
          <cell r="I53">
            <v>0</v>
          </cell>
          <cell r="J53">
            <v>5</v>
          </cell>
          <cell r="K53">
            <v>6229.91</v>
          </cell>
          <cell r="L53">
            <v>1245.98</v>
          </cell>
        </row>
        <row r="54">
          <cell r="B54">
            <v>0</v>
          </cell>
          <cell r="C54">
            <v>0</v>
          </cell>
          <cell r="D54">
            <v>0</v>
          </cell>
          <cell r="F54">
            <v>0</v>
          </cell>
          <cell r="G54">
            <v>0</v>
          </cell>
          <cell r="I54">
            <v>0</v>
          </cell>
          <cell r="J54">
            <v>0</v>
          </cell>
          <cell r="K54">
            <v>0</v>
          </cell>
        </row>
        <row r="56">
          <cell r="B56">
            <v>6</v>
          </cell>
          <cell r="C56">
            <v>2</v>
          </cell>
          <cell r="D56">
            <v>7200</v>
          </cell>
          <cell r="E56">
            <v>1200</v>
          </cell>
          <cell r="F56">
            <v>0</v>
          </cell>
          <cell r="G56">
            <v>7200</v>
          </cell>
          <cell r="H56">
            <v>1200</v>
          </cell>
          <cell r="I56">
            <v>0</v>
          </cell>
          <cell r="J56">
            <v>2</v>
          </cell>
          <cell r="K56">
            <v>2400</v>
          </cell>
          <cell r="L56">
            <v>1200</v>
          </cell>
        </row>
        <row r="57">
          <cell r="B57">
            <v>6</v>
          </cell>
          <cell r="C57">
            <v>2</v>
          </cell>
          <cell r="D57">
            <v>7200</v>
          </cell>
          <cell r="E57">
            <v>1200</v>
          </cell>
          <cell r="F57">
            <v>0</v>
          </cell>
          <cell r="G57">
            <v>7200</v>
          </cell>
          <cell r="H57">
            <v>1200</v>
          </cell>
          <cell r="I57">
            <v>0</v>
          </cell>
          <cell r="J57">
            <v>2</v>
          </cell>
          <cell r="K57">
            <v>2400</v>
          </cell>
          <cell r="L57">
            <v>1200</v>
          </cell>
        </row>
        <row r="58">
          <cell r="B58">
            <v>0</v>
          </cell>
          <cell r="C58">
            <v>0</v>
          </cell>
          <cell r="D58">
            <v>0</v>
          </cell>
          <cell r="F58">
            <v>0</v>
          </cell>
          <cell r="G58">
            <v>0</v>
          </cell>
          <cell r="I58">
            <v>0</v>
          </cell>
          <cell r="J58">
            <v>0</v>
          </cell>
          <cell r="K58">
            <v>0</v>
          </cell>
        </row>
        <row r="60">
          <cell r="B60">
            <v>15</v>
          </cell>
          <cell r="C60">
            <v>5</v>
          </cell>
          <cell r="D60">
            <v>15858.16</v>
          </cell>
          <cell r="E60">
            <v>1057.21</v>
          </cell>
          <cell r="F60">
            <v>0</v>
          </cell>
          <cell r="G60">
            <v>15858.16</v>
          </cell>
          <cell r="H60">
            <v>1057.21</v>
          </cell>
          <cell r="I60">
            <v>1178.8499999999999</v>
          </cell>
          <cell r="J60">
            <v>5</v>
          </cell>
          <cell r="K60">
            <v>4929.08</v>
          </cell>
          <cell r="L60">
            <v>985.82</v>
          </cell>
        </row>
        <row r="61">
          <cell r="B61">
            <v>15</v>
          </cell>
          <cell r="C61">
            <v>5</v>
          </cell>
          <cell r="D61">
            <v>15858.16</v>
          </cell>
          <cell r="E61">
            <v>1057.21</v>
          </cell>
          <cell r="F61">
            <v>0</v>
          </cell>
          <cell r="G61">
            <v>15858.16</v>
          </cell>
          <cell r="H61">
            <v>1057.21</v>
          </cell>
          <cell r="I61">
            <v>1178.8499999999999</v>
          </cell>
          <cell r="J61">
            <v>5</v>
          </cell>
          <cell r="K61">
            <v>4929.08</v>
          </cell>
          <cell r="L61">
            <v>985.82</v>
          </cell>
        </row>
        <row r="62">
          <cell r="B62">
            <v>0</v>
          </cell>
          <cell r="C62">
            <v>0</v>
          </cell>
          <cell r="D62">
            <v>0</v>
          </cell>
          <cell r="F62">
            <v>0</v>
          </cell>
          <cell r="G62">
            <v>0</v>
          </cell>
          <cell r="I62">
            <v>0</v>
          </cell>
          <cell r="J62">
            <v>0</v>
          </cell>
          <cell r="K62">
            <v>0</v>
          </cell>
        </row>
        <row r="64">
          <cell r="B64">
            <v>18</v>
          </cell>
          <cell r="C64">
            <v>6</v>
          </cell>
          <cell r="D64">
            <v>21600</v>
          </cell>
          <cell r="E64">
            <v>1200</v>
          </cell>
          <cell r="F64">
            <v>0</v>
          </cell>
          <cell r="G64">
            <v>21600</v>
          </cell>
          <cell r="H64">
            <v>1200</v>
          </cell>
          <cell r="I64">
            <v>0</v>
          </cell>
          <cell r="J64">
            <v>6</v>
          </cell>
          <cell r="K64">
            <v>7200</v>
          </cell>
          <cell r="L64">
            <v>1200</v>
          </cell>
        </row>
        <row r="65">
          <cell r="B65">
            <v>18</v>
          </cell>
          <cell r="C65">
            <v>6</v>
          </cell>
          <cell r="D65">
            <v>21600</v>
          </cell>
          <cell r="E65">
            <v>1200</v>
          </cell>
          <cell r="F65">
            <v>0</v>
          </cell>
          <cell r="G65">
            <v>21600</v>
          </cell>
          <cell r="H65">
            <v>1200</v>
          </cell>
          <cell r="I65">
            <v>0</v>
          </cell>
          <cell r="J65">
            <v>6</v>
          </cell>
          <cell r="K65">
            <v>7200</v>
          </cell>
          <cell r="L65">
            <v>1200</v>
          </cell>
        </row>
        <row r="66">
          <cell r="B66">
            <v>0</v>
          </cell>
          <cell r="C66">
            <v>0</v>
          </cell>
          <cell r="D66">
            <v>0</v>
          </cell>
          <cell r="F66">
            <v>0</v>
          </cell>
          <cell r="G66">
            <v>0</v>
          </cell>
          <cell r="I66">
            <v>0</v>
          </cell>
          <cell r="J66">
            <v>0</v>
          </cell>
          <cell r="K66">
            <v>0</v>
          </cell>
        </row>
        <row r="68">
          <cell r="B68">
            <v>7</v>
          </cell>
          <cell r="C68">
            <v>2</v>
          </cell>
          <cell r="D68">
            <v>8400</v>
          </cell>
          <cell r="E68">
            <v>1200</v>
          </cell>
          <cell r="F68">
            <v>0</v>
          </cell>
          <cell r="G68">
            <v>8400</v>
          </cell>
          <cell r="H68">
            <v>1200</v>
          </cell>
          <cell r="I68">
            <v>0</v>
          </cell>
          <cell r="J68">
            <v>2</v>
          </cell>
          <cell r="K68">
            <v>2400</v>
          </cell>
          <cell r="L68">
            <v>1200</v>
          </cell>
        </row>
        <row r="69">
          <cell r="B69">
            <v>7</v>
          </cell>
          <cell r="C69">
            <v>2</v>
          </cell>
          <cell r="D69">
            <v>8400</v>
          </cell>
          <cell r="E69">
            <v>1200</v>
          </cell>
          <cell r="F69">
            <v>0</v>
          </cell>
          <cell r="G69">
            <v>8400</v>
          </cell>
          <cell r="H69">
            <v>1200</v>
          </cell>
          <cell r="I69">
            <v>0</v>
          </cell>
          <cell r="J69">
            <v>2</v>
          </cell>
          <cell r="K69">
            <v>2400</v>
          </cell>
          <cell r="L69">
            <v>1200</v>
          </cell>
        </row>
        <row r="70">
          <cell r="B70">
            <v>0</v>
          </cell>
          <cell r="C70">
            <v>0</v>
          </cell>
          <cell r="D70">
            <v>0</v>
          </cell>
          <cell r="F70">
            <v>0</v>
          </cell>
          <cell r="G70">
            <v>0</v>
          </cell>
          <cell r="I70">
            <v>0</v>
          </cell>
          <cell r="J70">
            <v>0</v>
          </cell>
          <cell r="K70">
            <v>0</v>
          </cell>
        </row>
        <row r="72">
          <cell r="B72">
            <v>3</v>
          </cell>
          <cell r="C72">
            <v>1</v>
          </cell>
          <cell r="D72">
            <v>3600</v>
          </cell>
          <cell r="E72">
            <v>1200</v>
          </cell>
          <cell r="F72">
            <v>0</v>
          </cell>
          <cell r="G72">
            <v>3600</v>
          </cell>
          <cell r="H72">
            <v>1200</v>
          </cell>
          <cell r="I72">
            <v>0</v>
          </cell>
          <cell r="J72">
            <v>1</v>
          </cell>
          <cell r="K72">
            <v>1200</v>
          </cell>
          <cell r="L72">
            <v>1200</v>
          </cell>
        </row>
        <row r="73">
          <cell r="B73">
            <v>3</v>
          </cell>
          <cell r="C73">
            <v>1</v>
          </cell>
          <cell r="D73">
            <v>3600</v>
          </cell>
          <cell r="E73">
            <v>1200</v>
          </cell>
          <cell r="F73">
            <v>0</v>
          </cell>
          <cell r="G73">
            <v>3600</v>
          </cell>
          <cell r="H73">
            <v>1200</v>
          </cell>
          <cell r="I73">
            <v>0</v>
          </cell>
          <cell r="J73">
            <v>1</v>
          </cell>
          <cell r="K73">
            <v>1200</v>
          </cell>
          <cell r="L73">
            <v>1200</v>
          </cell>
        </row>
        <row r="74">
          <cell r="B74">
            <v>0</v>
          </cell>
          <cell r="C74">
            <v>0</v>
          </cell>
          <cell r="D74">
            <v>0</v>
          </cell>
          <cell r="F74">
            <v>0</v>
          </cell>
          <cell r="G74">
            <v>0</v>
          </cell>
          <cell r="I74">
            <v>0</v>
          </cell>
          <cell r="J74">
            <v>0</v>
          </cell>
          <cell r="K74">
            <v>0</v>
          </cell>
        </row>
        <row r="76">
          <cell r="B76">
            <v>12</v>
          </cell>
          <cell r="C76">
            <v>4</v>
          </cell>
          <cell r="D76">
            <v>15089.73</v>
          </cell>
          <cell r="E76">
            <v>1257.48</v>
          </cell>
          <cell r="F76">
            <v>0</v>
          </cell>
          <cell r="G76">
            <v>15089.73</v>
          </cell>
          <cell r="H76">
            <v>1257.48</v>
          </cell>
          <cell r="I76">
            <v>0</v>
          </cell>
          <cell r="J76">
            <v>4</v>
          </cell>
          <cell r="K76">
            <v>5029.91</v>
          </cell>
          <cell r="L76">
            <v>1257.48</v>
          </cell>
        </row>
        <row r="77">
          <cell r="B77">
            <v>12</v>
          </cell>
          <cell r="C77">
            <v>4</v>
          </cell>
          <cell r="D77">
            <v>15089.73</v>
          </cell>
          <cell r="E77">
            <v>1257.48</v>
          </cell>
          <cell r="F77">
            <v>0</v>
          </cell>
          <cell r="G77">
            <v>15089.73</v>
          </cell>
          <cell r="H77">
            <v>1257.48</v>
          </cell>
          <cell r="I77">
            <v>0</v>
          </cell>
          <cell r="J77">
            <v>4</v>
          </cell>
          <cell r="K77">
            <v>5029.91</v>
          </cell>
          <cell r="L77">
            <v>1257.48</v>
          </cell>
        </row>
        <row r="78">
          <cell r="B78">
            <v>0</v>
          </cell>
          <cell r="C78">
            <v>0</v>
          </cell>
          <cell r="D78">
            <v>0</v>
          </cell>
          <cell r="F78">
            <v>0</v>
          </cell>
          <cell r="G78">
            <v>0</v>
          </cell>
          <cell r="I78">
            <v>0</v>
          </cell>
          <cell r="J78">
            <v>0</v>
          </cell>
          <cell r="K78">
            <v>0</v>
          </cell>
        </row>
        <row r="80">
          <cell r="B80">
            <v>18</v>
          </cell>
          <cell r="C80">
            <v>6</v>
          </cell>
          <cell r="D80">
            <v>22979.46</v>
          </cell>
          <cell r="E80">
            <v>1276.6400000000001</v>
          </cell>
          <cell r="F80">
            <v>0</v>
          </cell>
          <cell r="G80">
            <v>22979.46</v>
          </cell>
          <cell r="H80">
            <v>1276.6400000000001</v>
          </cell>
          <cell r="I80">
            <v>0</v>
          </cell>
          <cell r="J80">
            <v>6</v>
          </cell>
          <cell r="K80">
            <v>7659.82</v>
          </cell>
          <cell r="L80">
            <v>1276.6400000000001</v>
          </cell>
        </row>
        <row r="81">
          <cell r="B81">
            <v>18</v>
          </cell>
          <cell r="C81">
            <v>6</v>
          </cell>
          <cell r="D81">
            <v>22979.46</v>
          </cell>
          <cell r="E81">
            <v>1276.6400000000001</v>
          </cell>
          <cell r="F81">
            <v>0</v>
          </cell>
          <cell r="G81">
            <v>22979.46</v>
          </cell>
          <cell r="H81">
            <v>1276.6400000000001</v>
          </cell>
          <cell r="I81">
            <v>0</v>
          </cell>
          <cell r="J81">
            <v>6</v>
          </cell>
          <cell r="K81">
            <v>7659.82</v>
          </cell>
          <cell r="L81">
            <v>1276.6400000000001</v>
          </cell>
        </row>
        <row r="82">
          <cell r="B82">
            <v>0</v>
          </cell>
          <cell r="C82">
            <v>0</v>
          </cell>
          <cell r="D82">
            <v>0</v>
          </cell>
          <cell r="F82">
            <v>0</v>
          </cell>
          <cell r="G82">
            <v>0</v>
          </cell>
          <cell r="I82">
            <v>0</v>
          </cell>
          <cell r="J82">
            <v>0</v>
          </cell>
          <cell r="K82">
            <v>0</v>
          </cell>
        </row>
        <row r="84">
          <cell r="B84">
            <v>4</v>
          </cell>
          <cell r="C84">
            <v>1</v>
          </cell>
          <cell r="D84">
            <v>4800</v>
          </cell>
          <cell r="E84">
            <v>1200</v>
          </cell>
          <cell r="F84">
            <v>0</v>
          </cell>
          <cell r="G84">
            <v>4800</v>
          </cell>
          <cell r="H84">
            <v>1200</v>
          </cell>
          <cell r="I84">
            <v>0</v>
          </cell>
          <cell r="J84">
            <v>1</v>
          </cell>
          <cell r="K84">
            <v>1200</v>
          </cell>
          <cell r="L84">
            <v>1200</v>
          </cell>
        </row>
        <row r="85">
          <cell r="B85">
            <v>4</v>
          </cell>
          <cell r="C85">
            <v>1</v>
          </cell>
          <cell r="D85">
            <v>4800</v>
          </cell>
          <cell r="E85">
            <v>1200</v>
          </cell>
          <cell r="F85">
            <v>0</v>
          </cell>
          <cell r="G85">
            <v>4800</v>
          </cell>
          <cell r="H85">
            <v>1200</v>
          </cell>
          <cell r="I85">
            <v>0</v>
          </cell>
          <cell r="J85">
            <v>1</v>
          </cell>
          <cell r="K85">
            <v>1200</v>
          </cell>
          <cell r="L85">
            <v>1200</v>
          </cell>
        </row>
        <row r="86">
          <cell r="B86">
            <v>0</v>
          </cell>
          <cell r="C86">
            <v>0</v>
          </cell>
          <cell r="D86">
            <v>0</v>
          </cell>
          <cell r="F86">
            <v>0</v>
          </cell>
          <cell r="G86">
            <v>0</v>
          </cell>
          <cell r="I86">
            <v>0</v>
          </cell>
          <cell r="J86">
            <v>0</v>
          </cell>
          <cell r="K86">
            <v>0</v>
          </cell>
        </row>
        <row r="88">
          <cell r="B88">
            <v>0</v>
          </cell>
          <cell r="C88">
            <v>0</v>
          </cell>
          <cell r="D88">
            <v>0</v>
          </cell>
          <cell r="F88">
            <v>0</v>
          </cell>
          <cell r="G88">
            <v>0</v>
          </cell>
          <cell r="I88">
            <v>0</v>
          </cell>
          <cell r="J88">
            <v>0</v>
          </cell>
          <cell r="K88">
            <v>0</v>
          </cell>
        </row>
        <row r="89">
          <cell r="B89">
            <v>0</v>
          </cell>
          <cell r="C89">
            <v>0</v>
          </cell>
          <cell r="D89">
            <v>0</v>
          </cell>
          <cell r="F89">
            <v>0</v>
          </cell>
          <cell r="G89">
            <v>0</v>
          </cell>
          <cell r="I89">
            <v>0</v>
          </cell>
          <cell r="J89">
            <v>0</v>
          </cell>
          <cell r="K89">
            <v>0</v>
          </cell>
        </row>
        <row r="90">
          <cell r="B90">
            <v>0</v>
          </cell>
          <cell r="C90">
            <v>0</v>
          </cell>
          <cell r="D90">
            <v>0</v>
          </cell>
          <cell r="F90">
            <v>0</v>
          </cell>
          <cell r="G90">
            <v>0</v>
          </cell>
          <cell r="I90">
            <v>0</v>
          </cell>
          <cell r="J90">
            <v>0</v>
          </cell>
          <cell r="K90">
            <v>0</v>
          </cell>
        </row>
        <row r="92">
          <cell r="B92">
            <v>21</v>
          </cell>
          <cell r="C92">
            <v>7</v>
          </cell>
          <cell r="D92">
            <v>25719.26</v>
          </cell>
          <cell r="E92">
            <v>1224.73</v>
          </cell>
          <cell r="F92">
            <v>-519.26</v>
          </cell>
          <cell r="G92">
            <v>25200</v>
          </cell>
          <cell r="H92">
            <v>1200</v>
          </cell>
          <cell r="I92">
            <v>0</v>
          </cell>
          <cell r="J92">
            <v>7</v>
          </cell>
          <cell r="K92">
            <v>8400</v>
          </cell>
          <cell r="L92">
            <v>1200</v>
          </cell>
        </row>
        <row r="93">
          <cell r="B93">
            <v>21</v>
          </cell>
          <cell r="C93">
            <v>7</v>
          </cell>
          <cell r="D93">
            <v>24526.43</v>
          </cell>
          <cell r="E93">
            <v>1167.93</v>
          </cell>
          <cell r="F93">
            <v>673.57</v>
          </cell>
          <cell r="G93">
            <v>25200</v>
          </cell>
          <cell r="H93">
            <v>1200</v>
          </cell>
          <cell r="I93">
            <v>0</v>
          </cell>
          <cell r="J93">
            <v>7</v>
          </cell>
          <cell r="K93">
            <v>8400</v>
          </cell>
          <cell r="L93">
            <v>1200</v>
          </cell>
        </row>
        <row r="94">
          <cell r="B94">
            <v>1</v>
          </cell>
          <cell r="C94">
            <v>0</v>
          </cell>
          <cell r="D94">
            <v>1192.83</v>
          </cell>
          <cell r="E94">
            <v>1192.83</v>
          </cell>
          <cell r="F94">
            <v>-1192.83</v>
          </cell>
          <cell r="G94">
            <v>0</v>
          </cell>
          <cell r="H94">
            <v>0</v>
          </cell>
          <cell r="I94">
            <v>0</v>
          </cell>
          <cell r="J94">
            <v>0</v>
          </cell>
          <cell r="K94">
            <v>0</v>
          </cell>
        </row>
        <row r="96">
          <cell r="B96">
            <v>12</v>
          </cell>
          <cell r="C96">
            <v>4</v>
          </cell>
          <cell r="D96">
            <v>14400</v>
          </cell>
          <cell r="E96">
            <v>1200</v>
          </cell>
          <cell r="F96">
            <v>0</v>
          </cell>
          <cell r="G96">
            <v>14400</v>
          </cell>
          <cell r="H96">
            <v>1200</v>
          </cell>
          <cell r="I96">
            <v>0</v>
          </cell>
          <cell r="J96">
            <v>4</v>
          </cell>
          <cell r="K96">
            <v>4800</v>
          </cell>
          <cell r="L96">
            <v>1200</v>
          </cell>
        </row>
        <row r="97">
          <cell r="B97">
            <v>12</v>
          </cell>
          <cell r="C97">
            <v>4</v>
          </cell>
          <cell r="D97">
            <v>14400</v>
          </cell>
          <cell r="E97">
            <v>1200</v>
          </cell>
          <cell r="F97">
            <v>0</v>
          </cell>
          <cell r="G97">
            <v>14400</v>
          </cell>
          <cell r="H97">
            <v>1200</v>
          </cell>
          <cell r="I97">
            <v>0</v>
          </cell>
          <cell r="J97">
            <v>4</v>
          </cell>
          <cell r="K97">
            <v>4800</v>
          </cell>
          <cell r="L97">
            <v>1200</v>
          </cell>
        </row>
        <row r="98">
          <cell r="B98">
            <v>0</v>
          </cell>
          <cell r="C98">
            <v>0</v>
          </cell>
          <cell r="D98">
            <v>0</v>
          </cell>
          <cell r="F98">
            <v>0</v>
          </cell>
          <cell r="G98">
            <v>0</v>
          </cell>
          <cell r="I98">
            <v>0</v>
          </cell>
          <cell r="J98">
            <v>0</v>
          </cell>
          <cell r="K98">
            <v>0</v>
          </cell>
        </row>
        <row r="100">
          <cell r="B100">
            <v>18</v>
          </cell>
          <cell r="C100">
            <v>6</v>
          </cell>
          <cell r="D100">
            <v>22979.46</v>
          </cell>
          <cell r="E100">
            <v>1276.6400000000001</v>
          </cell>
          <cell r="F100">
            <v>0</v>
          </cell>
          <cell r="G100">
            <v>22979.46</v>
          </cell>
          <cell r="H100">
            <v>1276.6400000000001</v>
          </cell>
          <cell r="I100">
            <v>0</v>
          </cell>
          <cell r="J100">
            <v>6</v>
          </cell>
          <cell r="K100">
            <v>7659.82</v>
          </cell>
          <cell r="L100">
            <v>1276.6400000000001</v>
          </cell>
        </row>
        <row r="101">
          <cell r="B101">
            <v>18</v>
          </cell>
          <cell r="C101">
            <v>6</v>
          </cell>
          <cell r="D101">
            <v>22979.46</v>
          </cell>
          <cell r="E101">
            <v>1276.6400000000001</v>
          </cell>
          <cell r="F101">
            <v>0</v>
          </cell>
          <cell r="G101">
            <v>22979.46</v>
          </cell>
          <cell r="H101">
            <v>1276.6400000000001</v>
          </cell>
          <cell r="I101">
            <v>0</v>
          </cell>
          <cell r="J101">
            <v>6</v>
          </cell>
          <cell r="K101">
            <v>7659.82</v>
          </cell>
          <cell r="L101">
            <v>1276.6400000000001</v>
          </cell>
        </row>
        <row r="102">
          <cell r="B102">
            <v>0</v>
          </cell>
          <cell r="C102">
            <v>0</v>
          </cell>
          <cell r="D102">
            <v>0</v>
          </cell>
          <cell r="F102">
            <v>0</v>
          </cell>
          <cell r="G102">
            <v>0</v>
          </cell>
          <cell r="I102">
            <v>0</v>
          </cell>
          <cell r="J102">
            <v>0</v>
          </cell>
          <cell r="K102">
            <v>0</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54</v>
          </cell>
          <cell r="C108">
            <v>18</v>
          </cell>
          <cell r="D108">
            <v>67558.92</v>
          </cell>
          <cell r="E108">
            <v>1251.0899999999999</v>
          </cell>
          <cell r="F108">
            <v>0</v>
          </cell>
          <cell r="G108">
            <v>67558.92</v>
          </cell>
          <cell r="H108">
            <v>1251.0899999999999</v>
          </cell>
          <cell r="I108">
            <v>0</v>
          </cell>
          <cell r="J108">
            <v>18</v>
          </cell>
          <cell r="K108">
            <v>22519.64</v>
          </cell>
          <cell r="L108">
            <v>1251.0899999999999</v>
          </cell>
        </row>
        <row r="109">
          <cell r="B109">
            <v>54</v>
          </cell>
          <cell r="C109">
            <v>18</v>
          </cell>
          <cell r="D109">
            <v>67558.92</v>
          </cell>
          <cell r="E109">
            <v>1251.0899999999999</v>
          </cell>
          <cell r="F109">
            <v>0</v>
          </cell>
          <cell r="G109">
            <v>67558.92</v>
          </cell>
          <cell r="H109">
            <v>1251.0899999999999</v>
          </cell>
          <cell r="I109">
            <v>0</v>
          </cell>
          <cell r="J109">
            <v>18</v>
          </cell>
          <cell r="K109">
            <v>22519.64</v>
          </cell>
          <cell r="L109">
            <v>1251.0899999999999</v>
          </cell>
        </row>
        <row r="110">
          <cell r="B110">
            <v>0</v>
          </cell>
          <cell r="C110">
            <v>0</v>
          </cell>
          <cell r="D110">
            <v>0</v>
          </cell>
          <cell r="F110">
            <v>0</v>
          </cell>
          <cell r="G110">
            <v>0</v>
          </cell>
          <cell r="I110">
            <v>0</v>
          </cell>
          <cell r="J110">
            <v>0</v>
          </cell>
          <cell r="K110">
            <v>0</v>
          </cell>
        </row>
        <row r="112">
          <cell r="B112">
            <v>28</v>
          </cell>
          <cell r="C112">
            <v>9</v>
          </cell>
          <cell r="D112">
            <v>34979.46</v>
          </cell>
          <cell r="E112">
            <v>1249.27</v>
          </cell>
          <cell r="F112">
            <v>0</v>
          </cell>
          <cell r="G112">
            <v>34979.46</v>
          </cell>
          <cell r="H112">
            <v>1249.27</v>
          </cell>
          <cell r="I112">
            <v>0</v>
          </cell>
          <cell r="J112">
            <v>9</v>
          </cell>
          <cell r="K112">
            <v>11259.82</v>
          </cell>
          <cell r="L112">
            <v>1251.0899999999999</v>
          </cell>
        </row>
        <row r="113">
          <cell r="B113">
            <v>28</v>
          </cell>
          <cell r="C113">
            <v>9</v>
          </cell>
          <cell r="D113">
            <v>34979.46</v>
          </cell>
          <cell r="E113">
            <v>1249.27</v>
          </cell>
          <cell r="F113">
            <v>0</v>
          </cell>
          <cell r="G113">
            <v>34979.46</v>
          </cell>
          <cell r="H113">
            <v>1249.27</v>
          </cell>
          <cell r="I113">
            <v>0</v>
          </cell>
          <cell r="J113">
            <v>9</v>
          </cell>
          <cell r="K113">
            <v>11259.82</v>
          </cell>
          <cell r="L113">
            <v>1251.0899999999999</v>
          </cell>
        </row>
        <row r="114">
          <cell r="B114">
            <v>0</v>
          </cell>
          <cell r="C114">
            <v>0</v>
          </cell>
          <cell r="D114">
            <v>0</v>
          </cell>
          <cell r="F114">
            <v>0</v>
          </cell>
          <cell r="G114">
            <v>0</v>
          </cell>
          <cell r="I114">
            <v>0</v>
          </cell>
          <cell r="J114">
            <v>0</v>
          </cell>
          <cell r="K114">
            <v>0</v>
          </cell>
        </row>
        <row r="120">
          <cell r="B120">
            <v>0</v>
          </cell>
          <cell r="C120">
            <v>0</v>
          </cell>
          <cell r="D120">
            <v>0</v>
          </cell>
          <cell r="F120">
            <v>0</v>
          </cell>
          <cell r="G120">
            <v>0</v>
          </cell>
          <cell r="I120">
            <v>0</v>
          </cell>
          <cell r="J120">
            <v>0</v>
          </cell>
          <cell r="K120">
            <v>0</v>
          </cell>
        </row>
        <row r="121">
          <cell r="B121">
            <v>0</v>
          </cell>
          <cell r="C121">
            <v>0</v>
          </cell>
          <cell r="D121">
            <v>0</v>
          </cell>
          <cell r="F121">
            <v>0</v>
          </cell>
          <cell r="G121">
            <v>0</v>
          </cell>
          <cell r="I121">
            <v>0</v>
          </cell>
          <cell r="J121">
            <v>0</v>
          </cell>
          <cell r="K121">
            <v>0</v>
          </cell>
        </row>
        <row r="122">
          <cell r="B122">
            <v>0</v>
          </cell>
          <cell r="C122">
            <v>0</v>
          </cell>
          <cell r="D122">
            <v>0</v>
          </cell>
          <cell r="F122">
            <v>0</v>
          </cell>
          <cell r="G122">
            <v>0</v>
          </cell>
          <cell r="I122">
            <v>0</v>
          </cell>
          <cell r="J122">
            <v>0</v>
          </cell>
          <cell r="K122">
            <v>0</v>
          </cell>
        </row>
        <row r="124">
          <cell r="B124">
            <v>9</v>
          </cell>
          <cell r="C124">
            <v>3</v>
          </cell>
          <cell r="D124">
            <v>10800</v>
          </cell>
          <cell r="E124">
            <v>1200</v>
          </cell>
          <cell r="F124">
            <v>0</v>
          </cell>
          <cell r="G124">
            <v>10800</v>
          </cell>
          <cell r="H124">
            <v>1200</v>
          </cell>
          <cell r="I124">
            <v>0</v>
          </cell>
          <cell r="J124">
            <v>3</v>
          </cell>
          <cell r="K124">
            <v>3600</v>
          </cell>
          <cell r="L124">
            <v>1200</v>
          </cell>
        </row>
        <row r="125">
          <cell r="B125">
            <v>9</v>
          </cell>
          <cell r="C125">
            <v>3</v>
          </cell>
          <cell r="D125">
            <v>10800</v>
          </cell>
          <cell r="E125">
            <v>1200</v>
          </cell>
          <cell r="F125">
            <v>0</v>
          </cell>
          <cell r="G125">
            <v>10800</v>
          </cell>
          <cell r="H125">
            <v>1200</v>
          </cell>
          <cell r="I125">
            <v>0</v>
          </cell>
          <cell r="J125">
            <v>3</v>
          </cell>
          <cell r="K125">
            <v>3600</v>
          </cell>
          <cell r="L125">
            <v>1200</v>
          </cell>
        </row>
        <row r="126">
          <cell r="B126">
            <v>0</v>
          </cell>
          <cell r="C126">
            <v>0</v>
          </cell>
          <cell r="D126">
            <v>0</v>
          </cell>
          <cell r="F126">
            <v>0</v>
          </cell>
          <cell r="G126">
            <v>0</v>
          </cell>
          <cell r="I126">
            <v>0</v>
          </cell>
          <cell r="J126">
            <v>0</v>
          </cell>
          <cell r="K126">
            <v>0</v>
          </cell>
        </row>
        <row r="128">
          <cell r="B128">
            <v>9</v>
          </cell>
          <cell r="C128">
            <v>3</v>
          </cell>
          <cell r="D128">
            <v>12179.46</v>
          </cell>
          <cell r="E128">
            <v>1353.27</v>
          </cell>
          <cell r="F128">
            <v>0</v>
          </cell>
          <cell r="G128">
            <v>12179.46</v>
          </cell>
          <cell r="H128">
            <v>1353.27</v>
          </cell>
          <cell r="I128">
            <v>0</v>
          </cell>
          <cell r="J128">
            <v>3</v>
          </cell>
          <cell r="K128">
            <v>4059.82</v>
          </cell>
          <cell r="L128">
            <v>1353.27</v>
          </cell>
        </row>
        <row r="129">
          <cell r="B129">
            <v>9</v>
          </cell>
          <cell r="C129">
            <v>3</v>
          </cell>
          <cell r="D129">
            <v>12179.46</v>
          </cell>
          <cell r="E129">
            <v>1353.27</v>
          </cell>
          <cell r="F129">
            <v>0</v>
          </cell>
          <cell r="G129">
            <v>12179.46</v>
          </cell>
          <cell r="H129">
            <v>1353.27</v>
          </cell>
          <cell r="I129">
            <v>0</v>
          </cell>
          <cell r="J129">
            <v>3</v>
          </cell>
          <cell r="K129">
            <v>4059.82</v>
          </cell>
          <cell r="L129">
            <v>1353.27</v>
          </cell>
        </row>
        <row r="130">
          <cell r="B130">
            <v>0</v>
          </cell>
          <cell r="C130">
            <v>0</v>
          </cell>
          <cell r="D130">
            <v>0</v>
          </cell>
          <cell r="F130">
            <v>0</v>
          </cell>
          <cell r="G130">
            <v>0</v>
          </cell>
          <cell r="I130">
            <v>0</v>
          </cell>
          <cell r="J130">
            <v>0</v>
          </cell>
          <cell r="K130">
            <v>0</v>
          </cell>
        </row>
        <row r="132">
          <cell r="B132">
            <v>6</v>
          </cell>
          <cell r="C132">
            <v>2</v>
          </cell>
          <cell r="D132">
            <v>7200</v>
          </cell>
          <cell r="E132">
            <v>1200</v>
          </cell>
          <cell r="F132">
            <v>0</v>
          </cell>
          <cell r="G132">
            <v>7200</v>
          </cell>
          <cell r="H132">
            <v>1200</v>
          </cell>
          <cell r="I132">
            <v>0</v>
          </cell>
          <cell r="J132">
            <v>2</v>
          </cell>
          <cell r="K132">
            <v>2400</v>
          </cell>
          <cell r="L132">
            <v>1200</v>
          </cell>
        </row>
        <row r="133">
          <cell r="B133">
            <v>6</v>
          </cell>
          <cell r="C133">
            <v>2</v>
          </cell>
          <cell r="D133">
            <v>7200</v>
          </cell>
          <cell r="E133">
            <v>1200</v>
          </cell>
          <cell r="F133">
            <v>0</v>
          </cell>
          <cell r="G133">
            <v>7200</v>
          </cell>
          <cell r="H133">
            <v>1200</v>
          </cell>
          <cell r="I133">
            <v>0</v>
          </cell>
          <cell r="J133">
            <v>2</v>
          </cell>
          <cell r="K133">
            <v>2400</v>
          </cell>
          <cell r="L133">
            <v>1200</v>
          </cell>
        </row>
        <row r="134">
          <cell r="B134">
            <v>0</v>
          </cell>
          <cell r="C134">
            <v>0</v>
          </cell>
          <cell r="D134">
            <v>0</v>
          </cell>
          <cell r="F134">
            <v>0</v>
          </cell>
          <cell r="G134">
            <v>0</v>
          </cell>
          <cell r="I134">
            <v>0</v>
          </cell>
          <cell r="J134">
            <v>0</v>
          </cell>
          <cell r="K134">
            <v>0</v>
          </cell>
        </row>
        <row r="136">
          <cell r="B136">
            <v>3</v>
          </cell>
          <cell r="C136">
            <v>1</v>
          </cell>
          <cell r="D136">
            <v>3600</v>
          </cell>
          <cell r="E136">
            <v>1200</v>
          </cell>
          <cell r="F136">
            <v>0</v>
          </cell>
          <cell r="G136">
            <v>3600</v>
          </cell>
          <cell r="H136">
            <v>1200</v>
          </cell>
          <cell r="I136">
            <v>0</v>
          </cell>
          <cell r="J136">
            <v>1</v>
          </cell>
          <cell r="K136">
            <v>1200</v>
          </cell>
          <cell r="L136">
            <v>1200</v>
          </cell>
        </row>
        <row r="137">
          <cell r="B137">
            <v>3</v>
          </cell>
          <cell r="C137">
            <v>1</v>
          </cell>
          <cell r="D137">
            <v>3600</v>
          </cell>
          <cell r="E137">
            <v>1200</v>
          </cell>
          <cell r="F137">
            <v>0</v>
          </cell>
          <cell r="G137">
            <v>3600</v>
          </cell>
          <cell r="H137">
            <v>1200</v>
          </cell>
          <cell r="I137">
            <v>0</v>
          </cell>
          <cell r="J137">
            <v>1</v>
          </cell>
          <cell r="K137">
            <v>1200</v>
          </cell>
          <cell r="L137">
            <v>1200</v>
          </cell>
        </row>
        <row r="138">
          <cell r="B138">
            <v>0</v>
          </cell>
          <cell r="C138">
            <v>0</v>
          </cell>
          <cell r="D138">
            <v>0</v>
          </cell>
          <cell r="F138">
            <v>0</v>
          </cell>
          <cell r="G138">
            <v>0</v>
          </cell>
          <cell r="I138">
            <v>0</v>
          </cell>
          <cell r="J138">
            <v>0</v>
          </cell>
          <cell r="K138">
            <v>0</v>
          </cell>
        </row>
        <row r="140">
          <cell r="B140">
            <v>24</v>
          </cell>
          <cell r="C140">
            <v>8</v>
          </cell>
          <cell r="D140">
            <v>30179.46</v>
          </cell>
          <cell r="E140">
            <v>1257.48</v>
          </cell>
          <cell r="F140">
            <v>0</v>
          </cell>
          <cell r="G140">
            <v>30179.46</v>
          </cell>
          <cell r="H140">
            <v>1257.48</v>
          </cell>
          <cell r="I140">
            <v>0</v>
          </cell>
          <cell r="J140">
            <v>8</v>
          </cell>
          <cell r="K140">
            <v>10059.82</v>
          </cell>
          <cell r="L140">
            <v>1257.48</v>
          </cell>
        </row>
        <row r="141">
          <cell r="B141">
            <v>24</v>
          </cell>
          <cell r="C141">
            <v>8</v>
          </cell>
          <cell r="D141">
            <v>30179.46</v>
          </cell>
          <cell r="E141">
            <v>1257.48</v>
          </cell>
          <cell r="F141">
            <v>0</v>
          </cell>
          <cell r="G141">
            <v>30179.46</v>
          </cell>
          <cell r="H141">
            <v>1257.48</v>
          </cell>
          <cell r="I141">
            <v>0</v>
          </cell>
          <cell r="J141">
            <v>8</v>
          </cell>
          <cell r="K141">
            <v>10059.82</v>
          </cell>
          <cell r="L141">
            <v>1257.48</v>
          </cell>
        </row>
        <row r="142">
          <cell r="B142">
            <v>0</v>
          </cell>
          <cell r="C142">
            <v>0</v>
          </cell>
          <cell r="D142">
            <v>0</v>
          </cell>
          <cell r="F142">
            <v>0</v>
          </cell>
          <cell r="G142">
            <v>0</v>
          </cell>
          <cell r="I142">
            <v>0</v>
          </cell>
          <cell r="J142">
            <v>0</v>
          </cell>
          <cell r="K142">
            <v>0</v>
          </cell>
        </row>
        <row r="144">
          <cell r="B144">
            <v>3</v>
          </cell>
          <cell r="C144">
            <v>1</v>
          </cell>
          <cell r="D144">
            <v>3600</v>
          </cell>
          <cell r="E144">
            <v>1200</v>
          </cell>
          <cell r="F144">
            <v>0</v>
          </cell>
          <cell r="G144">
            <v>3600</v>
          </cell>
          <cell r="H144">
            <v>1200</v>
          </cell>
          <cell r="I144">
            <v>0</v>
          </cell>
          <cell r="J144">
            <v>1</v>
          </cell>
          <cell r="K144">
            <v>1200</v>
          </cell>
          <cell r="L144">
            <v>1200</v>
          </cell>
        </row>
        <row r="145">
          <cell r="B145">
            <v>3</v>
          </cell>
          <cell r="C145">
            <v>1</v>
          </cell>
          <cell r="D145">
            <v>3600</v>
          </cell>
          <cell r="E145">
            <v>1200</v>
          </cell>
          <cell r="F145">
            <v>0</v>
          </cell>
          <cell r="G145">
            <v>3600</v>
          </cell>
          <cell r="H145">
            <v>1200</v>
          </cell>
          <cell r="I145">
            <v>0</v>
          </cell>
          <cell r="J145">
            <v>1</v>
          </cell>
          <cell r="K145">
            <v>1200</v>
          </cell>
          <cell r="L145">
            <v>1200</v>
          </cell>
        </row>
        <row r="146">
          <cell r="B146">
            <v>0</v>
          </cell>
          <cell r="C146">
            <v>0</v>
          </cell>
          <cell r="D146">
            <v>0</v>
          </cell>
          <cell r="F146">
            <v>0</v>
          </cell>
          <cell r="G146">
            <v>0</v>
          </cell>
          <cell r="I146">
            <v>0</v>
          </cell>
          <cell r="J146">
            <v>0</v>
          </cell>
          <cell r="K146">
            <v>0</v>
          </cell>
        </row>
        <row r="148">
          <cell r="B148">
            <v>9</v>
          </cell>
          <cell r="C148">
            <v>3</v>
          </cell>
          <cell r="D148">
            <v>11489.73</v>
          </cell>
          <cell r="E148">
            <v>1276.6400000000001</v>
          </cell>
          <cell r="F148">
            <v>0</v>
          </cell>
          <cell r="G148">
            <v>11489.73</v>
          </cell>
          <cell r="H148">
            <v>1276.6400000000001</v>
          </cell>
          <cell r="I148">
            <v>0</v>
          </cell>
          <cell r="J148">
            <v>3</v>
          </cell>
          <cell r="K148">
            <v>3829.91</v>
          </cell>
          <cell r="L148">
            <v>1276.6400000000001</v>
          </cell>
        </row>
        <row r="149">
          <cell r="B149">
            <v>9</v>
          </cell>
          <cell r="C149">
            <v>3</v>
          </cell>
          <cell r="D149">
            <v>11489.73</v>
          </cell>
          <cell r="E149">
            <v>1276.6400000000001</v>
          </cell>
          <cell r="F149">
            <v>0</v>
          </cell>
          <cell r="G149">
            <v>11489.73</v>
          </cell>
          <cell r="H149">
            <v>1276.6400000000001</v>
          </cell>
          <cell r="I149">
            <v>0</v>
          </cell>
          <cell r="J149">
            <v>3</v>
          </cell>
          <cell r="K149">
            <v>3829.91</v>
          </cell>
          <cell r="L149">
            <v>1276.6400000000001</v>
          </cell>
        </row>
        <row r="150">
          <cell r="B150">
            <v>0</v>
          </cell>
          <cell r="C150">
            <v>0</v>
          </cell>
          <cell r="D150">
            <v>0</v>
          </cell>
          <cell r="F150">
            <v>0</v>
          </cell>
          <cell r="G150">
            <v>0</v>
          </cell>
          <cell r="I150">
            <v>0</v>
          </cell>
          <cell r="J150">
            <v>0</v>
          </cell>
          <cell r="K150">
            <v>0</v>
          </cell>
        </row>
        <row r="152">
          <cell r="B152">
            <v>12</v>
          </cell>
          <cell r="C152">
            <v>4</v>
          </cell>
          <cell r="D152">
            <v>14400</v>
          </cell>
          <cell r="E152">
            <v>1200</v>
          </cell>
          <cell r="F152">
            <v>0</v>
          </cell>
          <cell r="G152">
            <v>14400</v>
          </cell>
          <cell r="H152">
            <v>1200</v>
          </cell>
          <cell r="I152">
            <v>0</v>
          </cell>
          <cell r="J152">
            <v>4</v>
          </cell>
          <cell r="K152">
            <v>4800</v>
          </cell>
          <cell r="L152">
            <v>1200</v>
          </cell>
        </row>
        <row r="153">
          <cell r="B153">
            <v>12</v>
          </cell>
          <cell r="C153">
            <v>4</v>
          </cell>
          <cell r="D153">
            <v>14400</v>
          </cell>
          <cell r="E153">
            <v>1200</v>
          </cell>
          <cell r="F153">
            <v>0</v>
          </cell>
          <cell r="G153">
            <v>14400</v>
          </cell>
          <cell r="H153">
            <v>1200</v>
          </cell>
          <cell r="I153">
            <v>0</v>
          </cell>
          <cell r="J153">
            <v>4</v>
          </cell>
          <cell r="K153">
            <v>4800</v>
          </cell>
          <cell r="L153">
            <v>1200</v>
          </cell>
        </row>
        <row r="154">
          <cell r="B154">
            <v>0</v>
          </cell>
          <cell r="C154">
            <v>0</v>
          </cell>
          <cell r="D154">
            <v>0</v>
          </cell>
          <cell r="F154">
            <v>0</v>
          </cell>
          <cell r="G154">
            <v>0</v>
          </cell>
          <cell r="I154">
            <v>0</v>
          </cell>
          <cell r="J154">
            <v>0</v>
          </cell>
          <cell r="K154">
            <v>0</v>
          </cell>
        </row>
        <row r="156">
          <cell r="B156">
            <v>15</v>
          </cell>
          <cell r="C156">
            <v>5</v>
          </cell>
          <cell r="D156">
            <v>18000</v>
          </cell>
          <cell r="E156">
            <v>1200</v>
          </cell>
          <cell r="F156">
            <v>0</v>
          </cell>
          <cell r="G156">
            <v>18000</v>
          </cell>
          <cell r="H156">
            <v>1200</v>
          </cell>
          <cell r="I156">
            <v>392.95</v>
          </cell>
          <cell r="J156">
            <v>5</v>
          </cell>
          <cell r="K156">
            <v>6000</v>
          </cell>
          <cell r="L156">
            <v>1200</v>
          </cell>
        </row>
        <row r="157">
          <cell r="B157">
            <v>15</v>
          </cell>
          <cell r="C157">
            <v>5</v>
          </cell>
          <cell r="D157">
            <v>18000</v>
          </cell>
          <cell r="E157">
            <v>1200</v>
          </cell>
          <cell r="F157">
            <v>0</v>
          </cell>
          <cell r="G157">
            <v>18000</v>
          </cell>
          <cell r="H157">
            <v>1200</v>
          </cell>
          <cell r="I157">
            <v>392.95</v>
          </cell>
          <cell r="J157">
            <v>5</v>
          </cell>
          <cell r="K157">
            <v>6000</v>
          </cell>
          <cell r="L157">
            <v>1200</v>
          </cell>
        </row>
        <row r="158">
          <cell r="B158">
            <v>0</v>
          </cell>
          <cell r="C158">
            <v>0</v>
          </cell>
          <cell r="D158">
            <v>0</v>
          </cell>
          <cell r="F158">
            <v>0</v>
          </cell>
          <cell r="G158">
            <v>0</v>
          </cell>
          <cell r="I158">
            <v>0</v>
          </cell>
          <cell r="J158">
            <v>0</v>
          </cell>
          <cell r="K158">
            <v>0</v>
          </cell>
        </row>
        <row r="160">
          <cell r="B160">
            <v>18</v>
          </cell>
          <cell r="C160">
            <v>6</v>
          </cell>
          <cell r="D160">
            <v>21158.58</v>
          </cell>
          <cell r="E160">
            <v>1175.48</v>
          </cell>
          <cell r="F160">
            <v>1749.74</v>
          </cell>
          <cell r="G160">
            <v>22908.32</v>
          </cell>
          <cell r="H160">
            <v>1272.68</v>
          </cell>
          <cell r="I160">
            <v>2771.34</v>
          </cell>
          <cell r="J160">
            <v>6</v>
          </cell>
          <cell r="K160">
            <v>7052.86</v>
          </cell>
          <cell r="L160">
            <v>1175.48</v>
          </cell>
        </row>
        <row r="161">
          <cell r="B161">
            <v>18</v>
          </cell>
          <cell r="C161">
            <v>6</v>
          </cell>
          <cell r="D161">
            <v>21158.58</v>
          </cell>
          <cell r="E161">
            <v>1175.48</v>
          </cell>
          <cell r="F161">
            <v>1749.74</v>
          </cell>
          <cell r="G161">
            <v>22908.32</v>
          </cell>
          <cell r="H161">
            <v>1272.68</v>
          </cell>
          <cell r="I161">
            <v>2771.34</v>
          </cell>
          <cell r="J161">
            <v>6</v>
          </cell>
          <cell r="K161">
            <v>7052.86</v>
          </cell>
          <cell r="L161">
            <v>1175.48</v>
          </cell>
        </row>
        <row r="162">
          <cell r="B162">
            <v>0</v>
          </cell>
          <cell r="C162">
            <v>0</v>
          </cell>
          <cell r="D162">
            <v>0</v>
          </cell>
          <cell r="F162">
            <v>0</v>
          </cell>
          <cell r="G162">
            <v>0</v>
          </cell>
          <cell r="I162">
            <v>0</v>
          </cell>
          <cell r="J162">
            <v>0</v>
          </cell>
          <cell r="K162">
            <v>0</v>
          </cell>
        </row>
        <row r="164">
          <cell r="B164">
            <v>9</v>
          </cell>
          <cell r="C164">
            <v>3</v>
          </cell>
          <cell r="D164">
            <v>10800</v>
          </cell>
          <cell r="E164">
            <v>1200</v>
          </cell>
          <cell r="F164">
            <v>0</v>
          </cell>
          <cell r="G164">
            <v>10800</v>
          </cell>
          <cell r="H164">
            <v>1200</v>
          </cell>
          <cell r="I164">
            <v>0</v>
          </cell>
          <cell r="J164">
            <v>3</v>
          </cell>
          <cell r="K164">
            <v>3600</v>
          </cell>
          <cell r="L164">
            <v>1200</v>
          </cell>
        </row>
        <row r="165">
          <cell r="B165">
            <v>9</v>
          </cell>
          <cell r="C165">
            <v>3</v>
          </cell>
          <cell r="D165">
            <v>10800</v>
          </cell>
          <cell r="E165">
            <v>1200</v>
          </cell>
          <cell r="F165">
            <v>0</v>
          </cell>
          <cell r="G165">
            <v>10800</v>
          </cell>
          <cell r="H165">
            <v>1200</v>
          </cell>
          <cell r="I165">
            <v>0</v>
          </cell>
          <cell r="J165">
            <v>3</v>
          </cell>
          <cell r="K165">
            <v>3600</v>
          </cell>
          <cell r="L165">
            <v>1200</v>
          </cell>
        </row>
        <row r="166">
          <cell r="B166">
            <v>0</v>
          </cell>
          <cell r="C166">
            <v>0</v>
          </cell>
          <cell r="D166">
            <v>0</v>
          </cell>
          <cell r="F166">
            <v>0</v>
          </cell>
          <cell r="G166">
            <v>0</v>
          </cell>
          <cell r="I166">
            <v>0</v>
          </cell>
          <cell r="J166">
            <v>0</v>
          </cell>
          <cell r="K166">
            <v>0</v>
          </cell>
        </row>
        <row r="168">
          <cell r="B168">
            <v>6</v>
          </cell>
          <cell r="C168">
            <v>2</v>
          </cell>
          <cell r="D168">
            <v>7200</v>
          </cell>
          <cell r="E168">
            <v>1200</v>
          </cell>
          <cell r="F168">
            <v>0</v>
          </cell>
          <cell r="G168">
            <v>7200</v>
          </cell>
          <cell r="H168">
            <v>1200</v>
          </cell>
          <cell r="I168">
            <v>0</v>
          </cell>
          <cell r="J168">
            <v>2</v>
          </cell>
          <cell r="K168">
            <v>2400</v>
          </cell>
          <cell r="L168">
            <v>1200</v>
          </cell>
        </row>
        <row r="169">
          <cell r="B169">
            <v>6</v>
          </cell>
          <cell r="C169">
            <v>2</v>
          </cell>
          <cell r="D169">
            <v>7200</v>
          </cell>
          <cell r="E169">
            <v>1200</v>
          </cell>
          <cell r="F169">
            <v>0</v>
          </cell>
          <cell r="G169">
            <v>7200</v>
          </cell>
          <cell r="H169">
            <v>1200</v>
          </cell>
          <cell r="I169">
            <v>0</v>
          </cell>
          <cell r="J169">
            <v>2</v>
          </cell>
          <cell r="K169">
            <v>2400</v>
          </cell>
          <cell r="L169">
            <v>1200</v>
          </cell>
        </row>
        <row r="170">
          <cell r="B170">
            <v>0</v>
          </cell>
          <cell r="C170">
            <v>0</v>
          </cell>
          <cell r="D170">
            <v>0</v>
          </cell>
          <cell r="F170">
            <v>0</v>
          </cell>
          <cell r="G170">
            <v>0</v>
          </cell>
          <cell r="I170">
            <v>0</v>
          </cell>
          <cell r="J170">
            <v>0</v>
          </cell>
          <cell r="K170">
            <v>0</v>
          </cell>
        </row>
        <row r="176">
          <cell r="B176">
            <v>6</v>
          </cell>
          <cell r="C176">
            <v>2</v>
          </cell>
          <cell r="D176">
            <v>8579.4599999999991</v>
          </cell>
          <cell r="E176">
            <v>1429.91</v>
          </cell>
          <cell r="F176">
            <v>0</v>
          </cell>
          <cell r="G176">
            <v>8579.4599999999991</v>
          </cell>
          <cell r="H176">
            <v>1429.91</v>
          </cell>
          <cell r="I176">
            <v>0</v>
          </cell>
          <cell r="J176">
            <v>2</v>
          </cell>
          <cell r="K176">
            <v>2859.82</v>
          </cell>
          <cell r="L176">
            <v>1429.91</v>
          </cell>
        </row>
        <row r="177">
          <cell r="B177">
            <v>6</v>
          </cell>
          <cell r="C177">
            <v>2</v>
          </cell>
          <cell r="D177">
            <v>8579.4599999999991</v>
          </cell>
          <cell r="E177">
            <v>1429.91</v>
          </cell>
          <cell r="F177">
            <v>0</v>
          </cell>
          <cell r="G177">
            <v>8579.4599999999991</v>
          </cell>
          <cell r="H177">
            <v>1429.91</v>
          </cell>
          <cell r="I177">
            <v>0</v>
          </cell>
          <cell r="J177">
            <v>2</v>
          </cell>
          <cell r="K177">
            <v>2859.82</v>
          </cell>
          <cell r="L177">
            <v>1429.91</v>
          </cell>
        </row>
        <row r="178">
          <cell r="B178">
            <v>0</v>
          </cell>
          <cell r="C178">
            <v>0</v>
          </cell>
          <cell r="D178">
            <v>0</v>
          </cell>
          <cell r="F178">
            <v>0</v>
          </cell>
          <cell r="G178">
            <v>0</v>
          </cell>
          <cell r="I178">
            <v>0</v>
          </cell>
          <cell r="J178">
            <v>0</v>
          </cell>
          <cell r="K178">
            <v>0</v>
          </cell>
        </row>
        <row r="180">
          <cell r="B180">
            <v>12</v>
          </cell>
          <cell r="C180">
            <v>4</v>
          </cell>
          <cell r="D180">
            <v>14400</v>
          </cell>
          <cell r="E180">
            <v>1200</v>
          </cell>
          <cell r="F180">
            <v>0</v>
          </cell>
          <cell r="G180">
            <v>14400</v>
          </cell>
          <cell r="H180">
            <v>1200</v>
          </cell>
          <cell r="I180">
            <v>0</v>
          </cell>
          <cell r="J180">
            <v>4</v>
          </cell>
          <cell r="K180">
            <v>4800</v>
          </cell>
          <cell r="L180">
            <v>1200</v>
          </cell>
        </row>
        <row r="181">
          <cell r="B181">
            <v>12</v>
          </cell>
          <cell r="C181">
            <v>4</v>
          </cell>
          <cell r="D181">
            <v>14400</v>
          </cell>
          <cell r="E181">
            <v>1200</v>
          </cell>
          <cell r="F181">
            <v>0</v>
          </cell>
          <cell r="G181">
            <v>14400</v>
          </cell>
          <cell r="H181">
            <v>1200</v>
          </cell>
          <cell r="I181">
            <v>0</v>
          </cell>
          <cell r="J181">
            <v>4</v>
          </cell>
          <cell r="K181">
            <v>4800</v>
          </cell>
          <cell r="L181">
            <v>1200</v>
          </cell>
        </row>
        <row r="182">
          <cell r="B182">
            <v>0</v>
          </cell>
          <cell r="C182">
            <v>0</v>
          </cell>
          <cell r="D182">
            <v>0</v>
          </cell>
          <cell r="F182">
            <v>0</v>
          </cell>
          <cell r="G182">
            <v>0</v>
          </cell>
          <cell r="I182">
            <v>0</v>
          </cell>
          <cell r="J182">
            <v>0</v>
          </cell>
          <cell r="K182">
            <v>0</v>
          </cell>
        </row>
        <row r="184">
          <cell r="B184">
            <v>3</v>
          </cell>
          <cell r="C184">
            <v>1</v>
          </cell>
          <cell r="D184">
            <v>3600</v>
          </cell>
          <cell r="E184">
            <v>1200</v>
          </cell>
          <cell r="F184">
            <v>0</v>
          </cell>
          <cell r="G184">
            <v>3600</v>
          </cell>
          <cell r="H184">
            <v>1200</v>
          </cell>
          <cell r="I184">
            <v>0</v>
          </cell>
          <cell r="J184">
            <v>1</v>
          </cell>
          <cell r="K184">
            <v>1200</v>
          </cell>
          <cell r="L184">
            <v>1200</v>
          </cell>
        </row>
        <row r="185">
          <cell r="B185">
            <v>3</v>
          </cell>
          <cell r="C185">
            <v>1</v>
          </cell>
          <cell r="D185">
            <v>3600</v>
          </cell>
          <cell r="E185">
            <v>1200</v>
          </cell>
          <cell r="F185">
            <v>0</v>
          </cell>
          <cell r="G185">
            <v>3600</v>
          </cell>
          <cell r="H185">
            <v>1200</v>
          </cell>
          <cell r="I185">
            <v>0</v>
          </cell>
          <cell r="J185">
            <v>1</v>
          </cell>
          <cell r="K185">
            <v>1200</v>
          </cell>
          <cell r="L185">
            <v>1200</v>
          </cell>
        </row>
        <row r="186">
          <cell r="B186">
            <v>0</v>
          </cell>
          <cell r="C186">
            <v>0</v>
          </cell>
          <cell r="D186">
            <v>0</v>
          </cell>
          <cell r="F186">
            <v>0</v>
          </cell>
          <cell r="G186">
            <v>0</v>
          </cell>
          <cell r="I186">
            <v>0</v>
          </cell>
          <cell r="J186">
            <v>0</v>
          </cell>
          <cell r="K186">
            <v>0</v>
          </cell>
        </row>
        <row r="188">
          <cell r="B188">
            <v>27</v>
          </cell>
          <cell r="C188">
            <v>9</v>
          </cell>
          <cell r="D188">
            <v>33779.46</v>
          </cell>
          <cell r="E188">
            <v>1251.0899999999999</v>
          </cell>
          <cell r="F188">
            <v>0</v>
          </cell>
          <cell r="G188">
            <v>33779.46</v>
          </cell>
          <cell r="H188">
            <v>1251.0899999999999</v>
          </cell>
          <cell r="I188">
            <v>0</v>
          </cell>
          <cell r="J188">
            <v>9</v>
          </cell>
          <cell r="K188">
            <v>11259.82</v>
          </cell>
          <cell r="L188">
            <v>1251.0899999999999</v>
          </cell>
        </row>
        <row r="189">
          <cell r="B189">
            <v>27</v>
          </cell>
          <cell r="C189">
            <v>9</v>
          </cell>
          <cell r="D189">
            <v>33779.46</v>
          </cell>
          <cell r="E189">
            <v>1251.0899999999999</v>
          </cell>
          <cell r="F189">
            <v>0</v>
          </cell>
          <cell r="G189">
            <v>33779.46</v>
          </cell>
          <cell r="H189">
            <v>1251.0899999999999</v>
          </cell>
          <cell r="I189">
            <v>0</v>
          </cell>
          <cell r="J189">
            <v>9</v>
          </cell>
          <cell r="K189">
            <v>11259.82</v>
          </cell>
          <cell r="L189">
            <v>1251.0899999999999</v>
          </cell>
        </row>
        <row r="190">
          <cell r="B190">
            <v>0</v>
          </cell>
          <cell r="C190">
            <v>0</v>
          </cell>
          <cell r="D190">
            <v>0</v>
          </cell>
          <cell r="F190">
            <v>0</v>
          </cell>
          <cell r="G190">
            <v>0</v>
          </cell>
          <cell r="I190">
            <v>0</v>
          </cell>
          <cell r="J190">
            <v>0</v>
          </cell>
          <cell r="K190">
            <v>0</v>
          </cell>
        </row>
        <row r="192">
          <cell r="B192">
            <v>12</v>
          </cell>
          <cell r="C192">
            <v>4</v>
          </cell>
          <cell r="D192">
            <v>14400</v>
          </cell>
          <cell r="E192">
            <v>1200</v>
          </cell>
          <cell r="F192">
            <v>774.16</v>
          </cell>
          <cell r="G192">
            <v>15174.16</v>
          </cell>
          <cell r="H192">
            <v>1264.51</v>
          </cell>
          <cell r="I192">
            <v>0</v>
          </cell>
          <cell r="J192">
            <v>4</v>
          </cell>
          <cell r="K192">
            <v>4800</v>
          </cell>
          <cell r="L192">
            <v>1200</v>
          </cell>
        </row>
        <row r="193">
          <cell r="B193">
            <v>12</v>
          </cell>
          <cell r="C193">
            <v>4</v>
          </cell>
          <cell r="D193">
            <v>14400</v>
          </cell>
          <cell r="E193">
            <v>1200</v>
          </cell>
          <cell r="F193">
            <v>774.16</v>
          </cell>
          <cell r="G193">
            <v>15174.16</v>
          </cell>
          <cell r="H193">
            <v>1264.51</v>
          </cell>
          <cell r="I193">
            <v>0</v>
          </cell>
          <cell r="J193">
            <v>4</v>
          </cell>
          <cell r="K193">
            <v>4800</v>
          </cell>
          <cell r="L193">
            <v>1200</v>
          </cell>
        </row>
        <row r="194">
          <cell r="B194">
            <v>0</v>
          </cell>
          <cell r="C194">
            <v>0</v>
          </cell>
          <cell r="D194">
            <v>0</v>
          </cell>
          <cell r="F194">
            <v>0</v>
          </cell>
          <cell r="G194">
            <v>0</v>
          </cell>
          <cell r="I194">
            <v>0</v>
          </cell>
          <cell r="J194">
            <v>0</v>
          </cell>
          <cell r="K194">
            <v>0</v>
          </cell>
        </row>
        <row r="196">
          <cell r="B196">
            <v>24</v>
          </cell>
          <cell r="C196">
            <v>8</v>
          </cell>
          <cell r="D196">
            <v>30941.34</v>
          </cell>
          <cell r="E196">
            <v>1289.22</v>
          </cell>
          <cell r="F196">
            <v>0</v>
          </cell>
          <cell r="G196">
            <v>30941.34</v>
          </cell>
          <cell r="H196">
            <v>1289.22</v>
          </cell>
          <cell r="I196">
            <v>0</v>
          </cell>
          <cell r="J196">
            <v>8</v>
          </cell>
          <cell r="K196">
            <v>10313.780000000001</v>
          </cell>
          <cell r="L196">
            <v>1289.22</v>
          </cell>
        </row>
        <row r="197">
          <cell r="B197">
            <v>24</v>
          </cell>
          <cell r="C197">
            <v>8</v>
          </cell>
          <cell r="D197">
            <v>27403.200000000001</v>
          </cell>
          <cell r="E197">
            <v>1141.8</v>
          </cell>
          <cell r="F197">
            <v>0</v>
          </cell>
          <cell r="G197">
            <v>27403.200000000001</v>
          </cell>
          <cell r="H197">
            <v>1141.8</v>
          </cell>
          <cell r="I197">
            <v>0</v>
          </cell>
          <cell r="J197">
            <v>8</v>
          </cell>
          <cell r="K197">
            <v>9134.4</v>
          </cell>
          <cell r="L197">
            <v>1141.8</v>
          </cell>
        </row>
        <row r="198">
          <cell r="B198">
            <v>3</v>
          </cell>
          <cell r="C198">
            <v>1</v>
          </cell>
          <cell r="D198">
            <v>3538.14</v>
          </cell>
          <cell r="E198">
            <v>1179.3800000000001</v>
          </cell>
          <cell r="F198">
            <v>0</v>
          </cell>
          <cell r="G198">
            <v>3538.14</v>
          </cell>
          <cell r="H198">
            <v>1179.3800000000001</v>
          </cell>
          <cell r="I198">
            <v>0</v>
          </cell>
          <cell r="J198">
            <v>1</v>
          </cell>
          <cell r="K198">
            <v>1179.3800000000001</v>
          </cell>
          <cell r="L198">
            <v>1179.3800000000001</v>
          </cell>
        </row>
        <row r="200">
          <cell r="B200">
            <v>0</v>
          </cell>
          <cell r="C200">
            <v>0</v>
          </cell>
          <cell r="D200">
            <v>0</v>
          </cell>
          <cell r="F200">
            <v>0</v>
          </cell>
          <cell r="G200">
            <v>0</v>
          </cell>
          <cell r="I200">
            <v>0</v>
          </cell>
          <cell r="J200">
            <v>0</v>
          </cell>
          <cell r="K200">
            <v>0</v>
          </cell>
        </row>
        <row r="201">
          <cell r="B201">
            <v>0</v>
          </cell>
          <cell r="C201">
            <v>0</v>
          </cell>
          <cell r="D201">
            <v>0</v>
          </cell>
          <cell r="F201">
            <v>0</v>
          </cell>
          <cell r="G201">
            <v>0</v>
          </cell>
          <cell r="I201">
            <v>0</v>
          </cell>
          <cell r="J201">
            <v>0</v>
          </cell>
          <cell r="K201">
            <v>0</v>
          </cell>
        </row>
        <row r="202">
          <cell r="B202">
            <v>0</v>
          </cell>
          <cell r="C202">
            <v>0</v>
          </cell>
          <cell r="D202">
            <v>0</v>
          </cell>
          <cell r="F202">
            <v>0</v>
          </cell>
          <cell r="G202">
            <v>0</v>
          </cell>
          <cell r="I202">
            <v>0</v>
          </cell>
          <cell r="J202">
            <v>0</v>
          </cell>
          <cell r="K202">
            <v>0</v>
          </cell>
        </row>
        <row r="204">
          <cell r="B204">
            <v>3</v>
          </cell>
          <cell r="C204">
            <v>1</v>
          </cell>
          <cell r="D204">
            <v>3600</v>
          </cell>
          <cell r="E204">
            <v>1200</v>
          </cell>
          <cell r="F204">
            <v>0</v>
          </cell>
          <cell r="G204">
            <v>3600</v>
          </cell>
          <cell r="H204">
            <v>1200</v>
          </cell>
          <cell r="I204">
            <v>0</v>
          </cell>
          <cell r="J204">
            <v>1</v>
          </cell>
          <cell r="K204">
            <v>1200</v>
          </cell>
          <cell r="L204">
            <v>1200</v>
          </cell>
        </row>
        <row r="205">
          <cell r="B205">
            <v>3</v>
          </cell>
          <cell r="C205">
            <v>1</v>
          </cell>
          <cell r="D205">
            <v>3600</v>
          </cell>
          <cell r="E205">
            <v>1200</v>
          </cell>
          <cell r="F205">
            <v>0</v>
          </cell>
          <cell r="G205">
            <v>3600</v>
          </cell>
          <cell r="H205">
            <v>1200</v>
          </cell>
          <cell r="I205">
            <v>0</v>
          </cell>
          <cell r="J205">
            <v>1</v>
          </cell>
          <cell r="K205">
            <v>1200</v>
          </cell>
          <cell r="L205">
            <v>1200</v>
          </cell>
        </row>
        <row r="206">
          <cell r="B206">
            <v>0</v>
          </cell>
          <cell r="C206">
            <v>0</v>
          </cell>
          <cell r="D206">
            <v>0</v>
          </cell>
          <cell r="F206">
            <v>0</v>
          </cell>
          <cell r="G206">
            <v>0</v>
          </cell>
          <cell r="I206">
            <v>0</v>
          </cell>
          <cell r="J206">
            <v>0</v>
          </cell>
          <cell r="K206">
            <v>0</v>
          </cell>
        </row>
        <row r="208">
          <cell r="B208">
            <v>12</v>
          </cell>
          <cell r="C208">
            <v>4</v>
          </cell>
          <cell r="D208">
            <v>15089.73</v>
          </cell>
          <cell r="E208">
            <v>1257.48</v>
          </cell>
          <cell r="F208">
            <v>0</v>
          </cell>
          <cell r="G208">
            <v>15089.73</v>
          </cell>
          <cell r="H208">
            <v>1257.48</v>
          </cell>
          <cell r="I208">
            <v>0</v>
          </cell>
          <cell r="J208">
            <v>4</v>
          </cell>
          <cell r="K208">
            <v>5029.91</v>
          </cell>
          <cell r="L208">
            <v>1257.48</v>
          </cell>
        </row>
        <row r="209">
          <cell r="B209">
            <v>12</v>
          </cell>
          <cell r="C209">
            <v>4</v>
          </cell>
          <cell r="D209">
            <v>15089.73</v>
          </cell>
          <cell r="E209">
            <v>1257.48</v>
          </cell>
          <cell r="F209">
            <v>0</v>
          </cell>
          <cell r="G209">
            <v>15089.73</v>
          </cell>
          <cell r="H209">
            <v>1257.48</v>
          </cell>
          <cell r="I209">
            <v>0</v>
          </cell>
          <cell r="J209">
            <v>4</v>
          </cell>
          <cell r="K209">
            <v>5029.91</v>
          </cell>
          <cell r="L209">
            <v>1257.48</v>
          </cell>
        </row>
        <row r="210">
          <cell r="B210">
            <v>0</v>
          </cell>
          <cell r="C210">
            <v>0</v>
          </cell>
          <cell r="D210">
            <v>0</v>
          </cell>
          <cell r="F210">
            <v>0</v>
          </cell>
          <cell r="G210">
            <v>0</v>
          </cell>
          <cell r="I210">
            <v>0</v>
          </cell>
          <cell r="J210">
            <v>0</v>
          </cell>
          <cell r="K210">
            <v>0</v>
          </cell>
        </row>
        <row r="212">
          <cell r="B212">
            <v>15</v>
          </cell>
          <cell r="C212">
            <v>5</v>
          </cell>
          <cell r="D212">
            <v>19379.46</v>
          </cell>
          <cell r="E212">
            <v>1291.96</v>
          </cell>
          <cell r="F212">
            <v>0</v>
          </cell>
          <cell r="G212">
            <v>19379.46</v>
          </cell>
          <cell r="H212">
            <v>1291.96</v>
          </cell>
          <cell r="I212">
            <v>0</v>
          </cell>
          <cell r="J212">
            <v>5</v>
          </cell>
          <cell r="K212">
            <v>6459.82</v>
          </cell>
          <cell r="L212">
            <v>1291.96</v>
          </cell>
        </row>
        <row r="213">
          <cell r="B213">
            <v>15</v>
          </cell>
          <cell r="C213">
            <v>5</v>
          </cell>
          <cell r="D213">
            <v>19379.46</v>
          </cell>
          <cell r="E213">
            <v>1291.96</v>
          </cell>
          <cell r="F213">
            <v>0</v>
          </cell>
          <cell r="G213">
            <v>19379.46</v>
          </cell>
          <cell r="H213">
            <v>1291.96</v>
          </cell>
          <cell r="I213">
            <v>0</v>
          </cell>
          <cell r="J213">
            <v>5</v>
          </cell>
          <cell r="K213">
            <v>6459.82</v>
          </cell>
          <cell r="L213">
            <v>1291.96</v>
          </cell>
        </row>
        <row r="214">
          <cell r="B214">
            <v>0</v>
          </cell>
          <cell r="C214">
            <v>0</v>
          </cell>
          <cell r="D214">
            <v>0</v>
          </cell>
          <cell r="F214">
            <v>0</v>
          </cell>
          <cell r="G214">
            <v>0</v>
          </cell>
          <cell r="I214">
            <v>0</v>
          </cell>
          <cell r="J214">
            <v>0</v>
          </cell>
          <cell r="K214">
            <v>0</v>
          </cell>
        </row>
        <row r="216">
          <cell r="B216">
            <v>12</v>
          </cell>
          <cell r="C216">
            <v>4</v>
          </cell>
          <cell r="D216">
            <v>28106.04</v>
          </cell>
          <cell r="E216">
            <v>2342.17</v>
          </cell>
          <cell r="F216">
            <v>0</v>
          </cell>
          <cell r="G216">
            <v>28106.04</v>
          </cell>
          <cell r="H216">
            <v>2342.17</v>
          </cell>
          <cell r="I216">
            <v>0</v>
          </cell>
          <cell r="J216">
            <v>4</v>
          </cell>
          <cell r="K216">
            <v>9368.68</v>
          </cell>
          <cell r="L216">
            <v>2342.17</v>
          </cell>
        </row>
        <row r="217">
          <cell r="B217">
            <v>12</v>
          </cell>
          <cell r="C217">
            <v>4</v>
          </cell>
          <cell r="D217">
            <v>13192.26</v>
          </cell>
          <cell r="E217">
            <v>1099.3599999999999</v>
          </cell>
          <cell r="F217">
            <v>0</v>
          </cell>
          <cell r="G217">
            <v>13192.26</v>
          </cell>
          <cell r="H217">
            <v>1099.3599999999999</v>
          </cell>
          <cell r="I217">
            <v>0</v>
          </cell>
          <cell r="J217">
            <v>4</v>
          </cell>
          <cell r="K217">
            <v>4397.42</v>
          </cell>
          <cell r="L217">
            <v>1099.3599999999999</v>
          </cell>
        </row>
        <row r="218">
          <cell r="B218">
            <v>3</v>
          </cell>
          <cell r="C218">
            <v>1</v>
          </cell>
          <cell r="D218">
            <v>14913.78</v>
          </cell>
          <cell r="E218">
            <v>4971.26</v>
          </cell>
          <cell r="F218">
            <v>0</v>
          </cell>
          <cell r="G218">
            <v>14913.78</v>
          </cell>
          <cell r="H218">
            <v>4971.26</v>
          </cell>
          <cell r="I218">
            <v>0</v>
          </cell>
          <cell r="J218">
            <v>1</v>
          </cell>
          <cell r="K218">
            <v>4971.26</v>
          </cell>
          <cell r="L218">
            <v>4971.26</v>
          </cell>
        </row>
      </sheetData>
      <sheetData sheetId="21"/>
      <sheetData sheetId="22"/>
      <sheetData sheetId="23"/>
      <sheetData sheetId="24"/>
      <sheetData sheetId="25"/>
      <sheetData sheetId="26"/>
      <sheetData sheetId="27"/>
      <sheetData sheetId="2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4747</v>
          </cell>
          <cell r="C28">
            <v>1582</v>
          </cell>
          <cell r="D28">
            <v>7648604.290000001</v>
          </cell>
          <cell r="E28">
            <v>1611.25</v>
          </cell>
          <cell r="F28">
            <v>-8712.7099999999991</v>
          </cell>
          <cell r="G28">
            <v>7639891.580000001</v>
          </cell>
          <cell r="H28">
            <v>1609.41</v>
          </cell>
          <cell r="I28">
            <v>1582.05</v>
          </cell>
          <cell r="J28">
            <v>1564</v>
          </cell>
          <cell r="K28">
            <v>2523722.4300000002</v>
          </cell>
          <cell r="L28">
            <v>1613.63</v>
          </cell>
        </row>
        <row r="29">
          <cell r="B29">
            <v>4747</v>
          </cell>
          <cell r="C29">
            <v>1582</v>
          </cell>
          <cell r="D29">
            <v>6385168.2600000007</v>
          </cell>
          <cell r="E29">
            <v>1345.1</v>
          </cell>
          <cell r="F29">
            <v>-13670.79</v>
          </cell>
          <cell r="G29">
            <v>6371497.4700000007</v>
          </cell>
          <cell r="H29">
            <v>1342.22</v>
          </cell>
          <cell r="I29">
            <v>1582.05</v>
          </cell>
          <cell r="J29">
            <v>1564</v>
          </cell>
          <cell r="K29">
            <v>2104186.11</v>
          </cell>
          <cell r="L29">
            <v>1345.39</v>
          </cell>
        </row>
        <row r="30">
          <cell r="B30">
            <v>898</v>
          </cell>
          <cell r="C30">
            <v>299</v>
          </cell>
          <cell r="D30">
            <v>1263436.03</v>
          </cell>
          <cell r="E30">
            <v>1406.94</v>
          </cell>
          <cell r="F30">
            <v>4958.08</v>
          </cell>
          <cell r="G30">
            <v>1268394.1100000001</v>
          </cell>
          <cell r="H30">
            <v>1412.47</v>
          </cell>
          <cell r="I30">
            <v>0</v>
          </cell>
          <cell r="J30">
            <v>298</v>
          </cell>
          <cell r="K30">
            <v>419536.32</v>
          </cell>
          <cell r="L30">
            <v>1407.84</v>
          </cell>
        </row>
        <row r="32">
          <cell r="B32">
            <v>10311</v>
          </cell>
          <cell r="C32">
            <v>3437</v>
          </cell>
          <cell r="D32">
            <v>17300332.59</v>
          </cell>
          <cell r="E32">
            <v>1677.85</v>
          </cell>
          <cell r="F32">
            <v>-65213.3</v>
          </cell>
          <cell r="G32">
            <v>17235119.289999999</v>
          </cell>
          <cell r="H32">
            <v>1671.53</v>
          </cell>
          <cell r="I32">
            <v>0</v>
          </cell>
          <cell r="J32">
            <v>3394</v>
          </cell>
          <cell r="K32">
            <v>5694188.0600000005</v>
          </cell>
          <cell r="L32">
            <v>1677.72</v>
          </cell>
        </row>
        <row r="33">
          <cell r="B33">
            <v>10311</v>
          </cell>
          <cell r="C33">
            <v>3437</v>
          </cell>
          <cell r="D33">
            <v>13455170.970000001</v>
          </cell>
          <cell r="E33">
            <v>1304.93</v>
          </cell>
          <cell r="F33">
            <v>-52486.75</v>
          </cell>
          <cell r="G33">
            <v>13402684.220000001</v>
          </cell>
          <cell r="H33">
            <v>1299.8399999999999</v>
          </cell>
          <cell r="I33">
            <v>0</v>
          </cell>
          <cell r="J33">
            <v>3394</v>
          </cell>
          <cell r="K33">
            <v>4427938.5599999996</v>
          </cell>
          <cell r="L33">
            <v>1304.6400000000001</v>
          </cell>
        </row>
        <row r="34">
          <cell r="B34">
            <v>2602</v>
          </cell>
          <cell r="C34">
            <v>867</v>
          </cell>
          <cell r="D34">
            <v>3845161.62</v>
          </cell>
          <cell r="E34">
            <v>1477.77</v>
          </cell>
          <cell r="F34">
            <v>-12726.55</v>
          </cell>
          <cell r="G34">
            <v>3832435.07</v>
          </cell>
          <cell r="H34">
            <v>1472.88</v>
          </cell>
          <cell r="I34">
            <v>0</v>
          </cell>
          <cell r="J34">
            <v>857</v>
          </cell>
          <cell r="K34">
            <v>1266249.5</v>
          </cell>
          <cell r="L34">
            <v>1477.54</v>
          </cell>
        </row>
        <row r="40">
          <cell r="B40">
            <v>9901</v>
          </cell>
          <cell r="C40">
            <v>3300</v>
          </cell>
          <cell r="D40">
            <v>18917301.939999998</v>
          </cell>
          <cell r="E40">
            <v>1910.65</v>
          </cell>
          <cell r="F40">
            <v>-66056.800000000003</v>
          </cell>
          <cell r="G40">
            <v>18851245.139999997</v>
          </cell>
          <cell r="H40">
            <v>1903.97</v>
          </cell>
          <cell r="I40">
            <v>0</v>
          </cell>
          <cell r="J40">
            <v>3259</v>
          </cell>
          <cell r="K40">
            <v>6234481.7800000003</v>
          </cell>
          <cell r="L40">
            <v>1913</v>
          </cell>
        </row>
        <row r="41">
          <cell r="B41">
            <v>9901</v>
          </cell>
          <cell r="C41">
            <v>3300</v>
          </cell>
          <cell r="D41">
            <v>11595883.519999996</v>
          </cell>
          <cell r="E41">
            <v>1171.18</v>
          </cell>
          <cell r="F41">
            <v>-53579.69</v>
          </cell>
          <cell r="G41">
            <v>11542303.829999996</v>
          </cell>
          <cell r="H41">
            <v>1165.77</v>
          </cell>
          <cell r="I41">
            <v>0</v>
          </cell>
          <cell r="J41">
            <v>3259</v>
          </cell>
          <cell r="K41">
            <v>3817761.55</v>
          </cell>
          <cell r="L41">
            <v>1171.45</v>
          </cell>
        </row>
        <row r="42">
          <cell r="B42">
            <v>4352</v>
          </cell>
          <cell r="C42">
            <v>1451</v>
          </cell>
          <cell r="D42">
            <v>7321418.4200000009</v>
          </cell>
          <cell r="E42">
            <v>1682.31</v>
          </cell>
          <cell r="F42">
            <v>-12477.11</v>
          </cell>
          <cell r="G42">
            <v>7308941.3100000005</v>
          </cell>
          <cell r="H42">
            <v>1679.44</v>
          </cell>
          <cell r="I42">
            <v>0</v>
          </cell>
          <cell r="J42">
            <v>1435</v>
          </cell>
          <cell r="K42">
            <v>2416720.23</v>
          </cell>
          <cell r="L42">
            <v>1684.13</v>
          </cell>
        </row>
        <row r="44">
          <cell r="B44">
            <v>7043</v>
          </cell>
          <cell r="C44">
            <v>2348</v>
          </cell>
          <cell r="D44">
            <v>13010703.790000001</v>
          </cell>
          <cell r="E44">
            <v>1847.32</v>
          </cell>
          <cell r="F44">
            <v>1739.19</v>
          </cell>
          <cell r="G44">
            <v>13012442.98</v>
          </cell>
          <cell r="H44">
            <v>1847.57</v>
          </cell>
          <cell r="I44">
            <v>2218.9</v>
          </cell>
          <cell r="J44">
            <v>2317</v>
          </cell>
          <cell r="K44">
            <v>4283479.72</v>
          </cell>
          <cell r="L44">
            <v>1848.72</v>
          </cell>
        </row>
        <row r="45">
          <cell r="B45">
            <v>7043</v>
          </cell>
          <cell r="C45">
            <v>2348</v>
          </cell>
          <cell r="D45">
            <v>8609067.3900000006</v>
          </cell>
          <cell r="E45">
            <v>1222.3599999999999</v>
          </cell>
          <cell r="F45">
            <v>-5002.29</v>
          </cell>
          <cell r="G45">
            <v>8604065.1000000015</v>
          </cell>
          <cell r="H45">
            <v>1221.6500000000001</v>
          </cell>
          <cell r="I45">
            <v>2218.9</v>
          </cell>
          <cell r="J45">
            <v>2317</v>
          </cell>
          <cell r="K45">
            <v>2831850.2</v>
          </cell>
          <cell r="L45">
            <v>1222.21</v>
          </cell>
        </row>
        <row r="46">
          <cell r="B46">
            <v>2700</v>
          </cell>
          <cell r="C46">
            <v>900</v>
          </cell>
          <cell r="D46">
            <v>4401636.4000000004</v>
          </cell>
          <cell r="E46">
            <v>1630.24</v>
          </cell>
          <cell r="F46">
            <v>6741.48</v>
          </cell>
          <cell r="G46">
            <v>4408377.88</v>
          </cell>
          <cell r="H46">
            <v>1632.73</v>
          </cell>
          <cell r="I46">
            <v>0</v>
          </cell>
          <cell r="J46">
            <v>892</v>
          </cell>
          <cell r="K46">
            <v>1451629.52</v>
          </cell>
          <cell r="L46">
            <v>1627.39</v>
          </cell>
        </row>
        <row r="48">
          <cell r="B48">
            <v>4653</v>
          </cell>
          <cell r="C48">
            <v>1551</v>
          </cell>
          <cell r="D48">
            <v>8171414.5300000003</v>
          </cell>
          <cell r="E48">
            <v>1756.16</v>
          </cell>
          <cell r="F48">
            <v>-27954.26</v>
          </cell>
          <cell r="G48">
            <v>8143460.2700000005</v>
          </cell>
          <cell r="H48">
            <v>1750.15</v>
          </cell>
          <cell r="I48">
            <v>0</v>
          </cell>
          <cell r="J48">
            <v>1532</v>
          </cell>
          <cell r="K48">
            <v>2686167.07</v>
          </cell>
          <cell r="L48">
            <v>1753.37</v>
          </cell>
        </row>
        <row r="49">
          <cell r="B49">
            <v>4653</v>
          </cell>
          <cell r="C49">
            <v>1551</v>
          </cell>
          <cell r="D49">
            <v>5490153.9400000004</v>
          </cell>
          <cell r="E49">
            <v>1179.92</v>
          </cell>
          <cell r="F49">
            <v>-22359.55</v>
          </cell>
          <cell r="G49">
            <v>5467794.3900000006</v>
          </cell>
          <cell r="H49">
            <v>1175.1099999999999</v>
          </cell>
          <cell r="I49">
            <v>0</v>
          </cell>
          <cell r="J49">
            <v>1532</v>
          </cell>
          <cell r="K49">
            <v>1803801.41</v>
          </cell>
          <cell r="L49">
            <v>1177.42</v>
          </cell>
        </row>
        <row r="50">
          <cell r="B50">
            <v>1894</v>
          </cell>
          <cell r="C50">
            <v>631</v>
          </cell>
          <cell r="D50">
            <v>2681260.59</v>
          </cell>
          <cell r="E50">
            <v>1415.66</v>
          </cell>
          <cell r="F50">
            <v>-5594.71</v>
          </cell>
          <cell r="G50">
            <v>2675665.88</v>
          </cell>
          <cell r="H50">
            <v>1412.71</v>
          </cell>
          <cell r="I50">
            <v>0</v>
          </cell>
          <cell r="J50">
            <v>624</v>
          </cell>
          <cell r="K50">
            <v>882365.66</v>
          </cell>
          <cell r="L50">
            <v>1414.05</v>
          </cell>
        </row>
        <row r="52">
          <cell r="B52">
            <v>8912</v>
          </cell>
          <cell r="C52">
            <v>2971</v>
          </cell>
          <cell r="D52">
            <v>15239774.289999999</v>
          </cell>
          <cell r="E52">
            <v>1710.03</v>
          </cell>
          <cell r="F52">
            <v>-31924</v>
          </cell>
          <cell r="G52">
            <v>15207850.289999999</v>
          </cell>
          <cell r="H52">
            <v>1706.45</v>
          </cell>
          <cell r="I52">
            <v>0</v>
          </cell>
          <cell r="J52">
            <v>2930</v>
          </cell>
          <cell r="K52">
            <v>5008383.51</v>
          </cell>
          <cell r="L52">
            <v>1709.35</v>
          </cell>
        </row>
        <row r="53">
          <cell r="B53">
            <v>8912</v>
          </cell>
          <cell r="C53">
            <v>2971</v>
          </cell>
          <cell r="D53">
            <v>11031527.379999999</v>
          </cell>
          <cell r="E53">
            <v>1237.83</v>
          </cell>
          <cell r="F53">
            <v>-22569.34</v>
          </cell>
          <cell r="G53">
            <v>11008958.039999999</v>
          </cell>
          <cell r="H53">
            <v>1235.3</v>
          </cell>
          <cell r="I53">
            <v>0</v>
          </cell>
          <cell r="J53">
            <v>2930</v>
          </cell>
          <cell r="K53">
            <v>3627778.21</v>
          </cell>
          <cell r="L53">
            <v>1238.1500000000001</v>
          </cell>
        </row>
        <row r="54">
          <cell r="B54">
            <v>3007</v>
          </cell>
          <cell r="C54">
            <v>1002</v>
          </cell>
          <cell r="D54">
            <v>4208246.91</v>
          </cell>
          <cell r="E54">
            <v>1399.48</v>
          </cell>
          <cell r="F54">
            <v>-9354.66</v>
          </cell>
          <cell r="G54">
            <v>4198892.25</v>
          </cell>
          <cell r="H54">
            <v>1396.37</v>
          </cell>
          <cell r="I54">
            <v>0</v>
          </cell>
          <cell r="J54">
            <v>986</v>
          </cell>
          <cell r="K54">
            <v>1380605.3</v>
          </cell>
          <cell r="L54">
            <v>1400.21</v>
          </cell>
        </row>
        <row r="56">
          <cell r="B56">
            <v>6053</v>
          </cell>
          <cell r="C56">
            <v>2018</v>
          </cell>
          <cell r="D56">
            <v>13613579.370000001</v>
          </cell>
          <cell r="E56">
            <v>2249.06</v>
          </cell>
          <cell r="F56">
            <v>-57274.15</v>
          </cell>
          <cell r="G56">
            <v>13556305.220000001</v>
          </cell>
          <cell r="H56">
            <v>2239.6</v>
          </cell>
          <cell r="I56">
            <v>1178.8499999999999</v>
          </cell>
          <cell r="J56">
            <v>1986</v>
          </cell>
          <cell r="K56">
            <v>4473365.72</v>
          </cell>
          <cell r="L56">
            <v>2252.4499999999998</v>
          </cell>
        </row>
        <row r="57">
          <cell r="B57">
            <v>6053</v>
          </cell>
          <cell r="C57">
            <v>2018</v>
          </cell>
          <cell r="D57">
            <v>5973360.3900000015</v>
          </cell>
          <cell r="E57">
            <v>986.84</v>
          </cell>
          <cell r="F57">
            <v>-44589.24</v>
          </cell>
          <cell r="G57">
            <v>5928771.1500000013</v>
          </cell>
          <cell r="H57">
            <v>979.48</v>
          </cell>
          <cell r="I57">
            <v>1178.8499999999999</v>
          </cell>
          <cell r="J57">
            <v>1986</v>
          </cell>
          <cell r="K57">
            <v>1964000.38</v>
          </cell>
          <cell r="L57">
            <v>988.92</v>
          </cell>
        </row>
        <row r="58">
          <cell r="B58">
            <v>4184</v>
          </cell>
          <cell r="C58">
            <v>1395</v>
          </cell>
          <cell r="D58">
            <v>7640218.9799999995</v>
          </cell>
          <cell r="E58">
            <v>1826.06</v>
          </cell>
          <cell r="F58">
            <v>-12684.91</v>
          </cell>
          <cell r="G58">
            <v>7627534.0699999994</v>
          </cell>
          <cell r="H58">
            <v>1823.02</v>
          </cell>
          <cell r="I58">
            <v>0</v>
          </cell>
          <cell r="J58">
            <v>1374</v>
          </cell>
          <cell r="K58">
            <v>2509365.34</v>
          </cell>
          <cell r="L58">
            <v>1826.32</v>
          </cell>
        </row>
        <row r="60">
          <cell r="B60">
            <v>4181</v>
          </cell>
          <cell r="C60">
            <v>1394</v>
          </cell>
          <cell r="D60">
            <v>7937174.6699999999</v>
          </cell>
          <cell r="E60">
            <v>1898.39</v>
          </cell>
          <cell r="F60">
            <v>-4037.65</v>
          </cell>
          <cell r="G60">
            <v>7933137.0199999996</v>
          </cell>
          <cell r="H60">
            <v>1897.43</v>
          </cell>
          <cell r="I60">
            <v>581.52</v>
          </cell>
          <cell r="J60">
            <v>1376</v>
          </cell>
          <cell r="K60">
            <v>2610679.46</v>
          </cell>
          <cell r="L60">
            <v>1897.3</v>
          </cell>
        </row>
        <row r="61">
          <cell r="B61">
            <v>4181</v>
          </cell>
          <cell r="C61">
            <v>1394</v>
          </cell>
          <cell r="D61">
            <v>4865403.16</v>
          </cell>
          <cell r="E61">
            <v>1163.69</v>
          </cell>
          <cell r="F61">
            <v>-2670.07</v>
          </cell>
          <cell r="G61">
            <v>4862733.09</v>
          </cell>
          <cell r="H61">
            <v>1163.06</v>
          </cell>
          <cell r="I61">
            <v>581.52</v>
          </cell>
          <cell r="J61">
            <v>1376</v>
          </cell>
          <cell r="K61">
            <v>1599735.25</v>
          </cell>
          <cell r="L61">
            <v>1162.5999999999999</v>
          </cell>
        </row>
        <row r="62">
          <cell r="B62">
            <v>1936</v>
          </cell>
          <cell r="C62">
            <v>645</v>
          </cell>
          <cell r="D62">
            <v>3071771.51</v>
          </cell>
          <cell r="E62">
            <v>1586.66</v>
          </cell>
          <cell r="F62">
            <v>-1367.58</v>
          </cell>
          <cell r="G62">
            <v>3070403.93</v>
          </cell>
          <cell r="H62">
            <v>1585.95</v>
          </cell>
          <cell r="I62">
            <v>0</v>
          </cell>
          <cell r="J62">
            <v>638</v>
          </cell>
          <cell r="K62">
            <v>1010944.21</v>
          </cell>
          <cell r="L62">
            <v>1584.55</v>
          </cell>
        </row>
        <row r="64">
          <cell r="B64">
            <v>6091</v>
          </cell>
          <cell r="C64">
            <v>2030</v>
          </cell>
          <cell r="D64">
            <v>11058941.939999999</v>
          </cell>
          <cell r="E64">
            <v>1815.62</v>
          </cell>
          <cell r="F64">
            <v>-64429.63</v>
          </cell>
          <cell r="G64">
            <v>10994512.309999999</v>
          </cell>
          <cell r="H64">
            <v>1805.04</v>
          </cell>
          <cell r="I64">
            <v>2023.31</v>
          </cell>
          <cell r="J64">
            <v>2007</v>
          </cell>
          <cell r="K64">
            <v>3643844.26</v>
          </cell>
          <cell r="L64">
            <v>1815.57</v>
          </cell>
        </row>
        <row r="65">
          <cell r="B65">
            <v>6091</v>
          </cell>
          <cell r="C65">
            <v>2030</v>
          </cell>
          <cell r="D65">
            <v>7508769.7199999997</v>
          </cell>
          <cell r="E65">
            <v>1232.76</v>
          </cell>
          <cell r="F65">
            <v>-40477.519999999997</v>
          </cell>
          <cell r="G65">
            <v>7468292.2000000002</v>
          </cell>
          <cell r="H65">
            <v>1226.1199999999999</v>
          </cell>
          <cell r="I65">
            <v>2023.31</v>
          </cell>
          <cell r="J65">
            <v>2007</v>
          </cell>
          <cell r="K65">
            <v>2477702.5299999998</v>
          </cell>
          <cell r="L65">
            <v>1234.53</v>
          </cell>
        </row>
        <row r="66">
          <cell r="B66">
            <v>2266</v>
          </cell>
          <cell r="C66">
            <v>755</v>
          </cell>
          <cell r="D66">
            <v>3550172.22</v>
          </cell>
          <cell r="E66">
            <v>1566.71</v>
          </cell>
          <cell r="F66">
            <v>-23952.11</v>
          </cell>
          <cell r="G66">
            <v>3526220.11</v>
          </cell>
          <cell r="H66">
            <v>1556.14</v>
          </cell>
          <cell r="I66">
            <v>0</v>
          </cell>
          <cell r="J66">
            <v>746</v>
          </cell>
          <cell r="K66">
            <v>1166141.73</v>
          </cell>
          <cell r="L66">
            <v>1563.19</v>
          </cell>
        </row>
        <row r="68">
          <cell r="B68">
            <v>4576</v>
          </cell>
          <cell r="C68">
            <v>1525</v>
          </cell>
          <cell r="D68">
            <v>8949972.8199999984</v>
          </cell>
          <cell r="E68">
            <v>1955.85</v>
          </cell>
          <cell r="F68">
            <v>-50871.74</v>
          </cell>
          <cell r="G68">
            <v>8899101.0799999982</v>
          </cell>
          <cell r="H68">
            <v>1944.73</v>
          </cell>
          <cell r="I68">
            <v>0</v>
          </cell>
          <cell r="J68">
            <v>1503</v>
          </cell>
          <cell r="K68">
            <v>2941646.82</v>
          </cell>
          <cell r="L68">
            <v>1957.18</v>
          </cell>
        </row>
        <row r="69">
          <cell r="B69">
            <v>4576</v>
          </cell>
          <cell r="C69">
            <v>1525</v>
          </cell>
          <cell r="D69">
            <v>4967136.37</v>
          </cell>
          <cell r="E69">
            <v>1085.48</v>
          </cell>
          <cell r="F69">
            <v>-25797.7</v>
          </cell>
          <cell r="G69">
            <v>4941338.67</v>
          </cell>
          <cell r="H69">
            <v>1079.8399999999999</v>
          </cell>
          <cell r="I69">
            <v>0</v>
          </cell>
          <cell r="J69">
            <v>1503</v>
          </cell>
          <cell r="K69">
            <v>1631452.38</v>
          </cell>
          <cell r="L69">
            <v>1085.46</v>
          </cell>
        </row>
        <row r="70">
          <cell r="B70">
            <v>2641</v>
          </cell>
          <cell r="C70">
            <v>880</v>
          </cell>
          <cell r="D70">
            <v>3982836.45</v>
          </cell>
          <cell r="E70">
            <v>1508.08</v>
          </cell>
          <cell r="F70">
            <v>-25074.04</v>
          </cell>
          <cell r="G70">
            <v>3957762.41</v>
          </cell>
          <cell r="H70">
            <v>1498.58</v>
          </cell>
          <cell r="I70">
            <v>0</v>
          </cell>
          <cell r="J70">
            <v>870</v>
          </cell>
          <cell r="K70">
            <v>1310194.44</v>
          </cell>
          <cell r="L70">
            <v>1505.97</v>
          </cell>
        </row>
        <row r="72">
          <cell r="B72">
            <v>1415</v>
          </cell>
          <cell r="C72">
            <v>472</v>
          </cell>
          <cell r="D72">
            <v>2963301.76</v>
          </cell>
          <cell r="E72">
            <v>2094.21</v>
          </cell>
          <cell r="F72">
            <v>-22893.5</v>
          </cell>
          <cell r="G72">
            <v>2940408.26</v>
          </cell>
          <cell r="H72">
            <v>2078.0300000000002</v>
          </cell>
          <cell r="I72">
            <v>292.38</v>
          </cell>
          <cell r="J72">
            <v>465</v>
          </cell>
          <cell r="K72">
            <v>973444.41</v>
          </cell>
          <cell r="L72">
            <v>2093.4299999999998</v>
          </cell>
        </row>
        <row r="73">
          <cell r="B73">
            <v>1415</v>
          </cell>
          <cell r="C73">
            <v>472</v>
          </cell>
          <cell r="D73">
            <v>1460727.19</v>
          </cell>
          <cell r="E73">
            <v>1032.32</v>
          </cell>
          <cell r="F73">
            <v>-6514.76</v>
          </cell>
          <cell r="G73">
            <v>1454212.43</v>
          </cell>
          <cell r="H73">
            <v>1027.71</v>
          </cell>
          <cell r="I73">
            <v>292.38</v>
          </cell>
          <cell r="J73">
            <v>465</v>
          </cell>
          <cell r="K73">
            <v>480848.75</v>
          </cell>
          <cell r="L73">
            <v>1034.08</v>
          </cell>
        </row>
        <row r="74">
          <cell r="B74">
            <v>910</v>
          </cell>
          <cell r="C74">
            <v>303</v>
          </cell>
          <cell r="D74">
            <v>1502574.57</v>
          </cell>
          <cell r="E74">
            <v>1651.18</v>
          </cell>
          <cell r="F74">
            <v>-16378.74</v>
          </cell>
          <cell r="G74">
            <v>1486195.83</v>
          </cell>
          <cell r="H74">
            <v>1633.18</v>
          </cell>
          <cell r="I74">
            <v>0</v>
          </cell>
          <cell r="J74">
            <v>299</v>
          </cell>
          <cell r="K74">
            <v>492595.66</v>
          </cell>
          <cell r="L74">
            <v>1647.48</v>
          </cell>
        </row>
        <row r="76">
          <cell r="B76">
            <v>11927</v>
          </cell>
          <cell r="C76">
            <v>3976</v>
          </cell>
          <cell r="D76">
            <v>32312018.909999996</v>
          </cell>
          <cell r="E76">
            <v>2709.15</v>
          </cell>
          <cell r="F76">
            <v>-73743.48</v>
          </cell>
          <cell r="G76">
            <v>32238275.429999996</v>
          </cell>
          <cell r="H76">
            <v>2702.97</v>
          </cell>
          <cell r="I76">
            <v>0</v>
          </cell>
          <cell r="J76">
            <v>3925</v>
          </cell>
          <cell r="K76">
            <v>10644109.379999999</v>
          </cell>
          <cell r="L76">
            <v>2711.88</v>
          </cell>
        </row>
        <row r="77">
          <cell r="B77">
            <v>11927</v>
          </cell>
          <cell r="C77">
            <v>3976</v>
          </cell>
          <cell r="D77">
            <v>11086587.269999998</v>
          </cell>
          <cell r="E77">
            <v>929.54</v>
          </cell>
          <cell r="F77">
            <v>-55309.5</v>
          </cell>
          <cell r="G77">
            <v>11031277.769999998</v>
          </cell>
          <cell r="H77">
            <v>924.9</v>
          </cell>
          <cell r="I77">
            <v>0</v>
          </cell>
          <cell r="J77">
            <v>3925</v>
          </cell>
          <cell r="K77">
            <v>3650645.27</v>
          </cell>
          <cell r="L77">
            <v>930.1</v>
          </cell>
        </row>
        <row r="78">
          <cell r="B78">
            <v>9407</v>
          </cell>
          <cell r="C78">
            <v>3136</v>
          </cell>
          <cell r="D78">
            <v>21225431.640000001</v>
          </cell>
          <cell r="E78">
            <v>2256.34</v>
          </cell>
          <cell r="F78">
            <v>-18433.98</v>
          </cell>
          <cell r="G78">
            <v>21206997.66</v>
          </cell>
          <cell r="H78">
            <v>2254.38</v>
          </cell>
          <cell r="I78">
            <v>0</v>
          </cell>
          <cell r="J78">
            <v>3102</v>
          </cell>
          <cell r="K78">
            <v>6993464.1100000003</v>
          </cell>
          <cell r="L78">
            <v>2254.5</v>
          </cell>
        </row>
        <row r="80">
          <cell r="B80">
            <v>19307</v>
          </cell>
          <cell r="C80">
            <v>6436</v>
          </cell>
          <cell r="D80">
            <v>34075955.169999994</v>
          </cell>
          <cell r="E80">
            <v>1764.95</v>
          </cell>
          <cell r="F80">
            <v>-93184.79</v>
          </cell>
          <cell r="G80">
            <v>33982770.379999995</v>
          </cell>
          <cell r="H80">
            <v>1760.13</v>
          </cell>
          <cell r="I80">
            <v>0</v>
          </cell>
          <cell r="J80">
            <v>6350</v>
          </cell>
          <cell r="K80">
            <v>11200102.08</v>
          </cell>
          <cell r="L80">
            <v>1763.8</v>
          </cell>
        </row>
        <row r="81">
          <cell r="B81">
            <v>19307</v>
          </cell>
          <cell r="C81">
            <v>6436</v>
          </cell>
          <cell r="D81">
            <v>23008390.929999996</v>
          </cell>
          <cell r="E81">
            <v>1191.71</v>
          </cell>
          <cell r="F81">
            <v>-43592.34</v>
          </cell>
          <cell r="G81">
            <v>22964798.589999996</v>
          </cell>
          <cell r="H81">
            <v>1189.45</v>
          </cell>
          <cell r="I81">
            <v>0</v>
          </cell>
          <cell r="J81">
            <v>6350</v>
          </cell>
          <cell r="K81">
            <v>7555824.3800000008</v>
          </cell>
          <cell r="L81">
            <v>1189.8900000000001</v>
          </cell>
        </row>
        <row r="82">
          <cell r="B82">
            <v>7688</v>
          </cell>
          <cell r="C82">
            <v>2563</v>
          </cell>
          <cell r="D82">
            <v>11067564.24</v>
          </cell>
          <cell r="E82">
            <v>1439.59</v>
          </cell>
          <cell r="F82">
            <v>-49592.45</v>
          </cell>
          <cell r="G82">
            <v>11017971.790000001</v>
          </cell>
          <cell r="H82">
            <v>1433.14</v>
          </cell>
          <cell r="I82">
            <v>0</v>
          </cell>
          <cell r="J82">
            <v>2532</v>
          </cell>
          <cell r="K82">
            <v>3644277.7</v>
          </cell>
          <cell r="L82">
            <v>1439.29</v>
          </cell>
        </row>
        <row r="84">
          <cell r="B84">
            <v>7711</v>
          </cell>
          <cell r="C84">
            <v>2570</v>
          </cell>
          <cell r="D84">
            <v>14491937.710000001</v>
          </cell>
          <cell r="E84">
            <v>1879.38</v>
          </cell>
          <cell r="F84">
            <v>-47530.71</v>
          </cell>
          <cell r="G84">
            <v>14444407</v>
          </cell>
          <cell r="H84">
            <v>1873.22</v>
          </cell>
          <cell r="I84">
            <v>1200</v>
          </cell>
          <cell r="J84">
            <v>2540</v>
          </cell>
          <cell r="K84">
            <v>4775401.58</v>
          </cell>
          <cell r="L84">
            <v>1880.08</v>
          </cell>
        </row>
        <row r="85">
          <cell r="B85">
            <v>7711</v>
          </cell>
          <cell r="C85">
            <v>2570</v>
          </cell>
          <cell r="D85">
            <v>8994979.1699999999</v>
          </cell>
          <cell r="E85">
            <v>1166.51</v>
          </cell>
          <cell r="F85">
            <v>-31697.82</v>
          </cell>
          <cell r="G85">
            <v>8963281.3499999996</v>
          </cell>
          <cell r="H85">
            <v>1162.4000000000001</v>
          </cell>
          <cell r="I85">
            <v>1200</v>
          </cell>
          <cell r="J85">
            <v>2540</v>
          </cell>
          <cell r="K85">
            <v>2964974.11</v>
          </cell>
          <cell r="L85">
            <v>1167.31</v>
          </cell>
        </row>
        <row r="86">
          <cell r="B86">
            <v>3553</v>
          </cell>
          <cell r="C86">
            <v>1184</v>
          </cell>
          <cell r="D86">
            <v>5496958.54</v>
          </cell>
          <cell r="E86">
            <v>1547.13</v>
          </cell>
          <cell r="F86">
            <v>-15832.89</v>
          </cell>
          <cell r="G86">
            <v>5481125.6500000004</v>
          </cell>
          <cell r="H86">
            <v>1542.68</v>
          </cell>
          <cell r="I86">
            <v>0</v>
          </cell>
          <cell r="J86">
            <v>1169</v>
          </cell>
          <cell r="K86">
            <v>1810427.47</v>
          </cell>
          <cell r="L86">
            <v>1548.7</v>
          </cell>
        </row>
        <row r="88">
          <cell r="B88">
            <v>2361</v>
          </cell>
          <cell r="C88">
            <v>787</v>
          </cell>
          <cell r="D88">
            <v>4270272.72</v>
          </cell>
          <cell r="E88">
            <v>1808.67</v>
          </cell>
          <cell r="F88">
            <v>-10213.23</v>
          </cell>
          <cell r="G88">
            <v>4260059.49</v>
          </cell>
          <cell r="H88">
            <v>1804.35</v>
          </cell>
          <cell r="I88">
            <v>0</v>
          </cell>
          <cell r="J88">
            <v>779</v>
          </cell>
          <cell r="K88">
            <v>1412202.17</v>
          </cell>
          <cell r="L88">
            <v>1812.84</v>
          </cell>
        </row>
        <row r="89">
          <cell r="B89">
            <v>2361</v>
          </cell>
          <cell r="C89">
            <v>787</v>
          </cell>
          <cell r="D89">
            <v>2794902.58</v>
          </cell>
          <cell r="E89">
            <v>1183.78</v>
          </cell>
          <cell r="F89">
            <v>-5167.62</v>
          </cell>
          <cell r="G89">
            <v>2789734.96</v>
          </cell>
          <cell r="H89">
            <v>1181.5899999999999</v>
          </cell>
          <cell r="I89">
            <v>0</v>
          </cell>
          <cell r="J89">
            <v>779</v>
          </cell>
          <cell r="K89">
            <v>921918.86</v>
          </cell>
          <cell r="L89">
            <v>1183.46</v>
          </cell>
        </row>
        <row r="90">
          <cell r="B90">
            <v>960</v>
          </cell>
          <cell r="C90">
            <v>320</v>
          </cell>
          <cell r="D90">
            <v>1475370.14</v>
          </cell>
          <cell r="E90">
            <v>1536.84</v>
          </cell>
          <cell r="F90">
            <v>-5045.6099999999997</v>
          </cell>
          <cell r="G90">
            <v>1470324.53</v>
          </cell>
          <cell r="H90">
            <v>1531.59</v>
          </cell>
          <cell r="I90">
            <v>0</v>
          </cell>
          <cell r="J90">
            <v>319</v>
          </cell>
          <cell r="K90">
            <v>490283.31</v>
          </cell>
          <cell r="L90">
            <v>1536.94</v>
          </cell>
        </row>
        <row r="92">
          <cell r="B92">
            <v>13771</v>
          </cell>
          <cell r="C92">
            <v>4590</v>
          </cell>
          <cell r="D92">
            <v>28681603.25</v>
          </cell>
          <cell r="E92">
            <v>2082.75</v>
          </cell>
          <cell r="F92">
            <v>-103530.03</v>
          </cell>
          <cell r="G92">
            <v>28578073.219999999</v>
          </cell>
          <cell r="H92">
            <v>2075.2399999999998</v>
          </cell>
          <cell r="I92">
            <v>0</v>
          </cell>
          <cell r="J92">
            <v>4529</v>
          </cell>
          <cell r="K92">
            <v>9441528.5100000016</v>
          </cell>
          <cell r="L92">
            <v>2084.6799999999998</v>
          </cell>
        </row>
        <row r="93">
          <cell r="B93">
            <v>13771</v>
          </cell>
          <cell r="C93">
            <v>4590</v>
          </cell>
          <cell r="D93">
            <v>14600476.5</v>
          </cell>
          <cell r="E93">
            <v>1060.23</v>
          </cell>
          <cell r="F93">
            <v>-62015.57</v>
          </cell>
          <cell r="G93">
            <v>14538460.93</v>
          </cell>
          <cell r="H93">
            <v>1055.73</v>
          </cell>
          <cell r="I93">
            <v>0</v>
          </cell>
          <cell r="J93">
            <v>4529</v>
          </cell>
          <cell r="K93">
            <v>4804914.7699999996</v>
          </cell>
          <cell r="L93">
            <v>1060.92</v>
          </cell>
        </row>
        <row r="94">
          <cell r="B94">
            <v>8170</v>
          </cell>
          <cell r="C94">
            <v>2723</v>
          </cell>
          <cell r="D94">
            <v>14081126.75</v>
          </cell>
          <cell r="E94">
            <v>1723.52</v>
          </cell>
          <cell r="F94">
            <v>-41514.46</v>
          </cell>
          <cell r="G94">
            <v>14039612.289999999</v>
          </cell>
          <cell r="H94">
            <v>1718.43</v>
          </cell>
          <cell r="I94">
            <v>0</v>
          </cell>
          <cell r="J94">
            <v>2689</v>
          </cell>
          <cell r="K94">
            <v>4636613.74</v>
          </cell>
          <cell r="L94">
            <v>1724.29</v>
          </cell>
        </row>
        <row r="96">
          <cell r="B96">
            <v>3484</v>
          </cell>
          <cell r="C96">
            <v>1161</v>
          </cell>
          <cell r="D96">
            <v>7182018.8100000005</v>
          </cell>
          <cell r="E96">
            <v>2061.4299999999998</v>
          </cell>
          <cell r="F96">
            <v>-7430.11</v>
          </cell>
          <cell r="G96">
            <v>7174588.7000000002</v>
          </cell>
          <cell r="H96">
            <v>2059.3000000000002</v>
          </cell>
          <cell r="I96">
            <v>1178.8499999999999</v>
          </cell>
          <cell r="J96">
            <v>1146</v>
          </cell>
          <cell r="K96">
            <v>2363755.5</v>
          </cell>
          <cell r="L96">
            <v>2062.61</v>
          </cell>
        </row>
        <row r="97">
          <cell r="B97">
            <v>3484</v>
          </cell>
          <cell r="C97">
            <v>1161</v>
          </cell>
          <cell r="D97">
            <v>3847218.97</v>
          </cell>
          <cell r="E97">
            <v>1104.25</v>
          </cell>
          <cell r="F97">
            <v>4687.6000000000004</v>
          </cell>
          <cell r="G97">
            <v>3851906.57</v>
          </cell>
          <cell r="H97">
            <v>1105.5999999999999</v>
          </cell>
          <cell r="I97">
            <v>1178.8499999999999</v>
          </cell>
          <cell r="J97">
            <v>1146</v>
          </cell>
          <cell r="K97">
            <v>1271180.04</v>
          </cell>
          <cell r="L97">
            <v>1109.23</v>
          </cell>
        </row>
        <row r="98">
          <cell r="B98">
            <v>1983</v>
          </cell>
          <cell r="C98">
            <v>661</v>
          </cell>
          <cell r="D98">
            <v>3334799.84</v>
          </cell>
          <cell r="E98">
            <v>1681.69</v>
          </cell>
          <cell r="F98">
            <v>-12117.71</v>
          </cell>
          <cell r="G98">
            <v>3322682.13</v>
          </cell>
          <cell r="H98">
            <v>1675.58</v>
          </cell>
          <cell r="I98">
            <v>0</v>
          </cell>
          <cell r="J98">
            <v>650</v>
          </cell>
          <cell r="K98">
            <v>1092575.46</v>
          </cell>
          <cell r="L98">
            <v>1680.89</v>
          </cell>
        </row>
        <row r="100">
          <cell r="B100">
            <v>16829</v>
          </cell>
          <cell r="C100">
            <v>5610</v>
          </cell>
          <cell r="D100">
            <v>30553768.5</v>
          </cell>
          <cell r="E100">
            <v>1815.54</v>
          </cell>
          <cell r="F100">
            <v>-164052.72</v>
          </cell>
          <cell r="G100">
            <v>30389715.780000001</v>
          </cell>
          <cell r="H100">
            <v>1805.79</v>
          </cell>
          <cell r="I100">
            <v>0</v>
          </cell>
          <cell r="J100">
            <v>5537</v>
          </cell>
          <cell r="K100">
            <v>10057398.76</v>
          </cell>
          <cell r="L100">
            <v>1816.4</v>
          </cell>
        </row>
        <row r="101">
          <cell r="B101">
            <v>16829</v>
          </cell>
          <cell r="C101">
            <v>5610</v>
          </cell>
          <cell r="D101">
            <v>19444584.019999996</v>
          </cell>
          <cell r="E101">
            <v>1155.42</v>
          </cell>
          <cell r="F101">
            <v>-107147.51</v>
          </cell>
          <cell r="G101">
            <v>19337436.509999994</v>
          </cell>
          <cell r="H101">
            <v>1149.05</v>
          </cell>
          <cell r="I101">
            <v>0</v>
          </cell>
          <cell r="J101">
            <v>5537</v>
          </cell>
          <cell r="K101">
            <v>6390728.3899999987</v>
          </cell>
          <cell r="L101">
            <v>1154.19</v>
          </cell>
        </row>
        <row r="102">
          <cell r="B102">
            <v>7688</v>
          </cell>
          <cell r="C102">
            <v>2563</v>
          </cell>
          <cell r="D102">
            <v>11109184.479999999</v>
          </cell>
          <cell r="E102">
            <v>1445</v>
          </cell>
          <cell r="F102">
            <v>-56905.21</v>
          </cell>
          <cell r="G102">
            <v>11052279.269999998</v>
          </cell>
          <cell r="H102">
            <v>1437.6</v>
          </cell>
          <cell r="I102">
            <v>0</v>
          </cell>
          <cell r="J102">
            <v>2537</v>
          </cell>
          <cell r="K102">
            <v>3666670.37</v>
          </cell>
          <cell r="L102">
            <v>1445.28</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4437</v>
          </cell>
          <cell r="C108">
            <v>1479</v>
          </cell>
          <cell r="D108">
            <v>8007971.9899999993</v>
          </cell>
          <cell r="E108">
            <v>1804.82</v>
          </cell>
          <cell r="F108">
            <v>12504.84</v>
          </cell>
          <cell r="G108">
            <v>8020476.8299999991</v>
          </cell>
          <cell r="H108">
            <v>1807.64</v>
          </cell>
          <cell r="I108">
            <v>0</v>
          </cell>
          <cell r="J108">
            <v>1463</v>
          </cell>
          <cell r="K108">
            <v>2647858.06</v>
          </cell>
          <cell r="L108">
            <v>1809.88</v>
          </cell>
        </row>
        <row r="109">
          <cell r="B109">
            <v>4437</v>
          </cell>
          <cell r="C109">
            <v>1479</v>
          </cell>
          <cell r="D109">
            <v>5136613.7699999996</v>
          </cell>
          <cell r="E109">
            <v>1157.68</v>
          </cell>
          <cell r="F109">
            <v>2097.04</v>
          </cell>
          <cell r="G109">
            <v>5138710.8099999996</v>
          </cell>
          <cell r="H109">
            <v>1158.1500000000001</v>
          </cell>
          <cell r="I109">
            <v>0</v>
          </cell>
          <cell r="J109">
            <v>1463</v>
          </cell>
          <cell r="K109">
            <v>1703168.12</v>
          </cell>
          <cell r="L109">
            <v>1164.1600000000001</v>
          </cell>
        </row>
        <row r="110">
          <cell r="B110">
            <v>2086</v>
          </cell>
          <cell r="C110">
            <v>695</v>
          </cell>
          <cell r="D110">
            <v>2871358.22</v>
          </cell>
          <cell r="E110">
            <v>1376.49</v>
          </cell>
          <cell r="F110">
            <v>10407.799999999999</v>
          </cell>
          <cell r="G110">
            <v>2881766.02</v>
          </cell>
          <cell r="H110">
            <v>1381.48</v>
          </cell>
          <cell r="I110">
            <v>0</v>
          </cell>
          <cell r="J110">
            <v>686</v>
          </cell>
          <cell r="K110">
            <v>944689.94</v>
          </cell>
          <cell r="L110">
            <v>1377.1</v>
          </cell>
        </row>
        <row r="112">
          <cell r="B112">
            <v>10699</v>
          </cell>
          <cell r="C112">
            <v>3566</v>
          </cell>
          <cell r="D112">
            <v>18611169.050000001</v>
          </cell>
          <cell r="E112">
            <v>1739.52</v>
          </cell>
          <cell r="F112">
            <v>-104895.88</v>
          </cell>
          <cell r="G112">
            <v>18506273.170000002</v>
          </cell>
          <cell r="H112">
            <v>1729.72</v>
          </cell>
          <cell r="I112">
            <v>0</v>
          </cell>
          <cell r="J112">
            <v>3520</v>
          </cell>
          <cell r="K112">
            <v>6116223.3599999994</v>
          </cell>
          <cell r="L112">
            <v>1737.56</v>
          </cell>
        </row>
        <row r="113">
          <cell r="B113">
            <v>10699</v>
          </cell>
          <cell r="C113">
            <v>3566</v>
          </cell>
          <cell r="D113">
            <v>13265177.380000001</v>
          </cell>
          <cell r="E113">
            <v>1239.8499999999999</v>
          </cell>
          <cell r="F113">
            <v>-67350.66</v>
          </cell>
          <cell r="G113">
            <v>13197826.720000001</v>
          </cell>
          <cell r="H113">
            <v>1233.56</v>
          </cell>
          <cell r="I113">
            <v>0</v>
          </cell>
          <cell r="J113">
            <v>3520</v>
          </cell>
          <cell r="K113">
            <v>4367797.58</v>
          </cell>
          <cell r="L113">
            <v>1240.8499999999999</v>
          </cell>
        </row>
        <row r="114">
          <cell r="B114">
            <v>3495</v>
          </cell>
          <cell r="C114">
            <v>1165</v>
          </cell>
          <cell r="D114">
            <v>5345991.67</v>
          </cell>
          <cell r="E114">
            <v>1529.61</v>
          </cell>
          <cell r="F114">
            <v>-37545.22</v>
          </cell>
          <cell r="G114">
            <v>5308446.45</v>
          </cell>
          <cell r="H114">
            <v>1518.87</v>
          </cell>
          <cell r="I114">
            <v>0</v>
          </cell>
          <cell r="J114">
            <v>1142</v>
          </cell>
          <cell r="K114">
            <v>1748425.78</v>
          </cell>
          <cell r="L114">
            <v>1531.02</v>
          </cell>
        </row>
        <row r="120">
          <cell r="B120">
            <v>7808</v>
          </cell>
          <cell r="C120">
            <v>2603</v>
          </cell>
          <cell r="D120">
            <v>14890754.309999999</v>
          </cell>
          <cell r="E120">
            <v>1907.12</v>
          </cell>
          <cell r="F120">
            <v>-81693.440000000002</v>
          </cell>
          <cell r="G120">
            <v>14809060.869999999</v>
          </cell>
          <cell r="H120">
            <v>1896.65</v>
          </cell>
          <cell r="I120">
            <v>1582.05</v>
          </cell>
          <cell r="J120">
            <v>2566</v>
          </cell>
          <cell r="K120">
            <v>4895017.87</v>
          </cell>
          <cell r="L120">
            <v>1907.65</v>
          </cell>
        </row>
        <row r="121">
          <cell r="B121">
            <v>7808</v>
          </cell>
          <cell r="C121">
            <v>2603</v>
          </cell>
          <cell r="D121">
            <v>8722457</v>
          </cell>
          <cell r="E121">
            <v>1117.1199999999999</v>
          </cell>
          <cell r="F121">
            <v>-56579.43</v>
          </cell>
          <cell r="G121">
            <v>8665877.5700000003</v>
          </cell>
          <cell r="H121">
            <v>1109.8699999999999</v>
          </cell>
          <cell r="I121">
            <v>1582.05</v>
          </cell>
          <cell r="J121">
            <v>2566</v>
          </cell>
          <cell r="K121">
            <v>2869250.49</v>
          </cell>
          <cell r="L121">
            <v>1118.18</v>
          </cell>
        </row>
        <row r="122">
          <cell r="B122">
            <v>3840</v>
          </cell>
          <cell r="C122">
            <v>1280</v>
          </cell>
          <cell r="D122">
            <v>6168297.3099999996</v>
          </cell>
          <cell r="E122">
            <v>1606.33</v>
          </cell>
          <cell r="F122">
            <v>-25114.01</v>
          </cell>
          <cell r="G122">
            <v>6143183.2999999998</v>
          </cell>
          <cell r="H122">
            <v>1599.79</v>
          </cell>
          <cell r="I122">
            <v>0</v>
          </cell>
          <cell r="J122">
            <v>1262</v>
          </cell>
          <cell r="K122">
            <v>2025767.38</v>
          </cell>
          <cell r="L122">
            <v>1605.2</v>
          </cell>
        </row>
        <row r="124">
          <cell r="B124">
            <v>8553</v>
          </cell>
          <cell r="C124">
            <v>2851</v>
          </cell>
          <cell r="D124">
            <v>14427082.650000002</v>
          </cell>
          <cell r="E124">
            <v>1686.79</v>
          </cell>
          <cell r="F124">
            <v>-120498.88</v>
          </cell>
          <cell r="G124">
            <v>14306583.770000001</v>
          </cell>
          <cell r="H124">
            <v>1672.7</v>
          </cell>
          <cell r="I124">
            <v>0</v>
          </cell>
          <cell r="J124">
            <v>2818</v>
          </cell>
          <cell r="K124">
            <v>4751168.6900000004</v>
          </cell>
          <cell r="L124">
            <v>1686.01</v>
          </cell>
        </row>
        <row r="125">
          <cell r="B125">
            <v>8553</v>
          </cell>
          <cell r="C125">
            <v>2851</v>
          </cell>
          <cell r="D125">
            <v>10565331.230000002</v>
          </cell>
          <cell r="E125">
            <v>1235.28</v>
          </cell>
          <cell r="F125">
            <v>-82997.279999999999</v>
          </cell>
          <cell r="G125">
            <v>10482333.950000003</v>
          </cell>
          <cell r="H125">
            <v>1225.57</v>
          </cell>
          <cell r="I125">
            <v>0</v>
          </cell>
          <cell r="J125">
            <v>2818</v>
          </cell>
          <cell r="K125">
            <v>3478617.06</v>
          </cell>
          <cell r="L125">
            <v>1234.43</v>
          </cell>
        </row>
        <row r="126">
          <cell r="B126">
            <v>2999</v>
          </cell>
          <cell r="C126">
            <v>1000</v>
          </cell>
          <cell r="D126">
            <v>3861751.42</v>
          </cell>
          <cell r="E126">
            <v>1287.68</v>
          </cell>
          <cell r="F126">
            <v>-37501.599999999999</v>
          </cell>
          <cell r="G126">
            <v>3824249.82</v>
          </cell>
          <cell r="H126">
            <v>1275.17</v>
          </cell>
          <cell r="I126">
            <v>0</v>
          </cell>
          <cell r="J126">
            <v>988</v>
          </cell>
          <cell r="K126">
            <v>1272551.6299999999</v>
          </cell>
          <cell r="L126">
            <v>1288.01</v>
          </cell>
        </row>
        <row r="128">
          <cell r="B128">
            <v>8714</v>
          </cell>
          <cell r="C128">
            <v>2905</v>
          </cell>
          <cell r="D128">
            <v>16385166.439999999</v>
          </cell>
          <cell r="E128">
            <v>1880.33</v>
          </cell>
          <cell r="F128">
            <v>-17791.07</v>
          </cell>
          <cell r="G128">
            <v>16367375.369999999</v>
          </cell>
          <cell r="H128">
            <v>1878.28</v>
          </cell>
          <cell r="I128">
            <v>5389.38</v>
          </cell>
          <cell r="J128">
            <v>2872</v>
          </cell>
          <cell r="K128">
            <v>5405343.7999999998</v>
          </cell>
          <cell r="L128">
            <v>1882.08</v>
          </cell>
        </row>
        <row r="129">
          <cell r="B129">
            <v>8714</v>
          </cell>
          <cell r="C129">
            <v>2905</v>
          </cell>
          <cell r="D129">
            <v>10091470.08</v>
          </cell>
          <cell r="E129">
            <v>1158.08</v>
          </cell>
          <cell r="F129">
            <v>-50712.28</v>
          </cell>
          <cell r="G129">
            <v>10040757.800000001</v>
          </cell>
          <cell r="H129">
            <v>1152.26</v>
          </cell>
          <cell r="I129">
            <v>5389.38</v>
          </cell>
          <cell r="J129">
            <v>2872</v>
          </cell>
          <cell r="K129">
            <v>3329427.16</v>
          </cell>
          <cell r="L129">
            <v>1159.27</v>
          </cell>
        </row>
        <row r="130">
          <cell r="B130">
            <v>4091</v>
          </cell>
          <cell r="C130">
            <v>1364</v>
          </cell>
          <cell r="D130">
            <v>6293696.3600000003</v>
          </cell>
          <cell r="E130">
            <v>1538.42</v>
          </cell>
          <cell r="F130">
            <v>32921.21</v>
          </cell>
          <cell r="G130">
            <v>6326617.5700000003</v>
          </cell>
          <cell r="H130">
            <v>1546.47</v>
          </cell>
          <cell r="I130">
            <v>0</v>
          </cell>
          <cell r="J130">
            <v>1349</v>
          </cell>
          <cell r="K130">
            <v>2075916.64</v>
          </cell>
          <cell r="L130">
            <v>1538.86</v>
          </cell>
        </row>
        <row r="132">
          <cell r="B132">
            <v>3781</v>
          </cell>
          <cell r="C132">
            <v>1260</v>
          </cell>
          <cell r="D132">
            <v>7049088.3499999996</v>
          </cell>
          <cell r="E132">
            <v>1864.34</v>
          </cell>
          <cell r="F132">
            <v>-38505.07</v>
          </cell>
          <cell r="G132">
            <v>7010583.2799999993</v>
          </cell>
          <cell r="H132">
            <v>1854.16</v>
          </cell>
          <cell r="I132">
            <v>0</v>
          </cell>
          <cell r="J132">
            <v>1246</v>
          </cell>
          <cell r="K132">
            <v>2322275.4</v>
          </cell>
          <cell r="L132">
            <v>1863.78</v>
          </cell>
        </row>
        <row r="133">
          <cell r="B133">
            <v>3781</v>
          </cell>
          <cell r="C133">
            <v>1260</v>
          </cell>
          <cell r="D133">
            <v>4445172.3</v>
          </cell>
          <cell r="E133">
            <v>1175.6600000000001</v>
          </cell>
          <cell r="F133">
            <v>-21365.17</v>
          </cell>
          <cell r="G133">
            <v>4423807.13</v>
          </cell>
          <cell r="H133">
            <v>1170.01</v>
          </cell>
          <cell r="I133">
            <v>0</v>
          </cell>
          <cell r="J133">
            <v>1246</v>
          </cell>
          <cell r="K133">
            <v>1464673.22</v>
          </cell>
          <cell r="L133">
            <v>1175.5</v>
          </cell>
        </row>
        <row r="134">
          <cell r="B134">
            <v>1568</v>
          </cell>
          <cell r="C134">
            <v>523</v>
          </cell>
          <cell r="D134">
            <v>2603916.0499999998</v>
          </cell>
          <cell r="E134">
            <v>1660.66</v>
          </cell>
          <cell r="F134">
            <v>-17139.900000000001</v>
          </cell>
          <cell r="G134">
            <v>2586776.15</v>
          </cell>
          <cell r="H134">
            <v>1649.73</v>
          </cell>
          <cell r="I134">
            <v>0</v>
          </cell>
          <cell r="J134">
            <v>517</v>
          </cell>
          <cell r="K134">
            <v>857602.18</v>
          </cell>
          <cell r="L134">
            <v>1658.8</v>
          </cell>
        </row>
        <row r="136">
          <cell r="B136">
            <v>5280</v>
          </cell>
          <cell r="C136">
            <v>1760</v>
          </cell>
          <cell r="D136">
            <v>8845223.2899999991</v>
          </cell>
          <cell r="E136">
            <v>1675.23</v>
          </cell>
          <cell r="F136">
            <v>-43634.07</v>
          </cell>
          <cell r="G136">
            <v>8801589.2199999988</v>
          </cell>
          <cell r="H136">
            <v>1666.97</v>
          </cell>
          <cell r="I136">
            <v>0</v>
          </cell>
          <cell r="J136">
            <v>1737</v>
          </cell>
          <cell r="K136">
            <v>2908078.73</v>
          </cell>
          <cell r="L136">
            <v>1674.2</v>
          </cell>
        </row>
        <row r="137">
          <cell r="B137">
            <v>5280</v>
          </cell>
          <cell r="C137">
            <v>1760</v>
          </cell>
          <cell r="D137">
            <v>6787444.3599999985</v>
          </cell>
          <cell r="E137">
            <v>1285.5</v>
          </cell>
          <cell r="F137">
            <v>-39835.96</v>
          </cell>
          <cell r="G137">
            <v>6747608.3999999985</v>
          </cell>
          <cell r="H137">
            <v>1277.96</v>
          </cell>
          <cell r="I137">
            <v>0</v>
          </cell>
          <cell r="J137">
            <v>1737</v>
          </cell>
          <cell r="K137">
            <v>2231761.06</v>
          </cell>
          <cell r="L137">
            <v>1284.8399999999999</v>
          </cell>
        </row>
        <row r="138">
          <cell r="B138">
            <v>1429</v>
          </cell>
          <cell r="C138">
            <v>476</v>
          </cell>
          <cell r="D138">
            <v>2057778.93</v>
          </cell>
          <cell r="E138">
            <v>1440.01</v>
          </cell>
          <cell r="F138">
            <v>-3798.11</v>
          </cell>
          <cell r="G138">
            <v>2053980.82</v>
          </cell>
          <cell r="H138">
            <v>1437.36</v>
          </cell>
          <cell r="I138">
            <v>0</v>
          </cell>
          <cell r="J138">
            <v>470</v>
          </cell>
          <cell r="K138">
            <v>676317.67</v>
          </cell>
          <cell r="L138">
            <v>1438.97</v>
          </cell>
        </row>
        <row r="140">
          <cell r="B140">
            <v>7802</v>
          </cell>
          <cell r="C140">
            <v>2601</v>
          </cell>
          <cell r="D140">
            <v>15184609.17</v>
          </cell>
          <cell r="E140">
            <v>1946.25</v>
          </cell>
          <cell r="F140">
            <v>-25569.69</v>
          </cell>
          <cell r="G140">
            <v>15159039.48</v>
          </cell>
          <cell r="H140">
            <v>1942.97</v>
          </cell>
          <cell r="I140">
            <v>0</v>
          </cell>
          <cell r="J140">
            <v>2565</v>
          </cell>
          <cell r="K140">
            <v>4996390.54</v>
          </cell>
          <cell r="L140">
            <v>1947.91</v>
          </cell>
        </row>
        <row r="141">
          <cell r="B141">
            <v>7802</v>
          </cell>
          <cell r="C141">
            <v>2601</v>
          </cell>
          <cell r="D141">
            <v>9005754.5800000019</v>
          </cell>
          <cell r="E141">
            <v>1154.29</v>
          </cell>
          <cell r="F141">
            <v>-4021.76</v>
          </cell>
          <cell r="G141">
            <v>9001732.8200000022</v>
          </cell>
          <cell r="H141">
            <v>1153.77</v>
          </cell>
          <cell r="I141">
            <v>0</v>
          </cell>
          <cell r="J141">
            <v>2565</v>
          </cell>
          <cell r="K141">
            <v>2962509.23</v>
          </cell>
          <cell r="L141">
            <v>1154.97</v>
          </cell>
        </row>
        <row r="142">
          <cell r="B142">
            <v>3704</v>
          </cell>
          <cell r="C142">
            <v>1235</v>
          </cell>
          <cell r="D142">
            <v>6178854.5899999999</v>
          </cell>
          <cell r="E142">
            <v>1668.16</v>
          </cell>
          <cell r="F142">
            <v>-21547.93</v>
          </cell>
          <cell r="G142">
            <v>6157306.6600000001</v>
          </cell>
          <cell r="H142">
            <v>1662.34</v>
          </cell>
          <cell r="I142">
            <v>0</v>
          </cell>
          <cell r="J142">
            <v>1219</v>
          </cell>
          <cell r="K142">
            <v>2033881.31</v>
          </cell>
          <cell r="L142">
            <v>1668.48</v>
          </cell>
        </row>
        <row r="144">
          <cell r="B144">
            <v>4287</v>
          </cell>
          <cell r="C144">
            <v>1429</v>
          </cell>
          <cell r="D144">
            <v>7875426.5600000005</v>
          </cell>
          <cell r="E144">
            <v>1837.05</v>
          </cell>
          <cell r="F144">
            <v>-18301.18</v>
          </cell>
          <cell r="G144">
            <v>7857125.3800000008</v>
          </cell>
          <cell r="H144">
            <v>1832.78</v>
          </cell>
          <cell r="I144">
            <v>0</v>
          </cell>
          <cell r="J144">
            <v>1407</v>
          </cell>
          <cell r="K144">
            <v>2591223.86</v>
          </cell>
          <cell r="L144">
            <v>1841.67</v>
          </cell>
        </row>
        <row r="145">
          <cell r="B145">
            <v>4287</v>
          </cell>
          <cell r="C145">
            <v>1429</v>
          </cell>
          <cell r="D145">
            <v>4938653.03</v>
          </cell>
          <cell r="E145">
            <v>1152.01</v>
          </cell>
          <cell r="F145">
            <v>-11465.84</v>
          </cell>
          <cell r="G145">
            <v>4927187.1900000004</v>
          </cell>
          <cell r="H145">
            <v>1149.33</v>
          </cell>
          <cell r="I145">
            <v>0</v>
          </cell>
          <cell r="J145">
            <v>1407</v>
          </cell>
          <cell r="K145">
            <v>1625670.39</v>
          </cell>
          <cell r="L145">
            <v>1155.42</v>
          </cell>
        </row>
        <row r="146">
          <cell r="B146">
            <v>1956</v>
          </cell>
          <cell r="C146">
            <v>652</v>
          </cell>
          <cell r="D146">
            <v>2936773.53</v>
          </cell>
          <cell r="E146">
            <v>1501.42</v>
          </cell>
          <cell r="F146">
            <v>-6835.34</v>
          </cell>
          <cell r="G146">
            <v>2929938.19</v>
          </cell>
          <cell r="H146">
            <v>1497.92</v>
          </cell>
          <cell r="I146">
            <v>0</v>
          </cell>
          <cell r="J146">
            <v>643</v>
          </cell>
          <cell r="K146">
            <v>965553.47</v>
          </cell>
          <cell r="L146">
            <v>1501.64</v>
          </cell>
        </row>
        <row r="148">
          <cell r="B148">
            <v>6614</v>
          </cell>
          <cell r="C148">
            <v>2205</v>
          </cell>
          <cell r="D148">
            <v>11047099.460000001</v>
          </cell>
          <cell r="E148">
            <v>1670.26</v>
          </cell>
          <cell r="F148">
            <v>-19568.009999999998</v>
          </cell>
          <cell r="G148">
            <v>11027531.450000001</v>
          </cell>
          <cell r="H148">
            <v>1667.3</v>
          </cell>
          <cell r="I148">
            <v>0</v>
          </cell>
          <cell r="J148">
            <v>2177</v>
          </cell>
          <cell r="K148">
            <v>3643887.27</v>
          </cell>
          <cell r="L148">
            <v>1673.81</v>
          </cell>
        </row>
        <row r="149">
          <cell r="B149">
            <v>6614</v>
          </cell>
          <cell r="C149">
            <v>2205</v>
          </cell>
          <cell r="D149">
            <v>8466636.4100000001</v>
          </cell>
          <cell r="E149">
            <v>1280.1099999999999</v>
          </cell>
          <cell r="F149">
            <v>-4663.87</v>
          </cell>
          <cell r="G149">
            <v>8461972.540000001</v>
          </cell>
          <cell r="H149">
            <v>1279.4000000000001</v>
          </cell>
          <cell r="I149">
            <v>0</v>
          </cell>
          <cell r="J149">
            <v>2177</v>
          </cell>
          <cell r="K149">
            <v>2790391.72</v>
          </cell>
          <cell r="L149">
            <v>1281.76</v>
          </cell>
        </row>
        <row r="150">
          <cell r="B150">
            <v>1725</v>
          </cell>
          <cell r="C150">
            <v>575</v>
          </cell>
          <cell r="D150">
            <v>2580463.0499999998</v>
          </cell>
          <cell r="E150">
            <v>1495.92</v>
          </cell>
          <cell r="F150">
            <v>-14904.14</v>
          </cell>
          <cell r="G150">
            <v>2565558.91</v>
          </cell>
          <cell r="H150">
            <v>1487.28</v>
          </cell>
          <cell r="I150">
            <v>0</v>
          </cell>
          <cell r="J150">
            <v>570</v>
          </cell>
          <cell r="K150">
            <v>853495.55</v>
          </cell>
          <cell r="L150">
            <v>1497.36</v>
          </cell>
        </row>
        <row r="152">
          <cell r="B152">
            <v>6956</v>
          </cell>
          <cell r="C152">
            <v>2319</v>
          </cell>
          <cell r="D152">
            <v>12008040.24</v>
          </cell>
          <cell r="E152">
            <v>1726.29</v>
          </cell>
          <cell r="F152">
            <v>-42559.19</v>
          </cell>
          <cell r="G152">
            <v>11965481.050000001</v>
          </cell>
          <cell r="H152">
            <v>1720.17</v>
          </cell>
          <cell r="I152">
            <v>643.9</v>
          </cell>
          <cell r="J152">
            <v>2286</v>
          </cell>
          <cell r="K152">
            <v>3952966.66</v>
          </cell>
          <cell r="L152">
            <v>1729.21</v>
          </cell>
        </row>
        <row r="153">
          <cell r="B153">
            <v>6956</v>
          </cell>
          <cell r="C153">
            <v>2319</v>
          </cell>
          <cell r="D153">
            <v>8415369.2199999988</v>
          </cell>
          <cell r="E153">
            <v>1209.8</v>
          </cell>
          <cell r="F153">
            <v>-26973.040000000001</v>
          </cell>
          <cell r="G153">
            <v>8388396.1799999988</v>
          </cell>
          <cell r="H153">
            <v>1205.92</v>
          </cell>
          <cell r="I153">
            <v>643.9</v>
          </cell>
          <cell r="J153">
            <v>2286</v>
          </cell>
          <cell r="K153">
            <v>2769556.21</v>
          </cell>
          <cell r="L153">
            <v>1211.53</v>
          </cell>
        </row>
        <row r="154">
          <cell r="B154">
            <v>2680</v>
          </cell>
          <cell r="C154">
            <v>893</v>
          </cell>
          <cell r="D154">
            <v>3592671.02</v>
          </cell>
          <cell r="E154">
            <v>1340.55</v>
          </cell>
          <cell r="F154">
            <v>-15586.15</v>
          </cell>
          <cell r="G154">
            <v>3577084.87</v>
          </cell>
          <cell r="H154">
            <v>1334.73</v>
          </cell>
          <cell r="I154">
            <v>0</v>
          </cell>
          <cell r="J154">
            <v>883</v>
          </cell>
          <cell r="K154">
            <v>1183410.45</v>
          </cell>
          <cell r="L154">
            <v>1340.22</v>
          </cell>
        </row>
        <row r="156">
          <cell r="B156">
            <v>5259</v>
          </cell>
          <cell r="C156">
            <v>1753</v>
          </cell>
          <cell r="D156">
            <v>9694137.7399999984</v>
          </cell>
          <cell r="E156">
            <v>1843.34</v>
          </cell>
          <cell r="F156">
            <v>-11810.21</v>
          </cell>
          <cell r="G156">
            <v>9682327.5299999975</v>
          </cell>
          <cell r="H156">
            <v>1841.1</v>
          </cell>
          <cell r="I156">
            <v>0</v>
          </cell>
          <cell r="J156">
            <v>1734</v>
          </cell>
          <cell r="K156">
            <v>3196277.48</v>
          </cell>
          <cell r="L156">
            <v>1843.3</v>
          </cell>
        </row>
        <row r="157">
          <cell r="B157">
            <v>5259</v>
          </cell>
          <cell r="C157">
            <v>1753</v>
          </cell>
          <cell r="D157">
            <v>6204152.8899999987</v>
          </cell>
          <cell r="E157">
            <v>1179.72</v>
          </cell>
          <cell r="F157">
            <v>-10496.12</v>
          </cell>
          <cell r="G157">
            <v>6193656.7699999986</v>
          </cell>
          <cell r="H157">
            <v>1177.73</v>
          </cell>
          <cell r="I157">
            <v>0</v>
          </cell>
          <cell r="J157">
            <v>1734</v>
          </cell>
          <cell r="K157">
            <v>2047498.65</v>
          </cell>
          <cell r="L157">
            <v>1180.8</v>
          </cell>
        </row>
        <row r="158">
          <cell r="B158">
            <v>2178</v>
          </cell>
          <cell r="C158">
            <v>726</v>
          </cell>
          <cell r="D158">
            <v>3489984.85</v>
          </cell>
          <cell r="E158">
            <v>1602.38</v>
          </cell>
          <cell r="F158">
            <v>-1314.09</v>
          </cell>
          <cell r="G158">
            <v>3488670.76</v>
          </cell>
          <cell r="H158">
            <v>1601.78</v>
          </cell>
          <cell r="I158">
            <v>0</v>
          </cell>
          <cell r="J158">
            <v>717</v>
          </cell>
          <cell r="K158">
            <v>1148778.83</v>
          </cell>
          <cell r="L158">
            <v>1602.2</v>
          </cell>
        </row>
        <row r="160">
          <cell r="B160">
            <v>6713</v>
          </cell>
          <cell r="C160">
            <v>2238</v>
          </cell>
          <cell r="D160">
            <v>12756316.789999999</v>
          </cell>
          <cell r="E160">
            <v>1900.24</v>
          </cell>
          <cell r="F160">
            <v>-64062.98</v>
          </cell>
          <cell r="G160">
            <v>12692253.809999999</v>
          </cell>
          <cell r="H160">
            <v>1890.7</v>
          </cell>
          <cell r="I160">
            <v>1800</v>
          </cell>
          <cell r="J160">
            <v>2211</v>
          </cell>
          <cell r="K160">
            <v>4202784.58</v>
          </cell>
          <cell r="L160">
            <v>1900.85</v>
          </cell>
        </row>
        <row r="161">
          <cell r="B161">
            <v>6713</v>
          </cell>
          <cell r="C161">
            <v>2238</v>
          </cell>
          <cell r="D161">
            <v>7635551.5199999986</v>
          </cell>
          <cell r="E161">
            <v>1137.43</v>
          </cell>
          <cell r="F161">
            <v>-40106.68</v>
          </cell>
          <cell r="G161">
            <v>7595444.8399999989</v>
          </cell>
          <cell r="H161">
            <v>1131.45</v>
          </cell>
          <cell r="I161">
            <v>1800</v>
          </cell>
          <cell r="J161">
            <v>2211</v>
          </cell>
          <cell r="K161">
            <v>2516529.6</v>
          </cell>
          <cell r="L161">
            <v>1138.19</v>
          </cell>
        </row>
        <row r="162">
          <cell r="B162">
            <v>3466</v>
          </cell>
          <cell r="C162">
            <v>1155</v>
          </cell>
          <cell r="D162">
            <v>5120765.2699999996</v>
          </cell>
          <cell r="E162">
            <v>1477.43</v>
          </cell>
          <cell r="F162">
            <v>-23956.3</v>
          </cell>
          <cell r="G162">
            <v>5096808.97</v>
          </cell>
          <cell r="H162">
            <v>1470.52</v>
          </cell>
          <cell r="I162">
            <v>0</v>
          </cell>
          <cell r="J162">
            <v>1142</v>
          </cell>
          <cell r="K162">
            <v>1686254.98</v>
          </cell>
          <cell r="L162">
            <v>1476.58</v>
          </cell>
        </row>
        <row r="164">
          <cell r="B164">
            <v>9120</v>
          </cell>
          <cell r="C164">
            <v>3040</v>
          </cell>
          <cell r="D164">
            <v>15500033.999999998</v>
          </cell>
          <cell r="E164">
            <v>1699.57</v>
          </cell>
          <cell r="F164">
            <v>-58892.07</v>
          </cell>
          <cell r="G164">
            <v>15441141.929999998</v>
          </cell>
          <cell r="H164">
            <v>1693.11</v>
          </cell>
          <cell r="I164">
            <v>0</v>
          </cell>
          <cell r="J164">
            <v>3004</v>
          </cell>
          <cell r="K164">
            <v>5104941.26</v>
          </cell>
          <cell r="L164">
            <v>1699.38</v>
          </cell>
        </row>
        <row r="165">
          <cell r="B165">
            <v>9120</v>
          </cell>
          <cell r="C165">
            <v>3040</v>
          </cell>
          <cell r="D165">
            <v>11540300.439999999</v>
          </cell>
          <cell r="E165">
            <v>1265.3800000000001</v>
          </cell>
          <cell r="F165">
            <v>-51903.34</v>
          </cell>
          <cell r="G165">
            <v>11488397.1</v>
          </cell>
          <cell r="H165">
            <v>1259.69</v>
          </cell>
          <cell r="I165">
            <v>0</v>
          </cell>
          <cell r="J165">
            <v>3004</v>
          </cell>
          <cell r="K165">
            <v>3800012.89</v>
          </cell>
          <cell r="L165">
            <v>1264.98</v>
          </cell>
        </row>
        <row r="166">
          <cell r="B166">
            <v>2957</v>
          </cell>
          <cell r="C166">
            <v>986</v>
          </cell>
          <cell r="D166">
            <v>3959733.56</v>
          </cell>
          <cell r="E166">
            <v>1339.11</v>
          </cell>
          <cell r="F166">
            <v>-6988.73</v>
          </cell>
          <cell r="G166">
            <v>3952744.83</v>
          </cell>
          <cell r="H166">
            <v>1336.74</v>
          </cell>
          <cell r="I166">
            <v>0</v>
          </cell>
          <cell r="J166">
            <v>976</v>
          </cell>
          <cell r="K166">
            <v>1304928.3700000001</v>
          </cell>
          <cell r="L166">
            <v>1337.02</v>
          </cell>
        </row>
        <row r="168">
          <cell r="B168">
            <v>2935</v>
          </cell>
          <cell r="C168">
            <v>978</v>
          </cell>
          <cell r="D168">
            <v>5440397.9399999995</v>
          </cell>
          <cell r="E168">
            <v>1853.63</v>
          </cell>
          <cell r="F168">
            <v>-5698.73</v>
          </cell>
          <cell r="G168">
            <v>5434699.209999999</v>
          </cell>
          <cell r="H168">
            <v>1851.69</v>
          </cell>
          <cell r="I168">
            <v>0</v>
          </cell>
          <cell r="J168">
            <v>969</v>
          </cell>
          <cell r="K168">
            <v>1799882.23</v>
          </cell>
          <cell r="L168">
            <v>1857.46</v>
          </cell>
        </row>
        <row r="169">
          <cell r="B169">
            <v>2935</v>
          </cell>
          <cell r="C169">
            <v>978</v>
          </cell>
          <cell r="D169">
            <v>3432110.61</v>
          </cell>
          <cell r="E169">
            <v>1169.3699999999999</v>
          </cell>
          <cell r="F169">
            <v>-3666.88</v>
          </cell>
          <cell r="G169">
            <v>3428443.73</v>
          </cell>
          <cell r="H169">
            <v>1168.1199999999999</v>
          </cell>
          <cell r="I169">
            <v>0</v>
          </cell>
          <cell r="J169">
            <v>969</v>
          </cell>
          <cell r="K169">
            <v>1134691.67</v>
          </cell>
          <cell r="L169">
            <v>1170.99</v>
          </cell>
        </row>
        <row r="170">
          <cell r="B170">
            <v>1319</v>
          </cell>
          <cell r="C170">
            <v>440</v>
          </cell>
          <cell r="D170">
            <v>2008287.33</v>
          </cell>
          <cell r="E170">
            <v>1522.58</v>
          </cell>
          <cell r="F170">
            <v>-2031.85</v>
          </cell>
          <cell r="G170">
            <v>2006255.48</v>
          </cell>
          <cell r="H170">
            <v>1521.04</v>
          </cell>
          <cell r="I170">
            <v>0</v>
          </cell>
          <cell r="J170">
            <v>437</v>
          </cell>
          <cell r="K170">
            <v>665190.56000000006</v>
          </cell>
          <cell r="L170">
            <v>1522.18</v>
          </cell>
        </row>
        <row r="176">
          <cell r="B176">
            <v>4244</v>
          </cell>
          <cell r="C176">
            <v>1415</v>
          </cell>
          <cell r="D176">
            <v>8353002.3800000008</v>
          </cell>
          <cell r="E176">
            <v>1968.19</v>
          </cell>
          <cell r="F176">
            <v>-31082.22</v>
          </cell>
          <cell r="G176">
            <v>8321920.1600000011</v>
          </cell>
          <cell r="H176">
            <v>1960.87</v>
          </cell>
          <cell r="I176">
            <v>0</v>
          </cell>
          <cell r="J176">
            <v>1399</v>
          </cell>
          <cell r="K176">
            <v>2753964.35</v>
          </cell>
          <cell r="L176">
            <v>1968.52</v>
          </cell>
        </row>
        <row r="177">
          <cell r="B177">
            <v>4244</v>
          </cell>
          <cell r="C177">
            <v>1415</v>
          </cell>
          <cell r="D177">
            <v>4841260.6900000004</v>
          </cell>
          <cell r="E177">
            <v>1140.73</v>
          </cell>
          <cell r="F177">
            <v>-22966.82</v>
          </cell>
          <cell r="G177">
            <v>4818293.87</v>
          </cell>
          <cell r="H177">
            <v>1135.32</v>
          </cell>
          <cell r="I177">
            <v>0</v>
          </cell>
          <cell r="J177">
            <v>1399</v>
          </cell>
          <cell r="K177">
            <v>1593114.56</v>
          </cell>
          <cell r="L177">
            <v>1138.75</v>
          </cell>
        </row>
        <row r="178">
          <cell r="B178">
            <v>2066</v>
          </cell>
          <cell r="C178">
            <v>689</v>
          </cell>
          <cell r="D178">
            <v>3511741.69</v>
          </cell>
          <cell r="E178">
            <v>1699.78</v>
          </cell>
          <cell r="F178">
            <v>-8115.4</v>
          </cell>
          <cell r="G178">
            <v>3503626.29</v>
          </cell>
          <cell r="H178">
            <v>1695.85</v>
          </cell>
          <cell r="I178">
            <v>0</v>
          </cell>
          <cell r="J178">
            <v>683</v>
          </cell>
          <cell r="K178">
            <v>1160849.79</v>
          </cell>
          <cell r="L178">
            <v>1699.63</v>
          </cell>
        </row>
        <row r="180">
          <cell r="B180">
            <v>3676</v>
          </cell>
          <cell r="C180">
            <v>1225</v>
          </cell>
          <cell r="D180">
            <v>6691872.5999999996</v>
          </cell>
          <cell r="E180">
            <v>1820.42</v>
          </cell>
          <cell r="F180">
            <v>-7978.64</v>
          </cell>
          <cell r="G180">
            <v>6683893.96</v>
          </cell>
          <cell r="H180">
            <v>1818.25</v>
          </cell>
          <cell r="I180">
            <v>0</v>
          </cell>
          <cell r="J180">
            <v>1213</v>
          </cell>
          <cell r="K180">
            <v>2210719.65</v>
          </cell>
          <cell r="L180">
            <v>1822.52</v>
          </cell>
        </row>
        <row r="181">
          <cell r="B181">
            <v>3676</v>
          </cell>
          <cell r="C181">
            <v>1225</v>
          </cell>
          <cell r="D181">
            <v>4478814.79</v>
          </cell>
          <cell r="E181">
            <v>1218.3900000000001</v>
          </cell>
          <cell r="F181">
            <v>3900.38</v>
          </cell>
          <cell r="G181">
            <v>4482715.17</v>
          </cell>
          <cell r="H181">
            <v>1219.45</v>
          </cell>
          <cell r="I181">
            <v>0</v>
          </cell>
          <cell r="J181">
            <v>1213</v>
          </cell>
          <cell r="K181">
            <v>1476076.28</v>
          </cell>
          <cell r="L181">
            <v>1216.8800000000001</v>
          </cell>
        </row>
        <row r="182">
          <cell r="B182">
            <v>1410</v>
          </cell>
          <cell r="C182">
            <v>470</v>
          </cell>
          <cell r="D182">
            <v>2213057.81</v>
          </cell>
          <cell r="E182">
            <v>1569.54</v>
          </cell>
          <cell r="F182">
            <v>-11879.02</v>
          </cell>
          <cell r="G182">
            <v>2201178.79</v>
          </cell>
          <cell r="H182">
            <v>1561.12</v>
          </cell>
          <cell r="I182">
            <v>0</v>
          </cell>
          <cell r="J182">
            <v>468</v>
          </cell>
          <cell r="K182">
            <v>734643.37</v>
          </cell>
          <cell r="L182">
            <v>1569.75</v>
          </cell>
        </row>
        <row r="184">
          <cell r="B184">
            <v>4576</v>
          </cell>
          <cell r="C184">
            <v>1525</v>
          </cell>
          <cell r="D184">
            <v>8648411.6799999997</v>
          </cell>
          <cell r="E184">
            <v>1889.95</v>
          </cell>
          <cell r="F184">
            <v>-10165.219999999999</v>
          </cell>
          <cell r="G184">
            <v>8638246.459999999</v>
          </cell>
          <cell r="H184">
            <v>1887.73</v>
          </cell>
          <cell r="I184">
            <v>1976.4</v>
          </cell>
          <cell r="J184">
            <v>1509</v>
          </cell>
          <cell r="K184">
            <v>2854958.44</v>
          </cell>
          <cell r="L184">
            <v>1891.95</v>
          </cell>
        </row>
        <row r="185">
          <cell r="B185">
            <v>4576</v>
          </cell>
          <cell r="C185">
            <v>1525</v>
          </cell>
          <cell r="D185">
            <v>5016038.1399999997</v>
          </cell>
          <cell r="E185">
            <v>1096.1600000000001</v>
          </cell>
          <cell r="F185">
            <v>-4126.41</v>
          </cell>
          <cell r="G185">
            <v>5011911.7300000004</v>
          </cell>
          <cell r="H185">
            <v>1095.26</v>
          </cell>
          <cell r="I185">
            <v>1976.4</v>
          </cell>
          <cell r="J185">
            <v>1509</v>
          </cell>
          <cell r="K185">
            <v>1653171.96</v>
          </cell>
          <cell r="L185">
            <v>1095.54</v>
          </cell>
        </row>
        <row r="186">
          <cell r="B186">
            <v>2504</v>
          </cell>
          <cell r="C186">
            <v>835</v>
          </cell>
          <cell r="D186">
            <v>3632373.54</v>
          </cell>
          <cell r="E186">
            <v>1450.63</v>
          </cell>
          <cell r="F186">
            <v>-6038.81</v>
          </cell>
          <cell r="G186">
            <v>3626334.73</v>
          </cell>
          <cell r="H186">
            <v>1448.22</v>
          </cell>
          <cell r="I186">
            <v>0</v>
          </cell>
          <cell r="J186">
            <v>828</v>
          </cell>
          <cell r="K186">
            <v>1201786.48</v>
          </cell>
          <cell r="L186">
            <v>1451.43</v>
          </cell>
        </row>
        <row r="188">
          <cell r="B188">
            <v>12937</v>
          </cell>
          <cell r="C188">
            <v>4312</v>
          </cell>
          <cell r="D188">
            <v>23176273.300000004</v>
          </cell>
          <cell r="E188">
            <v>1791.47</v>
          </cell>
          <cell r="F188">
            <v>-39571.379999999997</v>
          </cell>
          <cell r="G188">
            <v>23136701.920000006</v>
          </cell>
          <cell r="H188">
            <v>1788.41</v>
          </cell>
          <cell r="I188">
            <v>0</v>
          </cell>
          <cell r="J188">
            <v>4253</v>
          </cell>
          <cell r="K188">
            <v>7621264.4699999997</v>
          </cell>
          <cell r="L188">
            <v>1791.97</v>
          </cell>
        </row>
        <row r="189">
          <cell r="B189">
            <v>12937</v>
          </cell>
          <cell r="C189">
            <v>4312</v>
          </cell>
          <cell r="D189">
            <v>15325534.640000004</v>
          </cell>
          <cell r="E189">
            <v>1184.6300000000001</v>
          </cell>
          <cell r="F189">
            <v>-43042.37</v>
          </cell>
          <cell r="G189">
            <v>15282492.270000005</v>
          </cell>
          <cell r="H189">
            <v>1181.3</v>
          </cell>
          <cell r="I189">
            <v>0</v>
          </cell>
          <cell r="J189">
            <v>4253</v>
          </cell>
          <cell r="K189">
            <v>5041811.95</v>
          </cell>
          <cell r="L189">
            <v>1185.47</v>
          </cell>
        </row>
        <row r="190">
          <cell r="B190">
            <v>5409</v>
          </cell>
          <cell r="C190">
            <v>1803</v>
          </cell>
          <cell r="D190">
            <v>7850738.6600000001</v>
          </cell>
          <cell r="E190">
            <v>1451.42</v>
          </cell>
          <cell r="F190">
            <v>3470.99</v>
          </cell>
          <cell r="G190">
            <v>7854209.6500000004</v>
          </cell>
          <cell r="H190">
            <v>1452.06</v>
          </cell>
          <cell r="I190">
            <v>0</v>
          </cell>
          <cell r="J190">
            <v>1776</v>
          </cell>
          <cell r="K190">
            <v>2579452.52</v>
          </cell>
          <cell r="L190">
            <v>1452.39</v>
          </cell>
        </row>
        <row r="192">
          <cell r="B192">
            <v>2637</v>
          </cell>
          <cell r="C192">
            <v>879</v>
          </cell>
          <cell r="D192">
            <v>5285865.8</v>
          </cell>
          <cell r="E192">
            <v>2004.5</v>
          </cell>
          <cell r="F192">
            <v>-9929.6200000000008</v>
          </cell>
          <cell r="G192">
            <v>5275936.18</v>
          </cell>
          <cell r="H192">
            <v>2000.73</v>
          </cell>
          <cell r="I192">
            <v>0</v>
          </cell>
          <cell r="J192">
            <v>868</v>
          </cell>
          <cell r="K192">
            <v>1739053.19</v>
          </cell>
          <cell r="L192">
            <v>2003.52</v>
          </cell>
        </row>
        <row r="193">
          <cell r="B193">
            <v>2637</v>
          </cell>
          <cell r="C193">
            <v>879</v>
          </cell>
          <cell r="D193">
            <v>2874010.3</v>
          </cell>
          <cell r="E193">
            <v>1089.8800000000001</v>
          </cell>
          <cell r="F193">
            <v>-6526.28</v>
          </cell>
          <cell r="G193">
            <v>2867484.02</v>
          </cell>
          <cell r="H193">
            <v>1087.4000000000001</v>
          </cell>
          <cell r="I193">
            <v>0</v>
          </cell>
          <cell r="J193">
            <v>868</v>
          </cell>
          <cell r="K193">
            <v>946510.29</v>
          </cell>
          <cell r="L193">
            <v>1090.45</v>
          </cell>
        </row>
        <row r="194">
          <cell r="B194">
            <v>1476</v>
          </cell>
          <cell r="C194">
            <v>492</v>
          </cell>
          <cell r="D194">
            <v>2411855.5</v>
          </cell>
          <cell r="E194">
            <v>1634.05</v>
          </cell>
          <cell r="F194">
            <v>-3403.34</v>
          </cell>
          <cell r="G194">
            <v>2408452.16</v>
          </cell>
          <cell r="H194">
            <v>1631.74</v>
          </cell>
          <cell r="I194">
            <v>0</v>
          </cell>
          <cell r="J194">
            <v>485</v>
          </cell>
          <cell r="K194">
            <v>792542.9</v>
          </cell>
          <cell r="L194">
            <v>1634.11</v>
          </cell>
        </row>
        <row r="196">
          <cell r="B196">
            <v>6784</v>
          </cell>
          <cell r="C196">
            <v>2261</v>
          </cell>
          <cell r="D196">
            <v>12852622.1</v>
          </cell>
          <cell r="E196">
            <v>1894.55</v>
          </cell>
          <cell r="F196">
            <v>-68897.7</v>
          </cell>
          <cell r="G196">
            <v>12783724.4</v>
          </cell>
          <cell r="H196">
            <v>1884.39</v>
          </cell>
          <cell r="I196">
            <v>0</v>
          </cell>
          <cell r="J196">
            <v>2232</v>
          </cell>
          <cell r="K196">
            <v>4231865.29</v>
          </cell>
          <cell r="L196">
            <v>1896</v>
          </cell>
        </row>
        <row r="197">
          <cell r="B197">
            <v>6784</v>
          </cell>
          <cell r="C197">
            <v>2261</v>
          </cell>
          <cell r="D197">
            <v>8001165.0999999987</v>
          </cell>
          <cell r="E197">
            <v>1179.42</v>
          </cell>
          <cell r="F197">
            <v>-63650.69</v>
          </cell>
          <cell r="G197">
            <v>7937514.4099999983</v>
          </cell>
          <cell r="H197">
            <v>1170.03</v>
          </cell>
          <cell r="I197">
            <v>0</v>
          </cell>
          <cell r="J197">
            <v>2232</v>
          </cell>
          <cell r="K197">
            <v>2627383.56</v>
          </cell>
          <cell r="L197">
            <v>1177.1400000000001</v>
          </cell>
        </row>
        <row r="198">
          <cell r="B198">
            <v>3125</v>
          </cell>
          <cell r="C198">
            <v>1042</v>
          </cell>
          <cell r="D198">
            <v>4851457</v>
          </cell>
          <cell r="E198">
            <v>1552.47</v>
          </cell>
          <cell r="F198">
            <v>-5247.01</v>
          </cell>
          <cell r="G198">
            <v>4846209.99</v>
          </cell>
          <cell r="H198">
            <v>1550.79</v>
          </cell>
          <cell r="I198">
            <v>0</v>
          </cell>
          <cell r="J198">
            <v>1032</v>
          </cell>
          <cell r="K198">
            <v>1604481.73</v>
          </cell>
          <cell r="L198">
            <v>1554.73</v>
          </cell>
        </row>
        <row r="200">
          <cell r="B200">
            <v>7704</v>
          </cell>
          <cell r="C200">
            <v>2568</v>
          </cell>
          <cell r="D200">
            <v>13266631.639999999</v>
          </cell>
          <cell r="E200">
            <v>1722.04</v>
          </cell>
          <cell r="F200">
            <v>4508.13</v>
          </cell>
          <cell r="G200">
            <v>13271139.77</v>
          </cell>
          <cell r="H200">
            <v>1722.63</v>
          </cell>
          <cell r="I200">
            <v>0</v>
          </cell>
          <cell r="J200">
            <v>2536</v>
          </cell>
          <cell r="K200">
            <v>4384924.51</v>
          </cell>
          <cell r="L200">
            <v>1729.07</v>
          </cell>
        </row>
        <row r="201">
          <cell r="B201">
            <v>7704</v>
          </cell>
          <cell r="C201">
            <v>2568</v>
          </cell>
          <cell r="D201">
            <v>9673675.9299999997</v>
          </cell>
          <cell r="E201">
            <v>1255.67</v>
          </cell>
          <cell r="F201">
            <v>4191.6000000000004</v>
          </cell>
          <cell r="G201">
            <v>9677867.5299999993</v>
          </cell>
          <cell r="H201">
            <v>1256.21</v>
          </cell>
          <cell r="I201">
            <v>0</v>
          </cell>
          <cell r="J201">
            <v>2536</v>
          </cell>
          <cell r="K201">
            <v>3199771.15</v>
          </cell>
          <cell r="L201">
            <v>1261.74</v>
          </cell>
        </row>
        <row r="202">
          <cell r="B202">
            <v>2446</v>
          </cell>
          <cell r="C202">
            <v>815</v>
          </cell>
          <cell r="D202">
            <v>3592955.71</v>
          </cell>
          <cell r="E202">
            <v>1468.91</v>
          </cell>
          <cell r="F202">
            <v>316.52999999999997</v>
          </cell>
          <cell r="G202">
            <v>3593272.24</v>
          </cell>
          <cell r="H202">
            <v>1469.04</v>
          </cell>
          <cell r="I202">
            <v>0</v>
          </cell>
          <cell r="J202">
            <v>806</v>
          </cell>
          <cell r="K202">
            <v>1185153.3600000001</v>
          </cell>
          <cell r="L202">
            <v>1470.41</v>
          </cell>
        </row>
        <row r="204">
          <cell r="B204">
            <v>6202</v>
          </cell>
          <cell r="C204">
            <v>2067</v>
          </cell>
          <cell r="D204">
            <v>12159907.6</v>
          </cell>
          <cell r="E204">
            <v>1960.64</v>
          </cell>
          <cell r="F204">
            <v>-48159.94</v>
          </cell>
          <cell r="G204">
            <v>12111747.66</v>
          </cell>
          <cell r="H204">
            <v>1952.88</v>
          </cell>
          <cell r="I204">
            <v>0</v>
          </cell>
          <cell r="J204">
            <v>2045</v>
          </cell>
          <cell r="K204">
            <v>4010216.06</v>
          </cell>
          <cell r="L204">
            <v>1960.99</v>
          </cell>
        </row>
        <row r="205">
          <cell r="B205">
            <v>6202</v>
          </cell>
          <cell r="C205">
            <v>2067</v>
          </cell>
          <cell r="D205">
            <v>7025006.7499999991</v>
          </cell>
          <cell r="E205">
            <v>1132.7</v>
          </cell>
          <cell r="F205">
            <v>-20163.25</v>
          </cell>
          <cell r="G205">
            <v>7004843.4999999991</v>
          </cell>
          <cell r="H205">
            <v>1129.45</v>
          </cell>
          <cell r="I205">
            <v>0</v>
          </cell>
          <cell r="J205">
            <v>2045</v>
          </cell>
          <cell r="K205">
            <v>2322023.85</v>
          </cell>
          <cell r="L205">
            <v>1135.46</v>
          </cell>
        </row>
        <row r="206">
          <cell r="B206">
            <v>3125</v>
          </cell>
          <cell r="C206">
            <v>1042</v>
          </cell>
          <cell r="D206">
            <v>5134900.8499999996</v>
          </cell>
          <cell r="E206">
            <v>1643.17</v>
          </cell>
          <cell r="F206">
            <v>-27996.69</v>
          </cell>
          <cell r="G206">
            <v>5106904.16</v>
          </cell>
          <cell r="H206">
            <v>1634.21</v>
          </cell>
          <cell r="I206">
            <v>0</v>
          </cell>
          <cell r="J206">
            <v>1029</v>
          </cell>
          <cell r="K206">
            <v>1688192.21</v>
          </cell>
          <cell r="L206">
            <v>1640.61</v>
          </cell>
        </row>
        <row r="208">
          <cell r="B208">
            <v>7509</v>
          </cell>
          <cell r="C208">
            <v>2503</v>
          </cell>
          <cell r="D208">
            <v>12057990.24</v>
          </cell>
          <cell r="E208">
            <v>1605.81</v>
          </cell>
          <cell r="F208">
            <v>-24336.7</v>
          </cell>
          <cell r="G208">
            <v>12033653.540000001</v>
          </cell>
          <cell r="H208">
            <v>1602.56</v>
          </cell>
          <cell r="I208">
            <v>0</v>
          </cell>
          <cell r="J208">
            <v>2469</v>
          </cell>
          <cell r="K208">
            <v>3968961.31</v>
          </cell>
          <cell r="L208">
            <v>1607.52</v>
          </cell>
        </row>
        <row r="209">
          <cell r="B209">
            <v>7509</v>
          </cell>
          <cell r="C209">
            <v>2503</v>
          </cell>
          <cell r="D209">
            <v>10044454.630000001</v>
          </cell>
          <cell r="E209">
            <v>1337.66</v>
          </cell>
          <cell r="F209">
            <v>-27082.53</v>
          </cell>
          <cell r="G209">
            <v>10017372.100000001</v>
          </cell>
          <cell r="H209">
            <v>1334.05</v>
          </cell>
          <cell r="I209">
            <v>0</v>
          </cell>
          <cell r="J209">
            <v>2469</v>
          </cell>
          <cell r="K209">
            <v>3299007.4</v>
          </cell>
          <cell r="L209">
            <v>1336.17</v>
          </cell>
        </row>
        <row r="210">
          <cell r="B210">
            <v>1266</v>
          </cell>
          <cell r="C210">
            <v>422</v>
          </cell>
          <cell r="D210">
            <v>2013535.61</v>
          </cell>
          <cell r="E210">
            <v>1590.47</v>
          </cell>
          <cell r="F210">
            <v>2745.83</v>
          </cell>
          <cell r="G210">
            <v>2016281.44</v>
          </cell>
          <cell r="H210">
            <v>1592.64</v>
          </cell>
          <cell r="I210">
            <v>0</v>
          </cell>
          <cell r="J210">
            <v>421</v>
          </cell>
          <cell r="K210">
            <v>669953.91</v>
          </cell>
          <cell r="L210">
            <v>1591.34</v>
          </cell>
        </row>
        <row r="212">
          <cell r="B212">
            <v>16000</v>
          </cell>
          <cell r="C212">
            <v>5333</v>
          </cell>
          <cell r="D212">
            <v>28184933.639999997</v>
          </cell>
          <cell r="E212">
            <v>1761.56</v>
          </cell>
          <cell r="F212">
            <v>-59319.25</v>
          </cell>
          <cell r="G212">
            <v>28125614.389999997</v>
          </cell>
          <cell r="H212">
            <v>1757.85</v>
          </cell>
          <cell r="I212">
            <v>0</v>
          </cell>
          <cell r="J212">
            <v>5267</v>
          </cell>
          <cell r="K212">
            <v>9284272.4399999995</v>
          </cell>
          <cell r="L212">
            <v>1762.72</v>
          </cell>
        </row>
        <row r="213">
          <cell r="B213">
            <v>16000</v>
          </cell>
          <cell r="C213">
            <v>5333</v>
          </cell>
          <cell r="D213">
            <v>19689276.319999997</v>
          </cell>
          <cell r="E213">
            <v>1230.58</v>
          </cell>
          <cell r="F213">
            <v>-38056.589999999997</v>
          </cell>
          <cell r="G213">
            <v>19651219.729999997</v>
          </cell>
          <cell r="H213">
            <v>1228.2</v>
          </cell>
          <cell r="I213">
            <v>0</v>
          </cell>
          <cell r="J213">
            <v>5267</v>
          </cell>
          <cell r="K213">
            <v>6484593.0199999996</v>
          </cell>
          <cell r="L213">
            <v>1231.17</v>
          </cell>
        </row>
        <row r="214">
          <cell r="B214">
            <v>5723</v>
          </cell>
          <cell r="C214">
            <v>1908</v>
          </cell>
          <cell r="D214">
            <v>8495657.3200000003</v>
          </cell>
          <cell r="E214">
            <v>1484.48</v>
          </cell>
          <cell r="F214">
            <v>-21262.66</v>
          </cell>
          <cell r="G214">
            <v>8474394.6600000001</v>
          </cell>
          <cell r="H214">
            <v>1480.76</v>
          </cell>
          <cell r="I214">
            <v>0</v>
          </cell>
          <cell r="J214">
            <v>1886</v>
          </cell>
          <cell r="K214">
            <v>2799679.42</v>
          </cell>
          <cell r="L214">
            <v>1484.45</v>
          </cell>
        </row>
        <row r="216">
          <cell r="B216">
            <v>5214</v>
          </cell>
          <cell r="C216">
            <v>1738</v>
          </cell>
          <cell r="D216">
            <v>10328913.420000002</v>
          </cell>
          <cell r="E216">
            <v>1981</v>
          </cell>
          <cell r="F216">
            <v>-9683.7199999999993</v>
          </cell>
          <cell r="G216">
            <v>10319229.700000001</v>
          </cell>
          <cell r="H216">
            <v>1979.14</v>
          </cell>
          <cell r="I216">
            <v>1240.74</v>
          </cell>
          <cell r="J216">
            <v>1722</v>
          </cell>
          <cell r="K216">
            <v>3410415.18</v>
          </cell>
          <cell r="L216">
            <v>1980.5</v>
          </cell>
        </row>
        <row r="217">
          <cell r="B217">
            <v>5214</v>
          </cell>
          <cell r="C217">
            <v>1738</v>
          </cell>
          <cell r="D217">
            <v>5591196.7100000018</v>
          </cell>
          <cell r="E217">
            <v>1072.3399999999999</v>
          </cell>
          <cell r="F217">
            <v>-9244.58</v>
          </cell>
          <cell r="G217">
            <v>5581952.1300000018</v>
          </cell>
          <cell r="H217">
            <v>1070.57</v>
          </cell>
          <cell r="I217">
            <v>1240.74</v>
          </cell>
          <cell r="J217">
            <v>1722</v>
          </cell>
          <cell r="K217">
            <v>1843562.24</v>
          </cell>
          <cell r="L217">
            <v>1070.5899999999999</v>
          </cell>
        </row>
        <row r="218">
          <cell r="B218">
            <v>2994</v>
          </cell>
          <cell r="C218">
            <v>998</v>
          </cell>
          <cell r="D218">
            <v>4737716.71</v>
          </cell>
          <cell r="E218">
            <v>1582.4</v>
          </cell>
          <cell r="F218">
            <v>-439.14</v>
          </cell>
          <cell r="G218">
            <v>4737277.57</v>
          </cell>
          <cell r="H218">
            <v>1582.26</v>
          </cell>
          <cell r="I218">
            <v>0</v>
          </cell>
          <cell r="J218">
            <v>991</v>
          </cell>
          <cell r="K218">
            <v>1566852.94</v>
          </cell>
          <cell r="L218">
            <v>1581.08</v>
          </cell>
        </row>
      </sheetData>
      <sheetData sheetId="29">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474</v>
          </cell>
          <cell r="C28">
            <v>158</v>
          </cell>
          <cell r="D28">
            <v>843858.3</v>
          </cell>
          <cell r="E28">
            <v>1780.29</v>
          </cell>
          <cell r="F28">
            <v>-8227.49</v>
          </cell>
          <cell r="G28">
            <v>835630.81</v>
          </cell>
          <cell r="H28">
            <v>1762.93</v>
          </cell>
          <cell r="I28">
            <v>0</v>
          </cell>
          <cell r="J28">
            <v>155</v>
          </cell>
          <cell r="K28">
            <v>271574.34999999998</v>
          </cell>
          <cell r="L28">
            <v>1752.09</v>
          </cell>
        </row>
        <row r="29">
          <cell r="B29">
            <v>474</v>
          </cell>
          <cell r="C29">
            <v>158</v>
          </cell>
          <cell r="D29">
            <v>603938.49</v>
          </cell>
          <cell r="E29">
            <v>1274.1300000000001</v>
          </cell>
          <cell r="F29">
            <v>-5073.46</v>
          </cell>
          <cell r="G29">
            <v>598865.03</v>
          </cell>
          <cell r="H29">
            <v>1263.43</v>
          </cell>
          <cell r="I29">
            <v>0</v>
          </cell>
          <cell r="J29">
            <v>155</v>
          </cell>
          <cell r="K29">
            <v>196332.3</v>
          </cell>
          <cell r="L29">
            <v>1266.6600000000001</v>
          </cell>
        </row>
        <row r="30">
          <cell r="B30">
            <v>172</v>
          </cell>
          <cell r="C30">
            <v>57</v>
          </cell>
          <cell r="D30">
            <v>239919.81</v>
          </cell>
          <cell r="E30">
            <v>1394.88</v>
          </cell>
          <cell r="F30">
            <v>-3154.03</v>
          </cell>
          <cell r="G30">
            <v>236765.78</v>
          </cell>
          <cell r="H30">
            <v>1376.55</v>
          </cell>
          <cell r="I30">
            <v>0</v>
          </cell>
          <cell r="J30">
            <v>55</v>
          </cell>
          <cell r="K30">
            <v>75242.05</v>
          </cell>
          <cell r="L30">
            <v>1368.04</v>
          </cell>
        </row>
        <row r="32">
          <cell r="B32">
            <v>3441</v>
          </cell>
          <cell r="C32">
            <v>1147</v>
          </cell>
          <cell r="D32">
            <v>6228202.0899999999</v>
          </cell>
          <cell r="E32">
            <v>1810</v>
          </cell>
          <cell r="F32">
            <v>-29788.06</v>
          </cell>
          <cell r="G32">
            <v>6198414.0300000003</v>
          </cell>
          <cell r="H32">
            <v>1801.34</v>
          </cell>
          <cell r="I32">
            <v>0</v>
          </cell>
          <cell r="J32">
            <v>1129</v>
          </cell>
          <cell r="K32">
            <v>2044383.67</v>
          </cell>
          <cell r="L32">
            <v>1810.79</v>
          </cell>
        </row>
        <row r="33">
          <cell r="B33">
            <v>3441</v>
          </cell>
          <cell r="C33">
            <v>1147</v>
          </cell>
          <cell r="D33">
            <v>3987566.59</v>
          </cell>
          <cell r="E33">
            <v>1158.8399999999999</v>
          </cell>
          <cell r="F33">
            <v>-18740.169999999998</v>
          </cell>
          <cell r="G33">
            <v>3968826.42</v>
          </cell>
          <cell r="H33">
            <v>1153.3900000000001</v>
          </cell>
          <cell r="I33">
            <v>0</v>
          </cell>
          <cell r="J33">
            <v>1129</v>
          </cell>
          <cell r="K33">
            <v>1309934.3700000001</v>
          </cell>
          <cell r="L33">
            <v>1160.26</v>
          </cell>
        </row>
        <row r="34">
          <cell r="B34">
            <v>1642</v>
          </cell>
          <cell r="C34">
            <v>547</v>
          </cell>
          <cell r="D34">
            <v>2240635.5</v>
          </cell>
          <cell r="E34">
            <v>1364.58</v>
          </cell>
          <cell r="F34">
            <v>-11047.89</v>
          </cell>
          <cell r="G34">
            <v>2229587.61</v>
          </cell>
          <cell r="H34">
            <v>1357.85</v>
          </cell>
          <cell r="I34">
            <v>0</v>
          </cell>
          <cell r="J34">
            <v>538</v>
          </cell>
          <cell r="K34">
            <v>734449.3</v>
          </cell>
          <cell r="L34">
            <v>1365.15</v>
          </cell>
        </row>
        <row r="40">
          <cell r="B40">
            <v>1006</v>
          </cell>
          <cell r="C40">
            <v>335</v>
          </cell>
          <cell r="D40">
            <v>2008463.8</v>
          </cell>
          <cell r="E40">
            <v>1996.48</v>
          </cell>
          <cell r="F40">
            <v>5157.54</v>
          </cell>
          <cell r="G40">
            <v>2013621.34</v>
          </cell>
          <cell r="H40">
            <v>2001.61</v>
          </cell>
          <cell r="I40">
            <v>0</v>
          </cell>
          <cell r="J40">
            <v>333</v>
          </cell>
          <cell r="K40">
            <v>663775.76</v>
          </cell>
          <cell r="L40">
            <v>1993.32</v>
          </cell>
        </row>
        <row r="41">
          <cell r="B41">
            <v>1006</v>
          </cell>
          <cell r="C41">
            <v>335</v>
          </cell>
          <cell r="D41">
            <v>1118714.47</v>
          </cell>
          <cell r="E41">
            <v>1112.04</v>
          </cell>
          <cell r="F41">
            <v>3960.38</v>
          </cell>
          <cell r="G41">
            <v>1122674.8500000001</v>
          </cell>
          <cell r="H41">
            <v>1115.98</v>
          </cell>
          <cell r="I41">
            <v>0</v>
          </cell>
          <cell r="J41">
            <v>333</v>
          </cell>
          <cell r="K41">
            <v>369023.83</v>
          </cell>
          <cell r="L41">
            <v>1108.18</v>
          </cell>
        </row>
        <row r="42">
          <cell r="B42">
            <v>566</v>
          </cell>
          <cell r="C42">
            <v>189</v>
          </cell>
          <cell r="D42">
            <v>889749.33</v>
          </cell>
          <cell r="E42">
            <v>1572</v>
          </cell>
          <cell r="F42">
            <v>1197.1600000000001</v>
          </cell>
          <cell r="G42">
            <v>890946.49</v>
          </cell>
          <cell r="H42">
            <v>1574.11</v>
          </cell>
          <cell r="I42">
            <v>0</v>
          </cell>
          <cell r="J42">
            <v>188</v>
          </cell>
          <cell r="K42">
            <v>294751.93</v>
          </cell>
          <cell r="L42">
            <v>1567.83</v>
          </cell>
        </row>
        <row r="44">
          <cell r="B44">
            <v>938</v>
          </cell>
          <cell r="C44">
            <v>313</v>
          </cell>
          <cell r="D44">
            <v>1805677.55</v>
          </cell>
          <cell r="E44">
            <v>1925.03</v>
          </cell>
          <cell r="F44">
            <v>-24952.41</v>
          </cell>
          <cell r="G44">
            <v>1780725.14</v>
          </cell>
          <cell r="H44">
            <v>1898.43</v>
          </cell>
          <cell r="I44">
            <v>300</v>
          </cell>
          <cell r="J44">
            <v>307</v>
          </cell>
          <cell r="K44">
            <v>587619.29</v>
          </cell>
          <cell r="L44">
            <v>1914.07</v>
          </cell>
        </row>
        <row r="45">
          <cell r="B45">
            <v>938</v>
          </cell>
          <cell r="C45">
            <v>313</v>
          </cell>
          <cell r="D45">
            <v>1099990.3600000001</v>
          </cell>
          <cell r="E45">
            <v>1172.7</v>
          </cell>
          <cell r="F45">
            <v>-16598.18</v>
          </cell>
          <cell r="G45">
            <v>1083392.18</v>
          </cell>
          <cell r="H45">
            <v>1155</v>
          </cell>
          <cell r="I45">
            <v>300</v>
          </cell>
          <cell r="J45">
            <v>307</v>
          </cell>
          <cell r="K45">
            <v>358403.24</v>
          </cell>
          <cell r="L45">
            <v>1167.44</v>
          </cell>
        </row>
        <row r="46">
          <cell r="B46">
            <v>470</v>
          </cell>
          <cell r="C46">
            <v>157</v>
          </cell>
          <cell r="D46">
            <v>705687.19</v>
          </cell>
          <cell r="E46">
            <v>1501.46</v>
          </cell>
          <cell r="F46">
            <v>-8354.23</v>
          </cell>
          <cell r="G46">
            <v>697332.96</v>
          </cell>
          <cell r="H46">
            <v>1483.69</v>
          </cell>
          <cell r="I46">
            <v>0</v>
          </cell>
          <cell r="J46">
            <v>154</v>
          </cell>
          <cell r="K46">
            <v>229216.05</v>
          </cell>
          <cell r="L46">
            <v>1488.42</v>
          </cell>
        </row>
        <row r="48">
          <cell r="B48">
            <v>2112</v>
          </cell>
          <cell r="C48">
            <v>704</v>
          </cell>
          <cell r="D48">
            <v>4158230.83</v>
          </cell>
          <cell r="E48">
            <v>1968.86</v>
          </cell>
          <cell r="F48">
            <v>-16194.33</v>
          </cell>
          <cell r="G48">
            <v>4142036.5</v>
          </cell>
          <cell r="H48">
            <v>1961.19</v>
          </cell>
          <cell r="I48">
            <v>0</v>
          </cell>
          <cell r="J48">
            <v>697</v>
          </cell>
          <cell r="K48">
            <v>1372483.5</v>
          </cell>
          <cell r="L48">
            <v>1969.13</v>
          </cell>
        </row>
        <row r="49">
          <cell r="B49">
            <v>2112</v>
          </cell>
          <cell r="C49">
            <v>704</v>
          </cell>
          <cell r="D49">
            <v>2220322.17</v>
          </cell>
          <cell r="E49">
            <v>1051.29</v>
          </cell>
          <cell r="F49">
            <v>-8234.66</v>
          </cell>
          <cell r="G49">
            <v>2212087.5099999998</v>
          </cell>
          <cell r="H49">
            <v>1047.3900000000001</v>
          </cell>
          <cell r="I49">
            <v>0</v>
          </cell>
          <cell r="J49">
            <v>697</v>
          </cell>
          <cell r="K49">
            <v>733167.17</v>
          </cell>
          <cell r="L49">
            <v>1051.8900000000001</v>
          </cell>
        </row>
        <row r="50">
          <cell r="B50">
            <v>1362</v>
          </cell>
          <cell r="C50">
            <v>454</v>
          </cell>
          <cell r="D50">
            <v>1937908.66</v>
          </cell>
          <cell r="E50">
            <v>1422.84</v>
          </cell>
          <cell r="F50">
            <v>-7959.67</v>
          </cell>
          <cell r="G50">
            <v>1929948.99</v>
          </cell>
          <cell r="H50">
            <v>1417</v>
          </cell>
          <cell r="I50">
            <v>0</v>
          </cell>
          <cell r="J50">
            <v>449</v>
          </cell>
          <cell r="K50">
            <v>639316.32999999996</v>
          </cell>
          <cell r="L50">
            <v>1423.87</v>
          </cell>
        </row>
        <row r="52">
          <cell r="B52">
            <v>781</v>
          </cell>
          <cell r="C52">
            <v>260</v>
          </cell>
          <cell r="D52">
            <v>1403632.78</v>
          </cell>
          <cell r="E52">
            <v>1797.23</v>
          </cell>
          <cell r="F52">
            <v>2864.76</v>
          </cell>
          <cell r="G52">
            <v>1406497.54</v>
          </cell>
          <cell r="H52">
            <v>1800.89</v>
          </cell>
          <cell r="I52">
            <v>0</v>
          </cell>
          <cell r="J52">
            <v>258</v>
          </cell>
          <cell r="K52">
            <v>465465.02</v>
          </cell>
          <cell r="L52">
            <v>1804.13</v>
          </cell>
        </row>
        <row r="53">
          <cell r="B53">
            <v>781</v>
          </cell>
          <cell r="C53">
            <v>260</v>
          </cell>
          <cell r="D53">
            <v>857736.42</v>
          </cell>
          <cell r="E53">
            <v>1098.25</v>
          </cell>
          <cell r="F53">
            <v>2864.76</v>
          </cell>
          <cell r="G53">
            <v>860601.18</v>
          </cell>
          <cell r="H53">
            <v>1101.92</v>
          </cell>
          <cell r="I53">
            <v>0</v>
          </cell>
          <cell r="J53">
            <v>258</v>
          </cell>
          <cell r="K53">
            <v>284426.21999999997</v>
          </cell>
          <cell r="L53">
            <v>1102.43</v>
          </cell>
        </row>
        <row r="54">
          <cell r="B54">
            <v>410</v>
          </cell>
          <cell r="C54">
            <v>137</v>
          </cell>
          <cell r="D54">
            <v>545896.36</v>
          </cell>
          <cell r="E54">
            <v>1331.45</v>
          </cell>
          <cell r="F54">
            <v>0</v>
          </cell>
          <cell r="G54">
            <v>545896.36</v>
          </cell>
          <cell r="H54">
            <v>1331.45</v>
          </cell>
          <cell r="I54">
            <v>0</v>
          </cell>
          <cell r="J54">
            <v>136</v>
          </cell>
          <cell r="K54">
            <v>181038.8</v>
          </cell>
          <cell r="L54">
            <v>1331.17</v>
          </cell>
        </row>
        <row r="56">
          <cell r="B56">
            <v>830</v>
          </cell>
          <cell r="C56">
            <v>277</v>
          </cell>
          <cell r="D56">
            <v>1905897.65</v>
          </cell>
          <cell r="E56">
            <v>2296.2600000000002</v>
          </cell>
          <cell r="F56">
            <v>-39751.67</v>
          </cell>
          <cell r="G56">
            <v>1866145.98</v>
          </cell>
          <cell r="H56">
            <v>2248.37</v>
          </cell>
          <cell r="I56">
            <v>0</v>
          </cell>
          <cell r="J56">
            <v>272</v>
          </cell>
          <cell r="K56">
            <v>625911.4</v>
          </cell>
          <cell r="L56">
            <v>2301.14</v>
          </cell>
        </row>
        <row r="57">
          <cell r="B57">
            <v>830</v>
          </cell>
          <cell r="C57">
            <v>277</v>
          </cell>
          <cell r="D57">
            <v>806183.55</v>
          </cell>
          <cell r="E57">
            <v>971.31</v>
          </cell>
          <cell r="F57">
            <v>-29082.39</v>
          </cell>
          <cell r="G57">
            <v>777101.16</v>
          </cell>
          <cell r="H57">
            <v>936.27</v>
          </cell>
          <cell r="I57">
            <v>0</v>
          </cell>
          <cell r="J57">
            <v>272</v>
          </cell>
          <cell r="K57">
            <v>263985.42</v>
          </cell>
          <cell r="L57">
            <v>970.53</v>
          </cell>
        </row>
        <row r="58">
          <cell r="B58">
            <v>639</v>
          </cell>
          <cell r="C58">
            <v>213</v>
          </cell>
          <cell r="D58">
            <v>1099714.1000000001</v>
          </cell>
          <cell r="E58">
            <v>1720.99</v>
          </cell>
          <cell r="F58">
            <v>-10669.28</v>
          </cell>
          <cell r="G58">
            <v>1089044.82</v>
          </cell>
          <cell r="H58">
            <v>1704.3</v>
          </cell>
          <cell r="I58">
            <v>0</v>
          </cell>
          <cell r="J58">
            <v>210</v>
          </cell>
          <cell r="K58">
            <v>361925.98</v>
          </cell>
          <cell r="L58">
            <v>1723.46</v>
          </cell>
        </row>
        <row r="60">
          <cell r="B60">
            <v>558</v>
          </cell>
          <cell r="C60">
            <v>186</v>
          </cell>
          <cell r="D60">
            <v>1161087.72</v>
          </cell>
          <cell r="E60">
            <v>2080.8000000000002</v>
          </cell>
          <cell r="F60">
            <v>2977.58</v>
          </cell>
          <cell r="G60">
            <v>1164065.3</v>
          </cell>
          <cell r="H60">
            <v>2086.14</v>
          </cell>
          <cell r="I60">
            <v>0</v>
          </cell>
          <cell r="J60">
            <v>185</v>
          </cell>
          <cell r="K60">
            <v>384608.59</v>
          </cell>
          <cell r="L60">
            <v>2078.9699999999998</v>
          </cell>
        </row>
        <row r="61">
          <cell r="B61">
            <v>558</v>
          </cell>
          <cell r="C61">
            <v>186</v>
          </cell>
          <cell r="D61">
            <v>677094.32</v>
          </cell>
          <cell r="E61">
            <v>1213.43</v>
          </cell>
          <cell r="F61">
            <v>-365.94</v>
          </cell>
          <cell r="G61">
            <v>676728.38</v>
          </cell>
          <cell r="H61">
            <v>1212.77</v>
          </cell>
          <cell r="I61">
            <v>0</v>
          </cell>
          <cell r="J61">
            <v>185</v>
          </cell>
          <cell r="K61">
            <v>224941.76</v>
          </cell>
          <cell r="L61">
            <v>1215.9000000000001</v>
          </cell>
        </row>
        <row r="62">
          <cell r="B62">
            <v>306</v>
          </cell>
          <cell r="C62">
            <v>102</v>
          </cell>
          <cell r="D62">
            <v>483993.4</v>
          </cell>
          <cell r="E62">
            <v>1581.68</v>
          </cell>
          <cell r="F62">
            <v>3343.52</v>
          </cell>
          <cell r="G62">
            <v>487336.92</v>
          </cell>
          <cell r="H62">
            <v>1592.6</v>
          </cell>
          <cell r="I62">
            <v>0</v>
          </cell>
          <cell r="J62">
            <v>101</v>
          </cell>
          <cell r="K62">
            <v>159666.82999999999</v>
          </cell>
          <cell r="L62">
            <v>1580.86</v>
          </cell>
        </row>
        <row r="64">
          <cell r="B64">
            <v>756</v>
          </cell>
          <cell r="C64">
            <v>252</v>
          </cell>
          <cell r="D64">
            <v>1367434.26</v>
          </cell>
          <cell r="E64">
            <v>1808.78</v>
          </cell>
          <cell r="F64">
            <v>-8465.01</v>
          </cell>
          <cell r="G64">
            <v>1358969.25</v>
          </cell>
          <cell r="H64">
            <v>1797.58</v>
          </cell>
          <cell r="I64">
            <v>0</v>
          </cell>
          <cell r="J64">
            <v>249</v>
          </cell>
          <cell r="K64">
            <v>450427.8</v>
          </cell>
          <cell r="L64">
            <v>1808.95</v>
          </cell>
        </row>
        <row r="65">
          <cell r="B65">
            <v>756</v>
          </cell>
          <cell r="C65">
            <v>252</v>
          </cell>
          <cell r="D65">
            <v>969084.81</v>
          </cell>
          <cell r="E65">
            <v>1281.8599999999999</v>
          </cell>
          <cell r="F65">
            <v>-6312.36</v>
          </cell>
          <cell r="G65">
            <v>962772.45</v>
          </cell>
          <cell r="H65">
            <v>1273.51</v>
          </cell>
          <cell r="I65">
            <v>0</v>
          </cell>
          <cell r="J65">
            <v>249</v>
          </cell>
          <cell r="K65">
            <v>320035.15999999997</v>
          </cell>
          <cell r="L65">
            <v>1285.28</v>
          </cell>
        </row>
        <row r="66">
          <cell r="B66">
            <v>272</v>
          </cell>
          <cell r="C66">
            <v>91</v>
          </cell>
          <cell r="D66">
            <v>398349.45</v>
          </cell>
          <cell r="E66">
            <v>1464.52</v>
          </cell>
          <cell r="F66">
            <v>-2152.65</v>
          </cell>
          <cell r="G66">
            <v>396196.8</v>
          </cell>
          <cell r="H66">
            <v>1456.61</v>
          </cell>
          <cell r="I66">
            <v>0</v>
          </cell>
          <cell r="J66">
            <v>90</v>
          </cell>
          <cell r="K66">
            <v>130392.64</v>
          </cell>
          <cell r="L66">
            <v>1448.81</v>
          </cell>
        </row>
        <row r="68">
          <cell r="B68">
            <v>771</v>
          </cell>
          <cell r="C68">
            <v>257</v>
          </cell>
          <cell r="D68">
            <v>1523783.09</v>
          </cell>
          <cell r="E68">
            <v>1976.37</v>
          </cell>
          <cell r="F68">
            <v>-12283.69</v>
          </cell>
          <cell r="G68">
            <v>1511499.4</v>
          </cell>
          <cell r="H68">
            <v>1960.44</v>
          </cell>
          <cell r="I68">
            <v>0</v>
          </cell>
          <cell r="J68">
            <v>254</v>
          </cell>
          <cell r="K68">
            <v>502229.47</v>
          </cell>
          <cell r="L68">
            <v>1977.28</v>
          </cell>
        </row>
        <row r="69">
          <cell r="B69">
            <v>771</v>
          </cell>
          <cell r="C69">
            <v>257</v>
          </cell>
          <cell r="D69">
            <v>800540.46</v>
          </cell>
          <cell r="E69">
            <v>1038.31</v>
          </cell>
          <cell r="F69">
            <v>-7903.81</v>
          </cell>
          <cell r="G69">
            <v>792636.65</v>
          </cell>
          <cell r="H69">
            <v>1028.06</v>
          </cell>
          <cell r="I69">
            <v>0</v>
          </cell>
          <cell r="J69">
            <v>254</v>
          </cell>
          <cell r="K69">
            <v>263455.53999999998</v>
          </cell>
          <cell r="L69">
            <v>1037.23</v>
          </cell>
        </row>
        <row r="70">
          <cell r="B70">
            <v>512</v>
          </cell>
          <cell r="C70">
            <v>171</v>
          </cell>
          <cell r="D70">
            <v>723242.63</v>
          </cell>
          <cell r="E70">
            <v>1412.58</v>
          </cell>
          <cell r="F70">
            <v>-4379.88</v>
          </cell>
          <cell r="G70">
            <v>718862.75</v>
          </cell>
          <cell r="H70">
            <v>1404.03</v>
          </cell>
          <cell r="I70">
            <v>0</v>
          </cell>
          <cell r="J70">
            <v>169</v>
          </cell>
          <cell r="K70">
            <v>238773.93</v>
          </cell>
          <cell r="L70">
            <v>1412.86</v>
          </cell>
        </row>
        <row r="72">
          <cell r="B72">
            <v>2017</v>
          </cell>
          <cell r="C72">
            <v>672</v>
          </cell>
          <cell r="D72">
            <v>4311914.96</v>
          </cell>
          <cell r="E72">
            <v>2137.79</v>
          </cell>
          <cell r="F72">
            <v>-3591.21</v>
          </cell>
          <cell r="G72">
            <v>4308323.75</v>
          </cell>
          <cell r="H72">
            <v>2136.0100000000002</v>
          </cell>
          <cell r="I72">
            <v>0</v>
          </cell>
          <cell r="J72">
            <v>661</v>
          </cell>
          <cell r="K72">
            <v>1411715.99</v>
          </cell>
          <cell r="L72">
            <v>2135.73</v>
          </cell>
        </row>
        <row r="73">
          <cell r="B73">
            <v>2017</v>
          </cell>
          <cell r="C73">
            <v>672</v>
          </cell>
          <cell r="D73">
            <v>2046690.92</v>
          </cell>
          <cell r="E73">
            <v>1014.72</v>
          </cell>
          <cell r="F73">
            <v>-10222.32</v>
          </cell>
          <cell r="G73">
            <v>2036468.6</v>
          </cell>
          <cell r="H73">
            <v>1009.65</v>
          </cell>
          <cell r="I73">
            <v>0</v>
          </cell>
          <cell r="J73">
            <v>661</v>
          </cell>
          <cell r="K73">
            <v>667954.27</v>
          </cell>
          <cell r="L73">
            <v>1010.52</v>
          </cell>
        </row>
        <row r="74">
          <cell r="B74">
            <v>1405</v>
          </cell>
          <cell r="C74">
            <v>468</v>
          </cell>
          <cell r="D74">
            <v>2265224.04</v>
          </cell>
          <cell r="E74">
            <v>1612.26</v>
          </cell>
          <cell r="F74">
            <v>6631.11</v>
          </cell>
          <cell r="G74">
            <v>2271855.15</v>
          </cell>
          <cell r="H74">
            <v>1616.98</v>
          </cell>
          <cell r="I74">
            <v>0</v>
          </cell>
          <cell r="J74">
            <v>461</v>
          </cell>
          <cell r="K74">
            <v>743761.72</v>
          </cell>
          <cell r="L74">
            <v>1613.37</v>
          </cell>
        </row>
        <row r="76">
          <cell r="B76">
            <v>922</v>
          </cell>
          <cell r="C76">
            <v>307</v>
          </cell>
          <cell r="D76">
            <v>2335491.15</v>
          </cell>
          <cell r="E76">
            <v>2533.0700000000002</v>
          </cell>
          <cell r="F76">
            <v>-6533.86</v>
          </cell>
          <cell r="G76">
            <v>2328957.29</v>
          </cell>
          <cell r="H76">
            <v>2525.98</v>
          </cell>
          <cell r="I76">
            <v>0</v>
          </cell>
          <cell r="J76">
            <v>302</v>
          </cell>
          <cell r="K76">
            <v>762641.35</v>
          </cell>
          <cell r="L76">
            <v>2525.3000000000002</v>
          </cell>
        </row>
        <row r="77">
          <cell r="B77">
            <v>922</v>
          </cell>
          <cell r="C77">
            <v>307</v>
          </cell>
          <cell r="D77">
            <v>968813.02</v>
          </cell>
          <cell r="E77">
            <v>1050.77</v>
          </cell>
          <cell r="F77">
            <v>-3024.75</v>
          </cell>
          <cell r="G77">
            <v>965788.27</v>
          </cell>
          <cell r="H77">
            <v>1047.49</v>
          </cell>
          <cell r="I77">
            <v>0</v>
          </cell>
          <cell r="J77">
            <v>302</v>
          </cell>
          <cell r="K77">
            <v>317742.75</v>
          </cell>
          <cell r="L77">
            <v>1052.1300000000001</v>
          </cell>
        </row>
        <row r="78">
          <cell r="B78">
            <v>679</v>
          </cell>
          <cell r="C78">
            <v>226</v>
          </cell>
          <cell r="D78">
            <v>1366678.13</v>
          </cell>
          <cell r="E78">
            <v>2012.78</v>
          </cell>
          <cell r="F78">
            <v>-3509.11</v>
          </cell>
          <cell r="G78">
            <v>1363169.02</v>
          </cell>
          <cell r="H78">
            <v>2007.61</v>
          </cell>
          <cell r="I78">
            <v>0</v>
          </cell>
          <cell r="J78">
            <v>221</v>
          </cell>
          <cell r="K78">
            <v>444898.6</v>
          </cell>
          <cell r="L78">
            <v>2013.12</v>
          </cell>
        </row>
        <row r="80">
          <cell r="B80">
            <v>2122</v>
          </cell>
          <cell r="C80">
            <v>707</v>
          </cell>
          <cell r="D80">
            <v>4222312.13</v>
          </cell>
          <cell r="E80">
            <v>1989.78</v>
          </cell>
          <cell r="F80">
            <v>4860.71</v>
          </cell>
          <cell r="G80">
            <v>4227172.84</v>
          </cell>
          <cell r="H80">
            <v>1992.07</v>
          </cell>
          <cell r="I80">
            <v>1800</v>
          </cell>
          <cell r="J80">
            <v>698</v>
          </cell>
          <cell r="K80">
            <v>1388461.69</v>
          </cell>
          <cell r="L80">
            <v>1989.2</v>
          </cell>
        </row>
        <row r="81">
          <cell r="B81">
            <v>2122</v>
          </cell>
          <cell r="C81">
            <v>707</v>
          </cell>
          <cell r="D81">
            <v>2273667.6</v>
          </cell>
          <cell r="E81">
            <v>1071.47</v>
          </cell>
          <cell r="F81">
            <v>11370.33</v>
          </cell>
          <cell r="G81">
            <v>2285037.9300000002</v>
          </cell>
          <cell r="H81">
            <v>1076.83</v>
          </cell>
          <cell r="I81">
            <v>1800</v>
          </cell>
          <cell r="J81">
            <v>698</v>
          </cell>
          <cell r="K81">
            <v>749297.09</v>
          </cell>
          <cell r="L81">
            <v>1073.49</v>
          </cell>
        </row>
        <row r="82">
          <cell r="B82">
            <v>1341</v>
          </cell>
          <cell r="C82">
            <v>447</v>
          </cell>
          <cell r="D82">
            <v>1948644.53</v>
          </cell>
          <cell r="E82">
            <v>1453.13</v>
          </cell>
          <cell r="F82">
            <v>-6509.62</v>
          </cell>
          <cell r="G82">
            <v>1942134.91</v>
          </cell>
          <cell r="H82">
            <v>1448.27</v>
          </cell>
          <cell r="I82">
            <v>0</v>
          </cell>
          <cell r="J82">
            <v>440</v>
          </cell>
          <cell r="K82">
            <v>639164.6</v>
          </cell>
          <cell r="L82">
            <v>1452.65</v>
          </cell>
        </row>
        <row r="84">
          <cell r="B84">
            <v>374</v>
          </cell>
          <cell r="C84">
            <v>125</v>
          </cell>
          <cell r="D84">
            <v>700481.87</v>
          </cell>
          <cell r="E84">
            <v>1872.95</v>
          </cell>
          <cell r="F84">
            <v>-4566.66</v>
          </cell>
          <cell r="G84">
            <v>695915.21</v>
          </cell>
          <cell r="H84">
            <v>1860.74</v>
          </cell>
          <cell r="I84">
            <v>0</v>
          </cell>
          <cell r="J84">
            <v>123</v>
          </cell>
          <cell r="K84">
            <v>230086.42</v>
          </cell>
          <cell r="L84">
            <v>1870.62</v>
          </cell>
        </row>
        <row r="85">
          <cell r="B85">
            <v>374</v>
          </cell>
          <cell r="C85">
            <v>125</v>
          </cell>
          <cell r="D85">
            <v>421149.73</v>
          </cell>
          <cell r="E85">
            <v>1126.07</v>
          </cell>
          <cell r="F85">
            <v>-1894.09</v>
          </cell>
          <cell r="G85">
            <v>419255.64</v>
          </cell>
          <cell r="H85">
            <v>1121</v>
          </cell>
          <cell r="I85">
            <v>0</v>
          </cell>
          <cell r="J85">
            <v>123</v>
          </cell>
          <cell r="K85">
            <v>138653.60999999999</v>
          </cell>
          <cell r="L85">
            <v>1127.27</v>
          </cell>
        </row>
        <row r="86">
          <cell r="B86">
            <v>204</v>
          </cell>
          <cell r="C86">
            <v>68</v>
          </cell>
          <cell r="D86">
            <v>279332.14</v>
          </cell>
          <cell r="E86">
            <v>1369.28</v>
          </cell>
          <cell r="F86">
            <v>-2672.57</v>
          </cell>
          <cell r="G86">
            <v>276659.57</v>
          </cell>
          <cell r="H86">
            <v>1356.17</v>
          </cell>
          <cell r="I86">
            <v>0</v>
          </cell>
          <cell r="J86">
            <v>67</v>
          </cell>
          <cell r="K86">
            <v>91432.81</v>
          </cell>
          <cell r="L86">
            <v>1364.67</v>
          </cell>
        </row>
        <row r="88">
          <cell r="B88">
            <v>2303</v>
          </cell>
          <cell r="C88">
            <v>768</v>
          </cell>
          <cell r="D88">
            <v>4344334.96</v>
          </cell>
          <cell r="E88">
            <v>1886.38</v>
          </cell>
          <cell r="F88">
            <v>6364.04</v>
          </cell>
          <cell r="G88">
            <v>4350699</v>
          </cell>
          <cell r="H88">
            <v>1889.14</v>
          </cell>
          <cell r="I88">
            <v>0</v>
          </cell>
          <cell r="J88">
            <v>762</v>
          </cell>
          <cell r="K88">
            <v>1438887.86</v>
          </cell>
          <cell r="L88">
            <v>1888.3</v>
          </cell>
        </row>
        <row r="89">
          <cell r="B89">
            <v>2303</v>
          </cell>
          <cell r="C89">
            <v>768</v>
          </cell>
          <cell r="D89">
            <v>2727043.03</v>
          </cell>
          <cell r="E89">
            <v>1184.1300000000001</v>
          </cell>
          <cell r="F89">
            <v>4081.28</v>
          </cell>
          <cell r="G89">
            <v>2731124.31</v>
          </cell>
          <cell r="H89">
            <v>1185.9000000000001</v>
          </cell>
          <cell r="I89">
            <v>0</v>
          </cell>
          <cell r="J89">
            <v>762</v>
          </cell>
          <cell r="K89">
            <v>903397.6</v>
          </cell>
          <cell r="L89">
            <v>1185.56</v>
          </cell>
        </row>
        <row r="90">
          <cell r="B90">
            <v>1080</v>
          </cell>
          <cell r="C90">
            <v>360</v>
          </cell>
          <cell r="D90">
            <v>1617291.93</v>
          </cell>
          <cell r="E90">
            <v>1497.49</v>
          </cell>
          <cell r="F90">
            <v>2282.7600000000002</v>
          </cell>
          <cell r="G90">
            <v>1619574.69</v>
          </cell>
          <cell r="H90">
            <v>1499.61</v>
          </cell>
          <cell r="I90">
            <v>0</v>
          </cell>
          <cell r="J90">
            <v>358</v>
          </cell>
          <cell r="K90">
            <v>535490.26</v>
          </cell>
          <cell r="L90">
            <v>1495.78</v>
          </cell>
        </row>
        <row r="92">
          <cell r="B92">
            <v>583</v>
          </cell>
          <cell r="C92">
            <v>194</v>
          </cell>
          <cell r="D92">
            <v>1417305.06</v>
          </cell>
          <cell r="E92">
            <v>2431.0500000000002</v>
          </cell>
          <cell r="F92">
            <v>-2745.38</v>
          </cell>
          <cell r="G92">
            <v>1414559.68</v>
          </cell>
          <cell r="H92">
            <v>2426.35</v>
          </cell>
          <cell r="I92">
            <v>0</v>
          </cell>
          <cell r="J92">
            <v>193</v>
          </cell>
          <cell r="K92">
            <v>468944.64000000001</v>
          </cell>
          <cell r="L92">
            <v>2429.7600000000002</v>
          </cell>
        </row>
        <row r="93">
          <cell r="B93">
            <v>583</v>
          </cell>
          <cell r="C93">
            <v>194</v>
          </cell>
          <cell r="D93">
            <v>598447.29</v>
          </cell>
          <cell r="E93">
            <v>1026.5</v>
          </cell>
          <cell r="F93">
            <v>-1112.1300000000001</v>
          </cell>
          <cell r="G93">
            <v>597335.16</v>
          </cell>
          <cell r="H93">
            <v>1024.5899999999999</v>
          </cell>
          <cell r="I93">
            <v>0</v>
          </cell>
          <cell r="J93">
            <v>193</v>
          </cell>
          <cell r="K93">
            <v>198214.46</v>
          </cell>
          <cell r="L93">
            <v>1027.02</v>
          </cell>
        </row>
        <row r="94">
          <cell r="B94">
            <v>420</v>
          </cell>
          <cell r="C94">
            <v>140</v>
          </cell>
          <cell r="D94">
            <v>818857.77</v>
          </cell>
          <cell r="E94">
            <v>1949.66</v>
          </cell>
          <cell r="F94">
            <v>-1633.25</v>
          </cell>
          <cell r="G94">
            <v>817224.52</v>
          </cell>
          <cell r="H94">
            <v>1945.77</v>
          </cell>
          <cell r="I94">
            <v>0</v>
          </cell>
          <cell r="J94">
            <v>139</v>
          </cell>
          <cell r="K94">
            <v>270730.18</v>
          </cell>
          <cell r="L94">
            <v>1947.7</v>
          </cell>
        </row>
        <row r="96">
          <cell r="B96">
            <v>2237</v>
          </cell>
          <cell r="C96">
            <v>746</v>
          </cell>
          <cell r="D96">
            <v>4500256.03</v>
          </cell>
          <cell r="E96">
            <v>2011.74</v>
          </cell>
          <cell r="F96">
            <v>-9865.86</v>
          </cell>
          <cell r="G96">
            <v>4490390.17</v>
          </cell>
          <cell r="H96">
            <v>2007.33</v>
          </cell>
          <cell r="I96">
            <v>0</v>
          </cell>
          <cell r="J96">
            <v>739</v>
          </cell>
          <cell r="K96">
            <v>1487824.51</v>
          </cell>
          <cell r="L96">
            <v>2013.29</v>
          </cell>
        </row>
        <row r="97">
          <cell r="B97">
            <v>2237</v>
          </cell>
          <cell r="C97">
            <v>746</v>
          </cell>
          <cell r="D97">
            <v>2437132.48</v>
          </cell>
          <cell r="E97">
            <v>1089.46</v>
          </cell>
          <cell r="F97">
            <v>-8091.64</v>
          </cell>
          <cell r="G97">
            <v>2429040.84</v>
          </cell>
          <cell r="H97">
            <v>1085.8499999999999</v>
          </cell>
          <cell r="I97">
            <v>0</v>
          </cell>
          <cell r="J97">
            <v>739</v>
          </cell>
          <cell r="K97">
            <v>804940.73</v>
          </cell>
          <cell r="L97">
            <v>1089.23</v>
          </cell>
        </row>
        <row r="98">
          <cell r="B98">
            <v>1324</v>
          </cell>
          <cell r="C98">
            <v>441</v>
          </cell>
          <cell r="D98">
            <v>2063123.55</v>
          </cell>
          <cell r="E98">
            <v>1558.25</v>
          </cell>
          <cell r="F98">
            <v>-1774.22</v>
          </cell>
          <cell r="G98">
            <v>2061349.33</v>
          </cell>
          <cell r="H98">
            <v>1556.91</v>
          </cell>
          <cell r="I98">
            <v>0</v>
          </cell>
          <cell r="J98">
            <v>438</v>
          </cell>
          <cell r="K98">
            <v>682883.78</v>
          </cell>
          <cell r="L98">
            <v>1559.1</v>
          </cell>
        </row>
        <row r="100">
          <cell r="B100">
            <v>1627</v>
          </cell>
          <cell r="C100">
            <v>542</v>
          </cell>
          <cell r="D100">
            <v>3192656.67</v>
          </cell>
          <cell r="E100">
            <v>1962.3</v>
          </cell>
          <cell r="F100">
            <v>-3693.08</v>
          </cell>
          <cell r="G100">
            <v>3188963.59</v>
          </cell>
          <cell r="H100">
            <v>1960.03</v>
          </cell>
          <cell r="I100">
            <v>0</v>
          </cell>
          <cell r="J100">
            <v>537</v>
          </cell>
          <cell r="K100">
            <v>1057311.98</v>
          </cell>
          <cell r="L100">
            <v>1968.92</v>
          </cell>
        </row>
        <row r="101">
          <cell r="B101">
            <v>1627</v>
          </cell>
          <cell r="C101">
            <v>542</v>
          </cell>
          <cell r="D101">
            <v>1751729.45</v>
          </cell>
          <cell r="E101">
            <v>1076.6600000000001</v>
          </cell>
          <cell r="F101">
            <v>-7048.68</v>
          </cell>
          <cell r="G101">
            <v>1744680.77</v>
          </cell>
          <cell r="H101">
            <v>1072.33</v>
          </cell>
          <cell r="I101">
            <v>0</v>
          </cell>
          <cell r="J101">
            <v>537</v>
          </cell>
          <cell r="K101">
            <v>578402.13</v>
          </cell>
          <cell r="L101">
            <v>1077.0999999999999</v>
          </cell>
        </row>
        <row r="102">
          <cell r="B102">
            <v>998</v>
          </cell>
          <cell r="C102">
            <v>333</v>
          </cell>
          <cell r="D102">
            <v>1440927.22</v>
          </cell>
          <cell r="E102">
            <v>1443.81</v>
          </cell>
          <cell r="F102">
            <v>3355.6</v>
          </cell>
          <cell r="G102">
            <v>1444282.82</v>
          </cell>
          <cell r="H102">
            <v>1447.18</v>
          </cell>
          <cell r="I102">
            <v>0</v>
          </cell>
          <cell r="J102">
            <v>330</v>
          </cell>
          <cell r="K102">
            <v>478909.85</v>
          </cell>
          <cell r="L102">
            <v>1451.24</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225</v>
          </cell>
          <cell r="C108">
            <v>75</v>
          </cell>
          <cell r="D108">
            <v>407747.57</v>
          </cell>
          <cell r="E108">
            <v>1812.21</v>
          </cell>
          <cell r="F108">
            <v>-2698.22</v>
          </cell>
          <cell r="G108">
            <v>405049.35</v>
          </cell>
          <cell r="H108">
            <v>1800.22</v>
          </cell>
          <cell r="I108">
            <v>0</v>
          </cell>
          <cell r="J108">
            <v>74</v>
          </cell>
          <cell r="K108">
            <v>157311.60999999999</v>
          </cell>
          <cell r="L108">
            <v>2125.83</v>
          </cell>
        </row>
        <row r="109">
          <cell r="B109">
            <v>225</v>
          </cell>
          <cell r="C109">
            <v>75</v>
          </cell>
          <cell r="D109">
            <v>273539.17</v>
          </cell>
          <cell r="E109">
            <v>1215.73</v>
          </cell>
          <cell r="F109">
            <v>-1201.03</v>
          </cell>
          <cell r="G109">
            <v>272338.14</v>
          </cell>
          <cell r="H109">
            <v>1210.3900000000001</v>
          </cell>
          <cell r="I109">
            <v>0</v>
          </cell>
          <cell r="J109">
            <v>74</v>
          </cell>
          <cell r="K109">
            <v>111740.11</v>
          </cell>
          <cell r="L109">
            <v>1510</v>
          </cell>
        </row>
        <row r="110">
          <cell r="B110">
            <v>84</v>
          </cell>
          <cell r="C110">
            <v>28</v>
          </cell>
          <cell r="D110">
            <v>134208.4</v>
          </cell>
          <cell r="E110">
            <v>1597.72</v>
          </cell>
          <cell r="F110">
            <v>-1497.19</v>
          </cell>
          <cell r="G110">
            <v>132711.21</v>
          </cell>
          <cell r="H110">
            <v>1579.9</v>
          </cell>
          <cell r="I110">
            <v>0</v>
          </cell>
          <cell r="J110">
            <v>27</v>
          </cell>
          <cell r="K110">
            <v>45571.5</v>
          </cell>
          <cell r="L110">
            <v>1687.83</v>
          </cell>
        </row>
        <row r="112">
          <cell r="B112">
            <v>6349</v>
          </cell>
          <cell r="C112">
            <v>2116</v>
          </cell>
          <cell r="D112">
            <v>11168138.109999999</v>
          </cell>
          <cell r="E112">
            <v>1759.04</v>
          </cell>
          <cell r="F112">
            <v>-16015.14</v>
          </cell>
          <cell r="G112">
            <v>11152122.969999999</v>
          </cell>
          <cell r="H112">
            <v>1756.52</v>
          </cell>
          <cell r="I112">
            <v>0</v>
          </cell>
          <cell r="J112">
            <v>2091</v>
          </cell>
          <cell r="K112">
            <v>3682355.36</v>
          </cell>
          <cell r="L112">
            <v>1761.05</v>
          </cell>
        </row>
        <row r="113">
          <cell r="B113">
            <v>6349</v>
          </cell>
          <cell r="C113">
            <v>2116</v>
          </cell>
          <cell r="D113">
            <v>7950052.4299999997</v>
          </cell>
          <cell r="E113">
            <v>1252.17</v>
          </cell>
          <cell r="F113">
            <v>6354.83</v>
          </cell>
          <cell r="G113">
            <v>7956407.2599999998</v>
          </cell>
          <cell r="H113">
            <v>1253.17</v>
          </cell>
          <cell r="I113">
            <v>0</v>
          </cell>
          <cell r="J113">
            <v>2091</v>
          </cell>
          <cell r="K113">
            <v>2632160.92</v>
          </cell>
          <cell r="L113">
            <v>1258.8</v>
          </cell>
        </row>
        <row r="114">
          <cell r="B114">
            <v>2311</v>
          </cell>
          <cell r="C114">
            <v>770</v>
          </cell>
          <cell r="D114">
            <v>3218085.68</v>
          </cell>
          <cell r="E114">
            <v>1392.51</v>
          </cell>
          <cell r="F114">
            <v>-22369.97</v>
          </cell>
          <cell r="G114">
            <v>3195715.71</v>
          </cell>
          <cell r="H114">
            <v>1382.83</v>
          </cell>
          <cell r="I114">
            <v>0</v>
          </cell>
          <cell r="J114">
            <v>756</v>
          </cell>
          <cell r="K114">
            <v>1050194.44</v>
          </cell>
          <cell r="L114">
            <v>1389.15</v>
          </cell>
        </row>
        <row r="120">
          <cell r="B120">
            <v>1580</v>
          </cell>
          <cell r="C120">
            <v>527</v>
          </cell>
          <cell r="D120">
            <v>3130118.99</v>
          </cell>
          <cell r="E120">
            <v>1981.09</v>
          </cell>
          <cell r="F120">
            <v>-43836.4</v>
          </cell>
          <cell r="G120">
            <v>3086282.59</v>
          </cell>
          <cell r="H120">
            <v>1953.34</v>
          </cell>
          <cell r="I120">
            <v>0</v>
          </cell>
          <cell r="J120">
            <v>515</v>
          </cell>
          <cell r="K120">
            <v>1020462.04</v>
          </cell>
          <cell r="L120">
            <v>1981.48</v>
          </cell>
        </row>
        <row r="121">
          <cell r="B121">
            <v>1580</v>
          </cell>
          <cell r="C121">
            <v>527</v>
          </cell>
          <cell r="D121">
            <v>1758675.76</v>
          </cell>
          <cell r="E121">
            <v>1113.0899999999999</v>
          </cell>
          <cell r="F121">
            <v>-13101.45</v>
          </cell>
          <cell r="G121">
            <v>1745574.31</v>
          </cell>
          <cell r="H121">
            <v>1104.79</v>
          </cell>
          <cell r="I121">
            <v>0</v>
          </cell>
          <cell r="J121">
            <v>515</v>
          </cell>
          <cell r="K121">
            <v>573134.05000000005</v>
          </cell>
          <cell r="L121">
            <v>1112.8800000000001</v>
          </cell>
        </row>
        <row r="122">
          <cell r="B122">
            <v>923</v>
          </cell>
          <cell r="C122">
            <v>308</v>
          </cell>
          <cell r="D122">
            <v>1371443.23</v>
          </cell>
          <cell r="E122">
            <v>1485.85</v>
          </cell>
          <cell r="F122">
            <v>-30734.95</v>
          </cell>
          <cell r="G122">
            <v>1340708.28</v>
          </cell>
          <cell r="H122">
            <v>1452.56</v>
          </cell>
          <cell r="I122">
            <v>0</v>
          </cell>
          <cell r="J122">
            <v>301</v>
          </cell>
          <cell r="K122">
            <v>447327.99</v>
          </cell>
          <cell r="L122">
            <v>1486.14</v>
          </cell>
        </row>
        <row r="124">
          <cell r="B124">
            <v>400</v>
          </cell>
          <cell r="C124">
            <v>133</v>
          </cell>
          <cell r="D124">
            <v>752802.98</v>
          </cell>
          <cell r="E124">
            <v>1882.01</v>
          </cell>
          <cell r="F124">
            <v>-3711.82</v>
          </cell>
          <cell r="G124">
            <v>749091.16</v>
          </cell>
          <cell r="H124">
            <v>1872.73</v>
          </cell>
          <cell r="I124">
            <v>0</v>
          </cell>
          <cell r="J124">
            <v>128</v>
          </cell>
          <cell r="K124">
            <v>239190.95</v>
          </cell>
          <cell r="L124">
            <v>1868.68</v>
          </cell>
        </row>
        <row r="125">
          <cell r="B125">
            <v>400</v>
          </cell>
          <cell r="C125">
            <v>133</v>
          </cell>
          <cell r="D125">
            <v>490834.31</v>
          </cell>
          <cell r="E125">
            <v>1227.0899999999999</v>
          </cell>
          <cell r="F125">
            <v>224.44</v>
          </cell>
          <cell r="G125">
            <v>491058.75</v>
          </cell>
          <cell r="H125">
            <v>1227.6500000000001</v>
          </cell>
          <cell r="I125">
            <v>0</v>
          </cell>
          <cell r="J125">
            <v>128</v>
          </cell>
          <cell r="K125">
            <v>155442.34</v>
          </cell>
          <cell r="L125">
            <v>1214.3900000000001</v>
          </cell>
        </row>
        <row r="126">
          <cell r="B126">
            <v>194</v>
          </cell>
          <cell r="C126">
            <v>65</v>
          </cell>
          <cell r="D126">
            <v>261968.67</v>
          </cell>
          <cell r="E126">
            <v>1350.35</v>
          </cell>
          <cell r="F126">
            <v>-3936.26</v>
          </cell>
          <cell r="G126">
            <v>258032.41</v>
          </cell>
          <cell r="H126">
            <v>1330.06</v>
          </cell>
          <cell r="I126">
            <v>0</v>
          </cell>
          <cell r="J126">
            <v>62</v>
          </cell>
          <cell r="K126">
            <v>83748.61</v>
          </cell>
          <cell r="L126">
            <v>1350.78</v>
          </cell>
        </row>
        <row r="128">
          <cell r="B128">
            <v>379</v>
          </cell>
          <cell r="C128">
            <v>126</v>
          </cell>
          <cell r="D128">
            <v>673383.21</v>
          </cell>
          <cell r="E128">
            <v>1776.74</v>
          </cell>
          <cell r="F128">
            <v>-9240.16</v>
          </cell>
          <cell r="G128">
            <v>664143.05000000005</v>
          </cell>
          <cell r="H128">
            <v>1752.36</v>
          </cell>
          <cell r="I128">
            <v>0</v>
          </cell>
          <cell r="J128">
            <v>124</v>
          </cell>
          <cell r="K128">
            <v>219961.56</v>
          </cell>
          <cell r="L128">
            <v>1773.88</v>
          </cell>
        </row>
        <row r="129">
          <cell r="B129">
            <v>379</v>
          </cell>
          <cell r="C129">
            <v>126</v>
          </cell>
          <cell r="D129">
            <v>430356.94</v>
          </cell>
          <cell r="E129">
            <v>1135.51</v>
          </cell>
          <cell r="F129">
            <v>-5142.54</v>
          </cell>
          <cell r="G129">
            <v>425214.4</v>
          </cell>
          <cell r="H129">
            <v>1121.94</v>
          </cell>
          <cell r="I129">
            <v>0</v>
          </cell>
          <cell r="J129">
            <v>124</v>
          </cell>
          <cell r="K129">
            <v>141223.26</v>
          </cell>
          <cell r="L129">
            <v>1138.9000000000001</v>
          </cell>
        </row>
        <row r="130">
          <cell r="B130">
            <v>182</v>
          </cell>
          <cell r="C130">
            <v>61</v>
          </cell>
          <cell r="D130">
            <v>243026.27</v>
          </cell>
          <cell r="E130">
            <v>1335.31</v>
          </cell>
          <cell r="F130">
            <v>-4097.62</v>
          </cell>
          <cell r="G130">
            <v>238928.65</v>
          </cell>
          <cell r="H130">
            <v>1312.79</v>
          </cell>
          <cell r="I130">
            <v>0</v>
          </cell>
          <cell r="J130">
            <v>59</v>
          </cell>
          <cell r="K130">
            <v>78738.3</v>
          </cell>
          <cell r="L130">
            <v>1334.55</v>
          </cell>
        </row>
        <row r="132">
          <cell r="B132">
            <v>1261</v>
          </cell>
          <cell r="C132">
            <v>420</v>
          </cell>
          <cell r="D132">
            <v>2434089.7599999998</v>
          </cell>
          <cell r="E132">
            <v>1930.29</v>
          </cell>
          <cell r="F132">
            <v>-7339.1</v>
          </cell>
          <cell r="G132">
            <v>2426750.66</v>
          </cell>
          <cell r="H132">
            <v>1924.47</v>
          </cell>
          <cell r="I132">
            <v>0</v>
          </cell>
          <cell r="J132">
            <v>417</v>
          </cell>
          <cell r="K132">
            <v>803939.41</v>
          </cell>
          <cell r="L132">
            <v>1927.91</v>
          </cell>
        </row>
        <row r="133">
          <cell r="B133">
            <v>1261</v>
          </cell>
          <cell r="C133">
            <v>420</v>
          </cell>
          <cell r="D133">
            <v>1441562.81</v>
          </cell>
          <cell r="E133">
            <v>1143.19</v>
          </cell>
          <cell r="F133">
            <v>-4284.7</v>
          </cell>
          <cell r="G133">
            <v>1437278.11</v>
          </cell>
          <cell r="H133">
            <v>1139.79</v>
          </cell>
          <cell r="I133">
            <v>0</v>
          </cell>
          <cell r="J133">
            <v>417</v>
          </cell>
          <cell r="K133">
            <v>477154.69</v>
          </cell>
          <cell r="L133">
            <v>1144.26</v>
          </cell>
        </row>
        <row r="134">
          <cell r="B134">
            <v>671</v>
          </cell>
          <cell r="C134">
            <v>224</v>
          </cell>
          <cell r="D134">
            <v>992526.95</v>
          </cell>
          <cell r="E134">
            <v>1479.18</v>
          </cell>
          <cell r="F134">
            <v>-3054.4</v>
          </cell>
          <cell r="G134">
            <v>989472.55</v>
          </cell>
          <cell r="H134">
            <v>1474.62</v>
          </cell>
          <cell r="I134">
            <v>0</v>
          </cell>
          <cell r="J134">
            <v>221</v>
          </cell>
          <cell r="K134">
            <v>326784.71999999997</v>
          </cell>
          <cell r="L134">
            <v>1478.66</v>
          </cell>
        </row>
        <row r="136">
          <cell r="B136">
            <v>489</v>
          </cell>
          <cell r="C136">
            <v>163</v>
          </cell>
          <cell r="D136">
            <v>878786.11</v>
          </cell>
          <cell r="E136">
            <v>1797.11</v>
          </cell>
          <cell r="F136">
            <v>-6531.7</v>
          </cell>
          <cell r="G136">
            <v>872254.41</v>
          </cell>
          <cell r="H136">
            <v>1783.75</v>
          </cell>
          <cell r="I136">
            <v>0</v>
          </cell>
          <cell r="J136">
            <v>162</v>
          </cell>
          <cell r="K136">
            <v>290957.42</v>
          </cell>
          <cell r="L136">
            <v>1796.03</v>
          </cell>
        </row>
        <row r="137">
          <cell r="B137">
            <v>489</v>
          </cell>
          <cell r="C137">
            <v>163</v>
          </cell>
          <cell r="D137">
            <v>597537.02</v>
          </cell>
          <cell r="E137">
            <v>1221.96</v>
          </cell>
          <cell r="F137">
            <v>-5068.8900000000003</v>
          </cell>
          <cell r="G137">
            <v>592468.13</v>
          </cell>
          <cell r="H137">
            <v>1211.5899999999999</v>
          </cell>
          <cell r="I137">
            <v>0</v>
          </cell>
          <cell r="J137">
            <v>162</v>
          </cell>
          <cell r="K137">
            <v>198182.93</v>
          </cell>
          <cell r="L137">
            <v>1223.3499999999999</v>
          </cell>
        </row>
        <row r="138">
          <cell r="B138">
            <v>218</v>
          </cell>
          <cell r="C138">
            <v>73</v>
          </cell>
          <cell r="D138">
            <v>281249.09000000003</v>
          </cell>
          <cell r="E138">
            <v>1290.1300000000001</v>
          </cell>
          <cell r="F138">
            <v>-1462.81</v>
          </cell>
          <cell r="G138">
            <v>279786.28000000003</v>
          </cell>
          <cell r="H138">
            <v>1283.42</v>
          </cell>
          <cell r="I138">
            <v>0</v>
          </cell>
          <cell r="J138">
            <v>72</v>
          </cell>
          <cell r="K138">
            <v>92774.49</v>
          </cell>
          <cell r="L138">
            <v>1288.53</v>
          </cell>
        </row>
        <row r="140">
          <cell r="B140">
            <v>500</v>
          </cell>
          <cell r="C140">
            <v>167</v>
          </cell>
          <cell r="D140">
            <v>998594.25</v>
          </cell>
          <cell r="E140">
            <v>1997.19</v>
          </cell>
          <cell r="F140">
            <v>2474.06</v>
          </cell>
          <cell r="G140">
            <v>1001068.31</v>
          </cell>
          <cell r="H140">
            <v>2002.14</v>
          </cell>
          <cell r="I140">
            <v>0</v>
          </cell>
          <cell r="J140">
            <v>166</v>
          </cell>
          <cell r="K140">
            <v>334248.3</v>
          </cell>
          <cell r="L140">
            <v>2013.54</v>
          </cell>
        </row>
        <row r="141">
          <cell r="B141">
            <v>500</v>
          </cell>
          <cell r="C141">
            <v>167</v>
          </cell>
          <cell r="D141">
            <v>581471.06000000006</v>
          </cell>
          <cell r="E141">
            <v>1162.94</v>
          </cell>
          <cell r="F141">
            <v>4294.67</v>
          </cell>
          <cell r="G141">
            <v>585765.73</v>
          </cell>
          <cell r="H141">
            <v>1171.53</v>
          </cell>
          <cell r="I141">
            <v>0</v>
          </cell>
          <cell r="J141">
            <v>166</v>
          </cell>
          <cell r="K141">
            <v>196170.4</v>
          </cell>
          <cell r="L141">
            <v>1181.75</v>
          </cell>
        </row>
        <row r="142">
          <cell r="B142">
            <v>263</v>
          </cell>
          <cell r="C142">
            <v>88</v>
          </cell>
          <cell r="D142">
            <v>417123.19</v>
          </cell>
          <cell r="E142">
            <v>1586.02</v>
          </cell>
          <cell r="F142">
            <v>-1820.61</v>
          </cell>
          <cell r="G142">
            <v>415302.58</v>
          </cell>
          <cell r="H142">
            <v>1579.1</v>
          </cell>
          <cell r="I142">
            <v>0</v>
          </cell>
          <cell r="J142">
            <v>87</v>
          </cell>
          <cell r="K142">
            <v>138077.9</v>
          </cell>
          <cell r="L142">
            <v>1587.1</v>
          </cell>
        </row>
        <row r="144">
          <cell r="B144">
            <v>775</v>
          </cell>
          <cell r="C144">
            <v>258</v>
          </cell>
          <cell r="D144">
            <v>1416328.31</v>
          </cell>
          <cell r="E144">
            <v>1827.52</v>
          </cell>
          <cell r="F144">
            <v>-6485.88</v>
          </cell>
          <cell r="G144">
            <v>1409842.43</v>
          </cell>
          <cell r="H144">
            <v>1819.15</v>
          </cell>
          <cell r="I144">
            <v>0</v>
          </cell>
          <cell r="J144">
            <v>253</v>
          </cell>
          <cell r="K144">
            <v>467327.48</v>
          </cell>
          <cell r="L144">
            <v>1847.14</v>
          </cell>
        </row>
        <row r="145">
          <cell r="B145">
            <v>775</v>
          </cell>
          <cell r="C145">
            <v>258</v>
          </cell>
          <cell r="D145">
            <v>929514.11</v>
          </cell>
          <cell r="E145">
            <v>1199.3699999999999</v>
          </cell>
          <cell r="F145">
            <v>-6485.88</v>
          </cell>
          <cell r="G145">
            <v>923028.23</v>
          </cell>
          <cell r="H145">
            <v>1191</v>
          </cell>
          <cell r="I145">
            <v>0</v>
          </cell>
          <cell r="J145">
            <v>253</v>
          </cell>
          <cell r="K145">
            <v>305056.08</v>
          </cell>
          <cell r="L145">
            <v>1205.76</v>
          </cell>
        </row>
        <row r="146">
          <cell r="B146">
            <v>324</v>
          </cell>
          <cell r="C146">
            <v>108</v>
          </cell>
          <cell r="D146">
            <v>486814.2</v>
          </cell>
          <cell r="E146">
            <v>1502.51</v>
          </cell>
          <cell r="F146">
            <v>0</v>
          </cell>
          <cell r="G146">
            <v>486814.2</v>
          </cell>
          <cell r="H146">
            <v>1502.51</v>
          </cell>
          <cell r="I146">
            <v>0</v>
          </cell>
          <cell r="J146">
            <v>108</v>
          </cell>
          <cell r="K146">
            <v>162271.4</v>
          </cell>
          <cell r="L146">
            <v>1502.51</v>
          </cell>
        </row>
        <row r="148">
          <cell r="B148">
            <v>661</v>
          </cell>
          <cell r="C148">
            <v>220</v>
          </cell>
          <cell r="D148">
            <v>1245614.0800000001</v>
          </cell>
          <cell r="E148">
            <v>1884.44</v>
          </cell>
          <cell r="F148">
            <v>1190.9100000000001</v>
          </cell>
          <cell r="G148">
            <v>1246804.99</v>
          </cell>
          <cell r="H148">
            <v>1886.24</v>
          </cell>
          <cell r="I148">
            <v>0</v>
          </cell>
          <cell r="J148">
            <v>217</v>
          </cell>
          <cell r="K148">
            <v>411909.74</v>
          </cell>
          <cell r="L148">
            <v>1898.2</v>
          </cell>
        </row>
        <row r="149">
          <cell r="B149">
            <v>661</v>
          </cell>
          <cell r="C149">
            <v>220</v>
          </cell>
          <cell r="D149">
            <v>770448.02</v>
          </cell>
          <cell r="E149">
            <v>1165.58</v>
          </cell>
          <cell r="F149">
            <v>4177.99</v>
          </cell>
          <cell r="G149">
            <v>774626.01</v>
          </cell>
          <cell r="H149">
            <v>1171.9000000000001</v>
          </cell>
          <cell r="I149">
            <v>0</v>
          </cell>
          <cell r="J149">
            <v>217</v>
          </cell>
          <cell r="K149">
            <v>256590.52</v>
          </cell>
          <cell r="L149">
            <v>1182.44</v>
          </cell>
        </row>
        <row r="150">
          <cell r="B150">
            <v>322</v>
          </cell>
          <cell r="C150">
            <v>107</v>
          </cell>
          <cell r="D150">
            <v>475166.06</v>
          </cell>
          <cell r="E150">
            <v>1475.67</v>
          </cell>
          <cell r="F150">
            <v>-2987.08</v>
          </cell>
          <cell r="G150">
            <v>472178.98</v>
          </cell>
          <cell r="H150">
            <v>1466.39</v>
          </cell>
          <cell r="I150">
            <v>0</v>
          </cell>
          <cell r="J150">
            <v>105</v>
          </cell>
          <cell r="K150">
            <v>155319.22</v>
          </cell>
          <cell r="L150">
            <v>1479.23</v>
          </cell>
        </row>
        <row r="152">
          <cell r="B152">
            <v>1496</v>
          </cell>
          <cell r="C152">
            <v>499</v>
          </cell>
          <cell r="D152">
            <v>2818200.57</v>
          </cell>
          <cell r="E152">
            <v>1883.82</v>
          </cell>
          <cell r="F152">
            <v>-26554.58</v>
          </cell>
          <cell r="G152">
            <v>2791645.99</v>
          </cell>
          <cell r="H152">
            <v>1866.07</v>
          </cell>
          <cell r="I152">
            <v>0</v>
          </cell>
          <cell r="J152">
            <v>491</v>
          </cell>
          <cell r="K152">
            <v>926902.02</v>
          </cell>
          <cell r="L152">
            <v>1887.78</v>
          </cell>
        </row>
        <row r="153">
          <cell r="B153">
            <v>1496</v>
          </cell>
          <cell r="C153">
            <v>499</v>
          </cell>
          <cell r="D153">
            <v>1656225.91</v>
          </cell>
          <cell r="E153">
            <v>1107.0999999999999</v>
          </cell>
          <cell r="F153">
            <v>-17596.349999999999</v>
          </cell>
          <cell r="G153">
            <v>1638629.56</v>
          </cell>
          <cell r="H153">
            <v>1095.3399999999999</v>
          </cell>
          <cell r="I153">
            <v>0</v>
          </cell>
          <cell r="J153">
            <v>491</v>
          </cell>
          <cell r="K153">
            <v>543362.31999999995</v>
          </cell>
          <cell r="L153">
            <v>1106.6400000000001</v>
          </cell>
        </row>
        <row r="154">
          <cell r="B154">
            <v>837</v>
          </cell>
          <cell r="C154">
            <v>279</v>
          </cell>
          <cell r="D154">
            <v>1161974.6599999999</v>
          </cell>
          <cell r="E154">
            <v>1388.26</v>
          </cell>
          <cell r="F154">
            <v>-8958.23</v>
          </cell>
          <cell r="G154">
            <v>1153016.43</v>
          </cell>
          <cell r="H154">
            <v>1377.56</v>
          </cell>
          <cell r="I154">
            <v>0</v>
          </cell>
          <cell r="J154">
            <v>276</v>
          </cell>
          <cell r="K154">
            <v>383539.7</v>
          </cell>
          <cell r="L154">
            <v>1389.64</v>
          </cell>
        </row>
        <row r="156">
          <cell r="B156">
            <v>219</v>
          </cell>
          <cell r="C156">
            <v>73</v>
          </cell>
          <cell r="D156">
            <v>431951.69</v>
          </cell>
          <cell r="E156">
            <v>1972.38</v>
          </cell>
          <cell r="F156">
            <v>0</v>
          </cell>
          <cell r="G156">
            <v>431951.69</v>
          </cell>
          <cell r="H156">
            <v>1972.38</v>
          </cell>
          <cell r="I156">
            <v>0</v>
          </cell>
          <cell r="J156">
            <v>73</v>
          </cell>
          <cell r="K156">
            <v>144137.17000000001</v>
          </cell>
          <cell r="L156">
            <v>1974.48</v>
          </cell>
        </row>
        <row r="157">
          <cell r="B157">
            <v>219</v>
          </cell>
          <cell r="C157">
            <v>73</v>
          </cell>
          <cell r="D157">
            <v>268384.52</v>
          </cell>
          <cell r="E157">
            <v>1225.5</v>
          </cell>
          <cell r="F157">
            <v>0</v>
          </cell>
          <cell r="G157">
            <v>268384.52</v>
          </cell>
          <cell r="H157">
            <v>1225.5</v>
          </cell>
          <cell r="I157">
            <v>0</v>
          </cell>
          <cell r="J157">
            <v>73</v>
          </cell>
          <cell r="K157">
            <v>89614.78</v>
          </cell>
          <cell r="L157">
            <v>1227.5999999999999</v>
          </cell>
        </row>
        <row r="158">
          <cell r="B158">
            <v>114</v>
          </cell>
          <cell r="C158">
            <v>38</v>
          </cell>
          <cell r="D158">
            <v>163567.17000000001</v>
          </cell>
          <cell r="E158">
            <v>1434.8</v>
          </cell>
          <cell r="F158">
            <v>0</v>
          </cell>
          <cell r="G158">
            <v>163567.17000000001</v>
          </cell>
          <cell r="H158">
            <v>1434.8</v>
          </cell>
          <cell r="I158">
            <v>0</v>
          </cell>
          <cell r="J158">
            <v>38</v>
          </cell>
          <cell r="K158">
            <v>54522.39</v>
          </cell>
          <cell r="L158">
            <v>1434.8</v>
          </cell>
        </row>
        <row r="160">
          <cell r="B160">
            <v>1028</v>
          </cell>
          <cell r="C160">
            <v>343</v>
          </cell>
          <cell r="D160">
            <v>1939172.01</v>
          </cell>
          <cell r="E160">
            <v>1886.35</v>
          </cell>
          <cell r="F160">
            <v>-8433.16</v>
          </cell>
          <cell r="G160">
            <v>1930738.85</v>
          </cell>
          <cell r="H160">
            <v>1878.15</v>
          </cell>
          <cell r="I160">
            <v>0</v>
          </cell>
          <cell r="J160">
            <v>338</v>
          </cell>
          <cell r="K160">
            <v>642901.76000000001</v>
          </cell>
          <cell r="L160">
            <v>1902.08</v>
          </cell>
        </row>
        <row r="161">
          <cell r="B161">
            <v>1028</v>
          </cell>
          <cell r="C161">
            <v>343</v>
          </cell>
          <cell r="D161">
            <v>1195102.78</v>
          </cell>
          <cell r="E161">
            <v>1162.55</v>
          </cell>
          <cell r="F161">
            <v>-4600.05</v>
          </cell>
          <cell r="G161">
            <v>1190502.73</v>
          </cell>
          <cell r="H161">
            <v>1158.08</v>
          </cell>
          <cell r="I161">
            <v>0</v>
          </cell>
          <cell r="J161">
            <v>338</v>
          </cell>
          <cell r="K161">
            <v>397221.11</v>
          </cell>
          <cell r="L161">
            <v>1175.21</v>
          </cell>
        </row>
        <row r="162">
          <cell r="B162">
            <v>518</v>
          </cell>
          <cell r="C162">
            <v>173</v>
          </cell>
          <cell r="D162">
            <v>744069.23</v>
          </cell>
          <cell r="E162">
            <v>1436.43</v>
          </cell>
          <cell r="F162">
            <v>-3833.11</v>
          </cell>
          <cell r="G162">
            <v>740236.12</v>
          </cell>
          <cell r="H162">
            <v>1429.03</v>
          </cell>
          <cell r="I162">
            <v>0</v>
          </cell>
          <cell r="J162">
            <v>171</v>
          </cell>
          <cell r="K162">
            <v>245680.65</v>
          </cell>
          <cell r="L162">
            <v>1436.73</v>
          </cell>
        </row>
        <row r="164">
          <cell r="B164">
            <v>905</v>
          </cell>
          <cell r="C164">
            <v>302</v>
          </cell>
          <cell r="D164">
            <v>1740094.22</v>
          </cell>
          <cell r="E164">
            <v>1922.76</v>
          </cell>
          <cell r="F164">
            <v>-3782.21</v>
          </cell>
          <cell r="G164">
            <v>1736312.01</v>
          </cell>
          <cell r="H164">
            <v>1918.58</v>
          </cell>
          <cell r="I164">
            <v>0</v>
          </cell>
          <cell r="J164">
            <v>298</v>
          </cell>
          <cell r="K164">
            <v>574473.42000000004</v>
          </cell>
          <cell r="L164">
            <v>1927.76</v>
          </cell>
        </row>
        <row r="165">
          <cell r="B165">
            <v>905</v>
          </cell>
          <cell r="C165">
            <v>302</v>
          </cell>
          <cell r="D165">
            <v>1077578.1000000001</v>
          </cell>
          <cell r="E165">
            <v>1190.69</v>
          </cell>
          <cell r="F165">
            <v>-2000.33</v>
          </cell>
          <cell r="G165">
            <v>1075577.77</v>
          </cell>
          <cell r="H165">
            <v>1188.48</v>
          </cell>
          <cell r="I165">
            <v>0</v>
          </cell>
          <cell r="J165">
            <v>298</v>
          </cell>
          <cell r="K165">
            <v>356336.2</v>
          </cell>
          <cell r="L165">
            <v>1195.76</v>
          </cell>
        </row>
        <row r="166">
          <cell r="B166">
            <v>478</v>
          </cell>
          <cell r="C166">
            <v>159</v>
          </cell>
          <cell r="D166">
            <v>662516.12</v>
          </cell>
          <cell r="E166">
            <v>1386.02</v>
          </cell>
          <cell r="F166">
            <v>-1781.88</v>
          </cell>
          <cell r="G166">
            <v>660734.24</v>
          </cell>
          <cell r="H166">
            <v>1382.29</v>
          </cell>
          <cell r="I166">
            <v>0</v>
          </cell>
          <cell r="J166">
            <v>158</v>
          </cell>
          <cell r="K166">
            <v>218137.22</v>
          </cell>
          <cell r="L166">
            <v>1380.62</v>
          </cell>
        </row>
        <row r="168">
          <cell r="B168">
            <v>1244</v>
          </cell>
          <cell r="C168">
            <v>415</v>
          </cell>
          <cell r="D168">
            <v>2335937.31</v>
          </cell>
          <cell r="E168">
            <v>1877.76</v>
          </cell>
          <cell r="F168">
            <v>-13842.99</v>
          </cell>
          <cell r="G168">
            <v>2322094.3199999998</v>
          </cell>
          <cell r="H168">
            <v>1866.64</v>
          </cell>
          <cell r="I168">
            <v>0</v>
          </cell>
          <cell r="J168">
            <v>408</v>
          </cell>
          <cell r="K168">
            <v>767116.42</v>
          </cell>
          <cell r="L168">
            <v>1880.19</v>
          </cell>
        </row>
        <row r="169">
          <cell r="B169">
            <v>1244</v>
          </cell>
          <cell r="C169">
            <v>415</v>
          </cell>
          <cell r="D169">
            <v>1432939.67</v>
          </cell>
          <cell r="E169">
            <v>1151.8800000000001</v>
          </cell>
          <cell r="F169">
            <v>-7102.07</v>
          </cell>
          <cell r="G169">
            <v>1425837.6</v>
          </cell>
          <cell r="H169">
            <v>1146.17</v>
          </cell>
          <cell r="I169">
            <v>0</v>
          </cell>
          <cell r="J169">
            <v>408</v>
          </cell>
          <cell r="K169">
            <v>469678.2</v>
          </cell>
          <cell r="L169">
            <v>1151.17</v>
          </cell>
        </row>
        <row r="170">
          <cell r="B170">
            <v>616</v>
          </cell>
          <cell r="C170">
            <v>205</v>
          </cell>
          <cell r="D170">
            <v>902997.64</v>
          </cell>
          <cell r="E170">
            <v>1465.91</v>
          </cell>
          <cell r="F170">
            <v>-6740.92</v>
          </cell>
          <cell r="G170">
            <v>896256.72</v>
          </cell>
          <cell r="H170">
            <v>1454.96</v>
          </cell>
          <cell r="I170">
            <v>0</v>
          </cell>
          <cell r="J170">
            <v>203</v>
          </cell>
          <cell r="K170">
            <v>297438.21999999997</v>
          </cell>
          <cell r="L170">
            <v>1465.21</v>
          </cell>
        </row>
        <row r="176">
          <cell r="B176">
            <v>3046</v>
          </cell>
          <cell r="C176">
            <v>1015</v>
          </cell>
          <cell r="D176">
            <v>5985964.0200000005</v>
          </cell>
          <cell r="E176">
            <v>1965.19</v>
          </cell>
          <cell r="F176">
            <v>-11585.25</v>
          </cell>
          <cell r="G176">
            <v>5974378.7700000005</v>
          </cell>
          <cell r="H176">
            <v>1961.39</v>
          </cell>
          <cell r="I176">
            <v>0</v>
          </cell>
          <cell r="J176">
            <v>1002</v>
          </cell>
          <cell r="K176">
            <v>1973328.44</v>
          </cell>
          <cell r="L176">
            <v>1969.39</v>
          </cell>
        </row>
        <row r="177">
          <cell r="B177">
            <v>3046</v>
          </cell>
          <cell r="C177">
            <v>1015</v>
          </cell>
          <cell r="D177">
            <v>3444717.93</v>
          </cell>
          <cell r="E177">
            <v>1130.9000000000001</v>
          </cell>
          <cell r="F177">
            <v>-16217.13</v>
          </cell>
          <cell r="G177">
            <v>3428500.8</v>
          </cell>
          <cell r="H177">
            <v>1125.57</v>
          </cell>
          <cell r="I177">
            <v>0</v>
          </cell>
          <cell r="J177">
            <v>1002</v>
          </cell>
          <cell r="K177">
            <v>1140098.01</v>
          </cell>
          <cell r="L177">
            <v>1137.82</v>
          </cell>
        </row>
        <row r="178">
          <cell r="B178">
            <v>1597</v>
          </cell>
          <cell r="C178">
            <v>532</v>
          </cell>
          <cell r="D178">
            <v>2541246.09</v>
          </cell>
          <cell r="E178">
            <v>1591.26</v>
          </cell>
          <cell r="F178">
            <v>4631.88</v>
          </cell>
          <cell r="G178">
            <v>2545877.9700000002</v>
          </cell>
          <cell r="H178">
            <v>1594.16</v>
          </cell>
          <cell r="I178">
            <v>0</v>
          </cell>
          <cell r="J178">
            <v>524</v>
          </cell>
          <cell r="K178">
            <v>833230.43</v>
          </cell>
          <cell r="L178">
            <v>1590.13</v>
          </cell>
        </row>
        <row r="180">
          <cell r="B180">
            <v>574</v>
          </cell>
          <cell r="C180">
            <v>191</v>
          </cell>
          <cell r="D180">
            <v>1082561.5900000001</v>
          </cell>
          <cell r="E180">
            <v>1886</v>
          </cell>
          <cell r="F180">
            <v>2970.99</v>
          </cell>
          <cell r="G180">
            <v>1085532.58</v>
          </cell>
          <cell r="H180">
            <v>1891.17</v>
          </cell>
          <cell r="I180">
            <v>30.42</v>
          </cell>
          <cell r="J180">
            <v>188</v>
          </cell>
          <cell r="K180">
            <v>354903.8</v>
          </cell>
          <cell r="L180">
            <v>1887.79</v>
          </cell>
        </row>
        <row r="181">
          <cell r="B181">
            <v>574</v>
          </cell>
          <cell r="C181">
            <v>191</v>
          </cell>
          <cell r="D181">
            <v>662285.21</v>
          </cell>
          <cell r="E181">
            <v>1153.81</v>
          </cell>
          <cell r="F181">
            <v>-3530.87</v>
          </cell>
          <cell r="G181">
            <v>658754.34</v>
          </cell>
          <cell r="H181">
            <v>1147.6600000000001</v>
          </cell>
          <cell r="I181">
            <v>30.42</v>
          </cell>
          <cell r="J181">
            <v>188</v>
          </cell>
          <cell r="K181">
            <v>216906.2</v>
          </cell>
          <cell r="L181">
            <v>1153.76</v>
          </cell>
        </row>
        <row r="182">
          <cell r="B182">
            <v>278</v>
          </cell>
          <cell r="C182">
            <v>93</v>
          </cell>
          <cell r="D182">
            <v>420276.38</v>
          </cell>
          <cell r="E182">
            <v>1511.79</v>
          </cell>
          <cell r="F182">
            <v>6501.86</v>
          </cell>
          <cell r="G182">
            <v>426778.24</v>
          </cell>
          <cell r="H182">
            <v>1535.17</v>
          </cell>
          <cell r="I182">
            <v>0</v>
          </cell>
          <cell r="J182">
            <v>91</v>
          </cell>
          <cell r="K182">
            <v>137997.6</v>
          </cell>
          <cell r="L182">
            <v>1516.46</v>
          </cell>
        </row>
        <row r="184">
          <cell r="B184">
            <v>450</v>
          </cell>
          <cell r="C184">
            <v>150</v>
          </cell>
          <cell r="D184">
            <v>864077.71</v>
          </cell>
          <cell r="E184">
            <v>1920.17</v>
          </cell>
          <cell r="F184">
            <v>3084.92</v>
          </cell>
          <cell r="G184">
            <v>867162.63</v>
          </cell>
          <cell r="H184">
            <v>1927.03</v>
          </cell>
          <cell r="I184">
            <v>0</v>
          </cell>
          <cell r="J184">
            <v>148</v>
          </cell>
          <cell r="K184">
            <v>284400.86</v>
          </cell>
          <cell r="L184">
            <v>1921.63</v>
          </cell>
        </row>
        <row r="185">
          <cell r="B185">
            <v>450</v>
          </cell>
          <cell r="C185">
            <v>150</v>
          </cell>
          <cell r="D185">
            <v>501069.38</v>
          </cell>
          <cell r="E185">
            <v>1113.49</v>
          </cell>
          <cell r="F185">
            <v>3330.08</v>
          </cell>
          <cell r="G185">
            <v>504399.46</v>
          </cell>
          <cell r="H185">
            <v>1120.8900000000001</v>
          </cell>
          <cell r="I185">
            <v>0</v>
          </cell>
          <cell r="J185">
            <v>148</v>
          </cell>
          <cell r="K185">
            <v>165131.25</v>
          </cell>
          <cell r="L185">
            <v>1115.75</v>
          </cell>
        </row>
        <row r="186">
          <cell r="B186">
            <v>243</v>
          </cell>
          <cell r="C186">
            <v>81</v>
          </cell>
          <cell r="D186">
            <v>363008.33</v>
          </cell>
          <cell r="E186">
            <v>1493.86</v>
          </cell>
          <cell r="F186">
            <v>-245.16</v>
          </cell>
          <cell r="G186">
            <v>362763.17</v>
          </cell>
          <cell r="H186">
            <v>1492.85</v>
          </cell>
          <cell r="I186">
            <v>0</v>
          </cell>
          <cell r="J186">
            <v>80</v>
          </cell>
          <cell r="K186">
            <v>119269.61</v>
          </cell>
          <cell r="L186">
            <v>1490.87</v>
          </cell>
        </row>
        <row r="188">
          <cell r="B188">
            <v>2032</v>
          </cell>
          <cell r="C188">
            <v>677</v>
          </cell>
          <cell r="D188">
            <v>4002835.21</v>
          </cell>
          <cell r="E188">
            <v>1969.9</v>
          </cell>
          <cell r="F188">
            <v>-19822.46</v>
          </cell>
          <cell r="G188">
            <v>3983012.75</v>
          </cell>
          <cell r="H188">
            <v>1960.14</v>
          </cell>
          <cell r="I188">
            <v>0</v>
          </cell>
          <cell r="J188">
            <v>668</v>
          </cell>
          <cell r="K188">
            <v>1318109.04</v>
          </cell>
          <cell r="L188">
            <v>1973.22</v>
          </cell>
        </row>
        <row r="189">
          <cell r="B189">
            <v>2032</v>
          </cell>
          <cell r="C189">
            <v>677</v>
          </cell>
          <cell r="D189">
            <v>2253460.29</v>
          </cell>
          <cell r="E189">
            <v>1108.99</v>
          </cell>
          <cell r="F189">
            <v>-18900.490000000002</v>
          </cell>
          <cell r="G189">
            <v>2234559.7999999998</v>
          </cell>
          <cell r="H189">
            <v>1099.68</v>
          </cell>
          <cell r="I189">
            <v>0</v>
          </cell>
          <cell r="J189">
            <v>668</v>
          </cell>
          <cell r="K189">
            <v>741151.88</v>
          </cell>
          <cell r="L189">
            <v>1109.51</v>
          </cell>
        </row>
        <row r="190">
          <cell r="B190">
            <v>1219</v>
          </cell>
          <cell r="C190">
            <v>406</v>
          </cell>
          <cell r="D190">
            <v>1749374.92</v>
          </cell>
          <cell r="E190">
            <v>1435.09</v>
          </cell>
          <cell r="F190">
            <v>-921.96999999999935</v>
          </cell>
          <cell r="G190">
            <v>1748452.95</v>
          </cell>
          <cell r="H190">
            <v>1434.33</v>
          </cell>
          <cell r="I190">
            <v>0</v>
          </cell>
          <cell r="J190">
            <v>401</v>
          </cell>
          <cell r="K190">
            <v>576957.16</v>
          </cell>
          <cell r="L190">
            <v>1438.8</v>
          </cell>
        </row>
        <row r="192">
          <cell r="B192">
            <v>1396</v>
          </cell>
          <cell r="C192">
            <v>465</v>
          </cell>
          <cell r="D192">
            <v>2893632.73</v>
          </cell>
          <cell r="E192">
            <v>2072.8000000000002</v>
          </cell>
          <cell r="F192">
            <v>4290.7</v>
          </cell>
          <cell r="G192">
            <v>2897923.43</v>
          </cell>
          <cell r="H192">
            <v>2075.88</v>
          </cell>
          <cell r="I192">
            <v>0</v>
          </cell>
          <cell r="J192">
            <v>458</v>
          </cell>
          <cell r="K192">
            <v>950176.99</v>
          </cell>
          <cell r="L192">
            <v>2074.62</v>
          </cell>
        </row>
        <row r="193">
          <cell r="B193">
            <v>1396</v>
          </cell>
          <cell r="C193">
            <v>465</v>
          </cell>
          <cell r="D193">
            <v>1524117.31</v>
          </cell>
          <cell r="E193">
            <v>1091.77</v>
          </cell>
          <cell r="F193">
            <v>-4906.53</v>
          </cell>
          <cell r="G193">
            <v>1519210.78</v>
          </cell>
          <cell r="H193">
            <v>1088.26</v>
          </cell>
          <cell r="I193">
            <v>0</v>
          </cell>
          <cell r="J193">
            <v>458</v>
          </cell>
          <cell r="K193">
            <v>499684.43</v>
          </cell>
          <cell r="L193">
            <v>1091.01</v>
          </cell>
        </row>
        <row r="194">
          <cell r="B194">
            <v>806</v>
          </cell>
          <cell r="C194">
            <v>269</v>
          </cell>
          <cell r="D194">
            <v>1369515.42</v>
          </cell>
          <cell r="E194">
            <v>1699.15</v>
          </cell>
          <cell r="F194">
            <v>9197.23</v>
          </cell>
          <cell r="G194">
            <v>1378712.65</v>
          </cell>
          <cell r="H194">
            <v>1710.56</v>
          </cell>
          <cell r="I194">
            <v>0</v>
          </cell>
          <cell r="J194">
            <v>264</v>
          </cell>
          <cell r="K194">
            <v>450492.56</v>
          </cell>
          <cell r="L194">
            <v>1706.41</v>
          </cell>
        </row>
        <row r="196">
          <cell r="B196">
            <v>869</v>
          </cell>
          <cell r="C196">
            <v>290</v>
          </cell>
          <cell r="D196">
            <v>1821649.47</v>
          </cell>
          <cell r="E196">
            <v>2096.2600000000002</v>
          </cell>
          <cell r="F196">
            <v>14096.58</v>
          </cell>
          <cell r="G196">
            <v>1835746.05</v>
          </cell>
          <cell r="H196">
            <v>2112.48</v>
          </cell>
          <cell r="I196">
            <v>0</v>
          </cell>
          <cell r="J196">
            <v>287</v>
          </cell>
          <cell r="K196">
            <v>603948.09</v>
          </cell>
          <cell r="L196">
            <v>2104.35</v>
          </cell>
        </row>
        <row r="197">
          <cell r="B197">
            <v>869</v>
          </cell>
          <cell r="C197">
            <v>290</v>
          </cell>
          <cell r="D197">
            <v>997678.93</v>
          </cell>
          <cell r="E197">
            <v>1148.08</v>
          </cell>
          <cell r="F197">
            <v>1643.62</v>
          </cell>
          <cell r="G197">
            <v>999322.55</v>
          </cell>
          <cell r="H197">
            <v>1149.97</v>
          </cell>
          <cell r="I197">
            <v>0</v>
          </cell>
          <cell r="J197">
            <v>287</v>
          </cell>
          <cell r="K197">
            <v>331059.01</v>
          </cell>
          <cell r="L197">
            <v>1153.52</v>
          </cell>
        </row>
        <row r="198">
          <cell r="B198">
            <v>528</v>
          </cell>
          <cell r="C198">
            <v>176</v>
          </cell>
          <cell r="D198">
            <v>823970.54</v>
          </cell>
          <cell r="E198">
            <v>1560.55</v>
          </cell>
          <cell r="F198">
            <v>12452.96</v>
          </cell>
          <cell r="G198">
            <v>836423.5</v>
          </cell>
          <cell r="H198">
            <v>1584.14</v>
          </cell>
          <cell r="I198">
            <v>0</v>
          </cell>
          <cell r="J198">
            <v>175</v>
          </cell>
          <cell r="K198">
            <v>272889.08</v>
          </cell>
          <cell r="L198">
            <v>1559.37</v>
          </cell>
        </row>
        <row r="200">
          <cell r="B200">
            <v>609</v>
          </cell>
          <cell r="C200">
            <v>203</v>
          </cell>
          <cell r="D200">
            <v>1095300.02</v>
          </cell>
          <cell r="E200">
            <v>1798.52</v>
          </cell>
          <cell r="F200">
            <v>2113.59</v>
          </cell>
          <cell r="G200">
            <v>1097413.6100000001</v>
          </cell>
          <cell r="H200">
            <v>1801.99</v>
          </cell>
          <cell r="I200">
            <v>0</v>
          </cell>
          <cell r="J200">
            <v>199</v>
          </cell>
          <cell r="K200">
            <v>358576.35</v>
          </cell>
          <cell r="L200">
            <v>1801.89</v>
          </cell>
        </row>
        <row r="201">
          <cell r="B201">
            <v>609</v>
          </cell>
          <cell r="C201">
            <v>203</v>
          </cell>
          <cell r="D201">
            <v>776385.39</v>
          </cell>
          <cell r="E201">
            <v>1274.8499999999999</v>
          </cell>
          <cell r="F201">
            <v>2603.15</v>
          </cell>
          <cell r="G201">
            <v>778988.54</v>
          </cell>
          <cell r="H201">
            <v>1279.1300000000001</v>
          </cell>
          <cell r="I201">
            <v>0</v>
          </cell>
          <cell r="J201">
            <v>199</v>
          </cell>
          <cell r="K201">
            <v>254837.78</v>
          </cell>
          <cell r="L201">
            <v>1280.5899999999999</v>
          </cell>
        </row>
        <row r="202">
          <cell r="B202">
            <v>232</v>
          </cell>
          <cell r="C202">
            <v>77</v>
          </cell>
          <cell r="D202">
            <v>318914.63</v>
          </cell>
          <cell r="E202">
            <v>1374.63</v>
          </cell>
          <cell r="F202">
            <v>-489.56</v>
          </cell>
          <cell r="G202">
            <v>318425.07</v>
          </cell>
          <cell r="H202">
            <v>1372.52</v>
          </cell>
          <cell r="I202">
            <v>0</v>
          </cell>
          <cell r="J202">
            <v>75</v>
          </cell>
          <cell r="K202">
            <v>103738.57</v>
          </cell>
          <cell r="L202">
            <v>1383.18</v>
          </cell>
        </row>
        <row r="204">
          <cell r="B204">
            <v>2512</v>
          </cell>
          <cell r="C204">
            <v>837</v>
          </cell>
          <cell r="D204">
            <v>4854614.12</v>
          </cell>
          <cell r="E204">
            <v>1932.57</v>
          </cell>
          <cell r="F204">
            <v>-41009.449999999997</v>
          </cell>
          <cell r="G204">
            <v>4813604.67</v>
          </cell>
          <cell r="H204">
            <v>1916.24</v>
          </cell>
          <cell r="I204">
            <v>5.78</v>
          </cell>
          <cell r="J204">
            <v>826</v>
          </cell>
          <cell r="K204">
            <v>1596947.46</v>
          </cell>
          <cell r="L204">
            <v>1933.35</v>
          </cell>
        </row>
        <row r="205">
          <cell r="B205">
            <v>2512</v>
          </cell>
          <cell r="C205">
            <v>837</v>
          </cell>
          <cell r="D205">
            <v>2812513.72</v>
          </cell>
          <cell r="E205">
            <v>1119.6300000000001</v>
          </cell>
          <cell r="F205">
            <v>-21035.21</v>
          </cell>
          <cell r="G205">
            <v>2791478.51</v>
          </cell>
          <cell r="H205">
            <v>1111.26</v>
          </cell>
          <cell r="I205">
            <v>5.78</v>
          </cell>
          <cell r="J205">
            <v>826</v>
          </cell>
          <cell r="K205">
            <v>925674.24</v>
          </cell>
          <cell r="L205">
            <v>1120.67</v>
          </cell>
        </row>
        <row r="206">
          <cell r="B206">
            <v>1362</v>
          </cell>
          <cell r="C206">
            <v>454</v>
          </cell>
          <cell r="D206">
            <v>2042100.4</v>
          </cell>
          <cell r="E206">
            <v>1499.34</v>
          </cell>
          <cell r="F206">
            <v>-19974.240000000002</v>
          </cell>
          <cell r="G206">
            <v>2022126.16</v>
          </cell>
          <cell r="H206">
            <v>1484.67</v>
          </cell>
          <cell r="I206">
            <v>0</v>
          </cell>
          <cell r="J206">
            <v>448</v>
          </cell>
          <cell r="K206">
            <v>671273.22</v>
          </cell>
          <cell r="L206">
            <v>1498.38</v>
          </cell>
        </row>
        <row r="208">
          <cell r="B208">
            <v>208</v>
          </cell>
          <cell r="C208">
            <v>69</v>
          </cell>
          <cell r="D208">
            <v>374254.02</v>
          </cell>
          <cell r="E208">
            <v>1799.3</v>
          </cell>
          <cell r="F208">
            <v>-1429.91</v>
          </cell>
          <cell r="G208">
            <v>372824.11</v>
          </cell>
          <cell r="H208">
            <v>1792.42</v>
          </cell>
          <cell r="I208">
            <v>0</v>
          </cell>
          <cell r="J208">
            <v>68</v>
          </cell>
          <cell r="K208">
            <v>121435.9</v>
          </cell>
          <cell r="L208">
            <v>1785.82</v>
          </cell>
        </row>
        <row r="209">
          <cell r="B209">
            <v>208</v>
          </cell>
          <cell r="C209">
            <v>69</v>
          </cell>
          <cell r="D209">
            <v>274823.53999999998</v>
          </cell>
          <cell r="E209">
            <v>1321.27</v>
          </cell>
          <cell r="F209">
            <v>-1429.91</v>
          </cell>
          <cell r="G209">
            <v>273393.63</v>
          </cell>
          <cell r="H209">
            <v>1314.39</v>
          </cell>
          <cell r="I209">
            <v>0</v>
          </cell>
          <cell r="J209">
            <v>68</v>
          </cell>
          <cell r="K209">
            <v>90122.96</v>
          </cell>
          <cell r="L209">
            <v>1325.34</v>
          </cell>
        </row>
        <row r="210">
          <cell r="B210">
            <v>71</v>
          </cell>
          <cell r="C210">
            <v>24</v>
          </cell>
          <cell r="D210">
            <v>99430.48</v>
          </cell>
          <cell r="E210">
            <v>1400.43</v>
          </cell>
          <cell r="F210">
            <v>0</v>
          </cell>
          <cell r="G210">
            <v>99430.48</v>
          </cell>
          <cell r="H210">
            <v>1400.43</v>
          </cell>
          <cell r="I210">
            <v>0</v>
          </cell>
          <cell r="J210">
            <v>23</v>
          </cell>
          <cell r="K210">
            <v>31312.94</v>
          </cell>
          <cell r="L210">
            <v>1361.43</v>
          </cell>
        </row>
        <row r="212">
          <cell r="B212">
            <v>1099</v>
          </cell>
          <cell r="C212">
            <v>366</v>
          </cell>
          <cell r="D212">
            <v>2095974.75</v>
          </cell>
          <cell r="E212">
            <v>1907.17</v>
          </cell>
          <cell r="F212">
            <v>-2872.55</v>
          </cell>
          <cell r="G212">
            <v>2093102.2</v>
          </cell>
          <cell r="H212">
            <v>1904.55</v>
          </cell>
          <cell r="I212">
            <v>0</v>
          </cell>
          <cell r="J212">
            <v>362</v>
          </cell>
          <cell r="K212">
            <v>690407.09</v>
          </cell>
          <cell r="L212">
            <v>1907.2</v>
          </cell>
        </row>
        <row r="213">
          <cell r="B213">
            <v>1099</v>
          </cell>
          <cell r="C213">
            <v>366</v>
          </cell>
          <cell r="D213">
            <v>1263531.01</v>
          </cell>
          <cell r="E213">
            <v>1149.71</v>
          </cell>
          <cell r="F213">
            <v>-766.41</v>
          </cell>
          <cell r="G213">
            <v>1262764.6000000001</v>
          </cell>
          <cell r="H213">
            <v>1149.01</v>
          </cell>
          <cell r="I213">
            <v>0</v>
          </cell>
          <cell r="J213">
            <v>362</v>
          </cell>
          <cell r="K213">
            <v>417234.94</v>
          </cell>
          <cell r="L213">
            <v>1152.58</v>
          </cell>
        </row>
        <row r="214">
          <cell r="B214">
            <v>554</v>
          </cell>
          <cell r="C214">
            <v>185</v>
          </cell>
          <cell r="D214">
            <v>832443.74</v>
          </cell>
          <cell r="E214">
            <v>1502.61</v>
          </cell>
          <cell r="F214">
            <v>-2106.14</v>
          </cell>
          <cell r="G214">
            <v>830337.6</v>
          </cell>
          <cell r="H214">
            <v>1498.8</v>
          </cell>
          <cell r="I214">
            <v>0</v>
          </cell>
          <cell r="J214">
            <v>182</v>
          </cell>
          <cell r="K214">
            <v>273172.15000000002</v>
          </cell>
          <cell r="L214">
            <v>1500.95</v>
          </cell>
        </row>
        <row r="216">
          <cell r="B216">
            <v>8042</v>
          </cell>
          <cell r="C216">
            <v>2681</v>
          </cell>
          <cell r="D216">
            <v>15836948.25</v>
          </cell>
          <cell r="E216">
            <v>1969.28</v>
          </cell>
          <cell r="F216">
            <v>-21536.35</v>
          </cell>
          <cell r="G216">
            <v>15815411.9</v>
          </cell>
          <cell r="H216">
            <v>1966.6</v>
          </cell>
          <cell r="I216">
            <v>4344.6400000000003</v>
          </cell>
          <cell r="J216">
            <v>2647</v>
          </cell>
          <cell r="K216">
            <v>5220729.3099999996</v>
          </cell>
          <cell r="L216">
            <v>1972.32</v>
          </cell>
        </row>
        <row r="217">
          <cell r="B217">
            <v>8042</v>
          </cell>
          <cell r="C217">
            <v>2681</v>
          </cell>
          <cell r="D217">
            <v>8444725.1500000004</v>
          </cell>
          <cell r="E217">
            <v>1050.08</v>
          </cell>
          <cell r="F217">
            <v>-18365.189999999999</v>
          </cell>
          <cell r="G217">
            <v>8426359.9600000009</v>
          </cell>
          <cell r="H217">
            <v>1047.79</v>
          </cell>
          <cell r="I217">
            <v>4344.6400000000003</v>
          </cell>
          <cell r="J217">
            <v>2647</v>
          </cell>
          <cell r="K217">
            <v>2780904.9</v>
          </cell>
          <cell r="L217">
            <v>1050.5899999999999</v>
          </cell>
        </row>
        <row r="218">
          <cell r="B218">
            <v>5002</v>
          </cell>
          <cell r="C218">
            <v>1667</v>
          </cell>
          <cell r="D218">
            <v>7392223.1000000006</v>
          </cell>
          <cell r="E218">
            <v>1477.85</v>
          </cell>
          <cell r="F218">
            <v>-3171.16</v>
          </cell>
          <cell r="G218">
            <v>7389051.9400000004</v>
          </cell>
          <cell r="H218">
            <v>1477.22</v>
          </cell>
          <cell r="I218">
            <v>0</v>
          </cell>
          <cell r="J218">
            <v>1649</v>
          </cell>
          <cell r="K218">
            <v>2439824.41</v>
          </cell>
          <cell r="L218">
            <v>1479.58</v>
          </cell>
        </row>
      </sheetData>
      <sheetData sheetId="3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260</v>
          </cell>
          <cell r="C28">
            <v>87</v>
          </cell>
          <cell r="D28">
            <v>340049.02</v>
          </cell>
          <cell r="E28">
            <v>1307.8800000000001</v>
          </cell>
          <cell r="F28">
            <v>0</v>
          </cell>
          <cell r="G28">
            <v>340049.02</v>
          </cell>
          <cell r="H28">
            <v>1307.8800000000001</v>
          </cell>
          <cell r="I28">
            <v>0</v>
          </cell>
          <cell r="J28">
            <v>86</v>
          </cell>
          <cell r="K28">
            <v>112396.4</v>
          </cell>
          <cell r="L28">
            <v>1306.93</v>
          </cell>
        </row>
        <row r="29">
          <cell r="B29">
            <v>260</v>
          </cell>
          <cell r="C29">
            <v>87</v>
          </cell>
          <cell r="D29">
            <v>340049.02</v>
          </cell>
          <cell r="E29">
            <v>1307.8800000000001</v>
          </cell>
          <cell r="F29">
            <v>0</v>
          </cell>
          <cell r="G29">
            <v>340049.02</v>
          </cell>
          <cell r="H29">
            <v>1307.8800000000001</v>
          </cell>
          <cell r="I29">
            <v>0</v>
          </cell>
          <cell r="J29">
            <v>86</v>
          </cell>
          <cell r="K29">
            <v>112396.4</v>
          </cell>
          <cell r="L29">
            <v>1306.93</v>
          </cell>
        </row>
        <row r="30">
          <cell r="B30">
            <v>0</v>
          </cell>
          <cell r="C30">
            <v>0</v>
          </cell>
          <cell r="D30">
            <v>0</v>
          </cell>
          <cell r="F30">
            <v>0</v>
          </cell>
          <cell r="G30">
            <v>0</v>
          </cell>
          <cell r="I30">
            <v>0</v>
          </cell>
          <cell r="J30">
            <v>0</v>
          </cell>
          <cell r="K30">
            <v>0</v>
          </cell>
        </row>
        <row r="32">
          <cell r="B32">
            <v>461</v>
          </cell>
          <cell r="C32">
            <v>154</v>
          </cell>
          <cell r="D32">
            <v>679675.05</v>
          </cell>
          <cell r="E32">
            <v>1474.35</v>
          </cell>
          <cell r="F32">
            <v>1873.49</v>
          </cell>
          <cell r="G32">
            <v>681548.54</v>
          </cell>
          <cell r="H32">
            <v>1478.41</v>
          </cell>
          <cell r="I32">
            <v>0</v>
          </cell>
          <cell r="J32">
            <v>153</v>
          </cell>
          <cell r="K32">
            <v>225758.35</v>
          </cell>
          <cell r="L32">
            <v>1475.54</v>
          </cell>
        </row>
        <row r="33">
          <cell r="B33">
            <v>461</v>
          </cell>
          <cell r="C33">
            <v>154</v>
          </cell>
          <cell r="D33">
            <v>643675.05000000005</v>
          </cell>
          <cell r="E33">
            <v>1396.26</v>
          </cell>
          <cell r="F33">
            <v>1873.49</v>
          </cell>
          <cell r="G33">
            <v>645548.54</v>
          </cell>
          <cell r="H33">
            <v>1400.32</v>
          </cell>
          <cell r="I33">
            <v>0</v>
          </cell>
          <cell r="J33">
            <v>153</v>
          </cell>
          <cell r="K33">
            <v>213758.35</v>
          </cell>
          <cell r="L33">
            <v>1397.11</v>
          </cell>
        </row>
        <row r="34">
          <cell r="B34">
            <v>30</v>
          </cell>
          <cell r="C34">
            <v>10</v>
          </cell>
          <cell r="D34">
            <v>36000</v>
          </cell>
          <cell r="E34">
            <v>1200</v>
          </cell>
          <cell r="F34">
            <v>0</v>
          </cell>
          <cell r="G34">
            <v>36000</v>
          </cell>
          <cell r="H34">
            <v>1200</v>
          </cell>
          <cell r="I34">
            <v>0</v>
          </cell>
          <cell r="J34">
            <v>10</v>
          </cell>
          <cell r="K34">
            <v>12000</v>
          </cell>
          <cell r="L34">
            <v>1200</v>
          </cell>
        </row>
        <row r="40">
          <cell r="B40">
            <v>481</v>
          </cell>
          <cell r="C40">
            <v>160</v>
          </cell>
          <cell r="D40">
            <v>649260.91</v>
          </cell>
          <cell r="E40">
            <v>1349.81</v>
          </cell>
          <cell r="F40">
            <v>1171.99</v>
          </cell>
          <cell r="G40">
            <v>650432.9</v>
          </cell>
          <cell r="H40">
            <v>1352.25</v>
          </cell>
          <cell r="I40">
            <v>0</v>
          </cell>
          <cell r="J40">
            <v>159</v>
          </cell>
          <cell r="K40">
            <v>214537.95</v>
          </cell>
          <cell r="L40">
            <v>1349.3</v>
          </cell>
        </row>
        <row r="41">
          <cell r="B41">
            <v>481</v>
          </cell>
          <cell r="C41">
            <v>160</v>
          </cell>
          <cell r="D41">
            <v>621327.93999999994</v>
          </cell>
          <cell r="E41">
            <v>1291.74</v>
          </cell>
          <cell r="F41">
            <v>1171.99</v>
          </cell>
          <cell r="G41">
            <v>622499.93000000005</v>
          </cell>
          <cell r="H41">
            <v>1294.18</v>
          </cell>
          <cell r="I41">
            <v>0</v>
          </cell>
          <cell r="J41">
            <v>159</v>
          </cell>
          <cell r="K41">
            <v>205226.96</v>
          </cell>
          <cell r="L41">
            <v>1290.74</v>
          </cell>
        </row>
        <row r="42">
          <cell r="B42">
            <v>15</v>
          </cell>
          <cell r="C42">
            <v>5</v>
          </cell>
          <cell r="D42">
            <v>27932.97</v>
          </cell>
          <cell r="E42">
            <v>1862.2</v>
          </cell>
          <cell r="F42">
            <v>0</v>
          </cell>
          <cell r="G42">
            <v>27932.97</v>
          </cell>
          <cell r="H42">
            <v>1862.2</v>
          </cell>
          <cell r="I42">
            <v>0</v>
          </cell>
          <cell r="J42">
            <v>5</v>
          </cell>
          <cell r="K42">
            <v>9310.99</v>
          </cell>
          <cell r="L42">
            <v>1862.2</v>
          </cell>
        </row>
        <row r="44">
          <cell r="B44">
            <v>383</v>
          </cell>
          <cell r="C44">
            <v>128</v>
          </cell>
          <cell r="D44">
            <v>531459.56000000006</v>
          </cell>
          <cell r="E44">
            <v>1387.62</v>
          </cell>
          <cell r="F44">
            <v>5371.15</v>
          </cell>
          <cell r="G44">
            <v>536830.71</v>
          </cell>
          <cell r="H44">
            <v>1401.65</v>
          </cell>
          <cell r="I44">
            <v>0</v>
          </cell>
          <cell r="J44">
            <v>127</v>
          </cell>
          <cell r="K44">
            <v>175509.16</v>
          </cell>
          <cell r="L44">
            <v>1381.96</v>
          </cell>
        </row>
        <row r="45">
          <cell r="B45">
            <v>383</v>
          </cell>
          <cell r="C45">
            <v>128</v>
          </cell>
          <cell r="D45">
            <v>525113.73</v>
          </cell>
          <cell r="E45">
            <v>1371.05</v>
          </cell>
          <cell r="F45">
            <v>5371.15</v>
          </cell>
          <cell r="G45">
            <v>530484.88</v>
          </cell>
          <cell r="H45">
            <v>1385.08</v>
          </cell>
          <cell r="I45">
            <v>0</v>
          </cell>
          <cell r="J45">
            <v>127</v>
          </cell>
          <cell r="K45">
            <v>174309.16</v>
          </cell>
          <cell r="L45">
            <v>1372.51</v>
          </cell>
        </row>
        <row r="46">
          <cell r="B46">
            <v>4</v>
          </cell>
          <cell r="C46">
            <v>1</v>
          </cell>
          <cell r="D46">
            <v>6345.83</v>
          </cell>
          <cell r="E46">
            <v>1586.46</v>
          </cell>
          <cell r="F46">
            <v>0</v>
          </cell>
          <cell r="G46">
            <v>6345.83</v>
          </cell>
          <cell r="H46">
            <v>1586.46</v>
          </cell>
          <cell r="I46">
            <v>0</v>
          </cell>
          <cell r="J46">
            <v>1</v>
          </cell>
          <cell r="K46">
            <v>1200</v>
          </cell>
          <cell r="L46">
            <v>1200</v>
          </cell>
        </row>
        <row r="48">
          <cell r="B48">
            <v>196</v>
          </cell>
          <cell r="C48">
            <v>65</v>
          </cell>
          <cell r="D48">
            <v>260260.19</v>
          </cell>
          <cell r="E48">
            <v>1327.86</v>
          </cell>
          <cell r="F48">
            <v>248</v>
          </cell>
          <cell r="G48">
            <v>260508.19</v>
          </cell>
          <cell r="H48">
            <v>1329.12</v>
          </cell>
          <cell r="I48">
            <v>0</v>
          </cell>
          <cell r="J48">
            <v>65</v>
          </cell>
          <cell r="K48">
            <v>86276.76</v>
          </cell>
          <cell r="L48">
            <v>1327.33</v>
          </cell>
        </row>
        <row r="49">
          <cell r="B49">
            <v>196</v>
          </cell>
          <cell r="C49">
            <v>65</v>
          </cell>
          <cell r="D49">
            <v>260260.19</v>
          </cell>
          <cell r="E49">
            <v>1327.86</v>
          </cell>
          <cell r="F49">
            <v>248</v>
          </cell>
          <cell r="G49">
            <v>260508.19</v>
          </cell>
          <cell r="H49">
            <v>1329.12</v>
          </cell>
          <cell r="I49">
            <v>0</v>
          </cell>
          <cell r="J49">
            <v>65</v>
          </cell>
          <cell r="K49">
            <v>86276.76</v>
          </cell>
          <cell r="L49">
            <v>1327.33</v>
          </cell>
        </row>
        <row r="50">
          <cell r="B50">
            <v>0</v>
          </cell>
          <cell r="C50">
            <v>0</v>
          </cell>
          <cell r="D50">
            <v>0</v>
          </cell>
          <cell r="F50">
            <v>0</v>
          </cell>
          <cell r="G50">
            <v>0</v>
          </cell>
          <cell r="I50">
            <v>0</v>
          </cell>
          <cell r="J50">
            <v>0</v>
          </cell>
          <cell r="K50">
            <v>0</v>
          </cell>
        </row>
        <row r="52">
          <cell r="B52">
            <v>401</v>
          </cell>
          <cell r="C52">
            <v>134</v>
          </cell>
          <cell r="D52">
            <v>567527.57999999996</v>
          </cell>
          <cell r="E52">
            <v>1415.28</v>
          </cell>
          <cell r="F52">
            <v>-2013.36</v>
          </cell>
          <cell r="G52">
            <v>565514.22</v>
          </cell>
          <cell r="H52">
            <v>1410.26</v>
          </cell>
          <cell r="I52">
            <v>0</v>
          </cell>
          <cell r="J52">
            <v>131</v>
          </cell>
          <cell r="K52">
            <v>185675.04</v>
          </cell>
          <cell r="L52">
            <v>1417.37</v>
          </cell>
        </row>
        <row r="53">
          <cell r="B53">
            <v>401</v>
          </cell>
          <cell r="C53">
            <v>134</v>
          </cell>
          <cell r="D53">
            <v>535127.57999999996</v>
          </cell>
          <cell r="E53">
            <v>1334.48</v>
          </cell>
          <cell r="F53">
            <v>-2013.36</v>
          </cell>
          <cell r="G53">
            <v>533114.22</v>
          </cell>
          <cell r="H53">
            <v>1329.46</v>
          </cell>
          <cell r="I53">
            <v>0</v>
          </cell>
          <cell r="J53">
            <v>131</v>
          </cell>
          <cell r="K53">
            <v>174875.04</v>
          </cell>
          <cell r="L53">
            <v>1334.92</v>
          </cell>
        </row>
        <row r="54">
          <cell r="B54">
            <v>27</v>
          </cell>
          <cell r="C54">
            <v>9</v>
          </cell>
          <cell r="D54">
            <v>32400</v>
          </cell>
          <cell r="E54">
            <v>1200</v>
          </cell>
          <cell r="F54">
            <v>0</v>
          </cell>
          <cell r="G54">
            <v>32400</v>
          </cell>
          <cell r="H54">
            <v>1200</v>
          </cell>
          <cell r="I54">
            <v>0</v>
          </cell>
          <cell r="J54">
            <v>9</v>
          </cell>
          <cell r="K54">
            <v>10800</v>
          </cell>
          <cell r="L54">
            <v>1200</v>
          </cell>
        </row>
        <row r="56">
          <cell r="B56">
            <v>88</v>
          </cell>
          <cell r="C56">
            <v>29</v>
          </cell>
          <cell r="D56">
            <v>115486.13</v>
          </cell>
          <cell r="E56">
            <v>1312.34</v>
          </cell>
          <cell r="F56">
            <v>0</v>
          </cell>
          <cell r="G56">
            <v>115486.13</v>
          </cell>
          <cell r="H56">
            <v>1312.34</v>
          </cell>
          <cell r="I56">
            <v>0</v>
          </cell>
          <cell r="J56">
            <v>28</v>
          </cell>
          <cell r="K56">
            <v>36588.83</v>
          </cell>
          <cell r="L56">
            <v>1306.74</v>
          </cell>
        </row>
        <row r="57">
          <cell r="B57">
            <v>88</v>
          </cell>
          <cell r="C57">
            <v>29</v>
          </cell>
          <cell r="D57">
            <v>115486.13</v>
          </cell>
          <cell r="E57">
            <v>1312.34</v>
          </cell>
          <cell r="F57">
            <v>0</v>
          </cell>
          <cell r="G57">
            <v>115486.13</v>
          </cell>
          <cell r="H57">
            <v>1312.34</v>
          </cell>
          <cell r="I57">
            <v>0</v>
          </cell>
          <cell r="J57">
            <v>28</v>
          </cell>
          <cell r="K57">
            <v>36588.83</v>
          </cell>
          <cell r="L57">
            <v>1306.74</v>
          </cell>
        </row>
        <row r="58">
          <cell r="B58">
            <v>0</v>
          </cell>
          <cell r="C58">
            <v>0</v>
          </cell>
          <cell r="D58">
            <v>0</v>
          </cell>
          <cell r="F58">
            <v>0</v>
          </cell>
          <cell r="G58">
            <v>0</v>
          </cell>
          <cell r="I58">
            <v>0</v>
          </cell>
          <cell r="J58">
            <v>0</v>
          </cell>
          <cell r="K58">
            <v>0</v>
          </cell>
        </row>
        <row r="60">
          <cell r="B60">
            <v>536</v>
          </cell>
          <cell r="C60">
            <v>179</v>
          </cell>
          <cell r="D60">
            <v>708881.61</v>
          </cell>
          <cell r="E60">
            <v>1322.54</v>
          </cell>
          <cell r="F60">
            <v>1791.88</v>
          </cell>
          <cell r="G60">
            <v>710673.49</v>
          </cell>
          <cell r="H60">
            <v>1325.88</v>
          </cell>
          <cell r="I60">
            <v>2357.6999999999998</v>
          </cell>
          <cell r="J60">
            <v>178</v>
          </cell>
          <cell r="K60">
            <v>235060.26</v>
          </cell>
          <cell r="L60">
            <v>1320.56</v>
          </cell>
        </row>
        <row r="61">
          <cell r="B61">
            <v>536</v>
          </cell>
          <cell r="C61">
            <v>179</v>
          </cell>
          <cell r="D61">
            <v>708881.61</v>
          </cell>
          <cell r="E61">
            <v>1322.54</v>
          </cell>
          <cell r="F61">
            <v>1791.88</v>
          </cell>
          <cell r="G61">
            <v>710673.49</v>
          </cell>
          <cell r="H61">
            <v>1325.88</v>
          </cell>
          <cell r="I61">
            <v>2357.6999999999998</v>
          </cell>
          <cell r="J61">
            <v>178</v>
          </cell>
          <cell r="K61">
            <v>235060.26</v>
          </cell>
          <cell r="L61">
            <v>1320.56</v>
          </cell>
        </row>
        <row r="62">
          <cell r="B62">
            <v>0</v>
          </cell>
          <cell r="C62">
            <v>0</v>
          </cell>
          <cell r="D62">
            <v>0</v>
          </cell>
          <cell r="F62">
            <v>0</v>
          </cell>
          <cell r="G62">
            <v>0</v>
          </cell>
          <cell r="I62">
            <v>0</v>
          </cell>
          <cell r="J62">
            <v>0</v>
          </cell>
          <cell r="K62">
            <v>0</v>
          </cell>
        </row>
        <row r="64">
          <cell r="B64">
            <v>453</v>
          </cell>
          <cell r="C64">
            <v>151</v>
          </cell>
          <cell r="D64">
            <v>616759.01</v>
          </cell>
          <cell r="E64">
            <v>1361.5</v>
          </cell>
          <cell r="F64">
            <v>-906.65</v>
          </cell>
          <cell r="G64">
            <v>615852.36</v>
          </cell>
          <cell r="H64">
            <v>1359.5</v>
          </cell>
          <cell r="I64">
            <v>0</v>
          </cell>
          <cell r="J64">
            <v>150</v>
          </cell>
          <cell r="K64">
            <v>204539.61</v>
          </cell>
          <cell r="L64">
            <v>1363.6</v>
          </cell>
        </row>
        <row r="65">
          <cell r="B65">
            <v>453</v>
          </cell>
          <cell r="C65">
            <v>151</v>
          </cell>
          <cell r="D65">
            <v>602359.01</v>
          </cell>
          <cell r="E65">
            <v>1329.71</v>
          </cell>
          <cell r="F65">
            <v>-906.65</v>
          </cell>
          <cell r="G65">
            <v>601452.36</v>
          </cell>
          <cell r="H65">
            <v>1327.71</v>
          </cell>
          <cell r="I65">
            <v>0</v>
          </cell>
          <cell r="J65">
            <v>150</v>
          </cell>
          <cell r="K65">
            <v>199739.61</v>
          </cell>
          <cell r="L65">
            <v>1331.6</v>
          </cell>
        </row>
        <row r="66">
          <cell r="B66">
            <v>12</v>
          </cell>
          <cell r="C66">
            <v>4</v>
          </cell>
          <cell r="D66">
            <v>14400</v>
          </cell>
          <cell r="E66">
            <v>1200</v>
          </cell>
          <cell r="F66">
            <v>0</v>
          </cell>
          <cell r="G66">
            <v>14400</v>
          </cell>
          <cell r="H66">
            <v>1200</v>
          </cell>
          <cell r="I66">
            <v>0</v>
          </cell>
          <cell r="J66">
            <v>4</v>
          </cell>
          <cell r="K66">
            <v>4800</v>
          </cell>
          <cell r="L66">
            <v>1200</v>
          </cell>
        </row>
        <row r="68">
          <cell r="B68">
            <v>196</v>
          </cell>
          <cell r="C68">
            <v>65</v>
          </cell>
          <cell r="D68">
            <v>268667.46999999997</v>
          </cell>
          <cell r="E68">
            <v>1370.75</v>
          </cell>
          <cell r="F68">
            <v>2649.71</v>
          </cell>
          <cell r="G68">
            <v>271317.18</v>
          </cell>
          <cell r="H68">
            <v>1384.27</v>
          </cell>
          <cell r="I68">
            <v>0</v>
          </cell>
          <cell r="J68">
            <v>65</v>
          </cell>
          <cell r="K68">
            <v>89232.46</v>
          </cell>
          <cell r="L68">
            <v>1372.81</v>
          </cell>
        </row>
        <row r="69">
          <cell r="B69">
            <v>196</v>
          </cell>
          <cell r="C69">
            <v>65</v>
          </cell>
          <cell r="D69">
            <v>261467.47</v>
          </cell>
          <cell r="E69">
            <v>1334.02</v>
          </cell>
          <cell r="F69">
            <v>2649.71</v>
          </cell>
          <cell r="G69">
            <v>264117.18</v>
          </cell>
          <cell r="H69">
            <v>1347.54</v>
          </cell>
          <cell r="I69">
            <v>0</v>
          </cell>
          <cell r="J69">
            <v>65</v>
          </cell>
          <cell r="K69">
            <v>86832.46</v>
          </cell>
          <cell r="L69">
            <v>1335.88</v>
          </cell>
        </row>
        <row r="70">
          <cell r="B70">
            <v>6</v>
          </cell>
          <cell r="C70">
            <v>2</v>
          </cell>
          <cell r="D70">
            <v>7200</v>
          </cell>
          <cell r="E70">
            <v>1200</v>
          </cell>
          <cell r="F70">
            <v>0</v>
          </cell>
          <cell r="G70">
            <v>7200</v>
          </cell>
          <cell r="H70">
            <v>1200</v>
          </cell>
          <cell r="I70">
            <v>0</v>
          </cell>
          <cell r="J70">
            <v>2</v>
          </cell>
          <cell r="K70">
            <v>2400</v>
          </cell>
          <cell r="L70">
            <v>1200</v>
          </cell>
        </row>
        <row r="72">
          <cell r="B72">
            <v>78</v>
          </cell>
          <cell r="C72">
            <v>26</v>
          </cell>
          <cell r="D72">
            <v>103256.22</v>
          </cell>
          <cell r="E72">
            <v>1323.8</v>
          </cell>
          <cell r="F72">
            <v>0</v>
          </cell>
          <cell r="G72">
            <v>103256.22</v>
          </cell>
          <cell r="H72">
            <v>1323.8</v>
          </cell>
          <cell r="I72">
            <v>0</v>
          </cell>
          <cell r="J72">
            <v>26</v>
          </cell>
          <cell r="K72">
            <v>34418.74</v>
          </cell>
          <cell r="L72">
            <v>1323.8</v>
          </cell>
        </row>
        <row r="73">
          <cell r="B73">
            <v>78</v>
          </cell>
          <cell r="C73">
            <v>26</v>
          </cell>
          <cell r="D73">
            <v>103256.22</v>
          </cell>
          <cell r="E73">
            <v>1323.8</v>
          </cell>
          <cell r="F73">
            <v>0</v>
          </cell>
          <cell r="G73">
            <v>103256.22</v>
          </cell>
          <cell r="H73">
            <v>1323.8</v>
          </cell>
          <cell r="I73">
            <v>0</v>
          </cell>
          <cell r="J73">
            <v>26</v>
          </cell>
          <cell r="K73">
            <v>34418.74</v>
          </cell>
          <cell r="L73">
            <v>1323.8</v>
          </cell>
        </row>
        <row r="74">
          <cell r="B74">
            <v>0</v>
          </cell>
          <cell r="C74">
            <v>0</v>
          </cell>
          <cell r="D74">
            <v>0</v>
          </cell>
          <cell r="F74">
            <v>0</v>
          </cell>
          <cell r="G74">
            <v>0</v>
          </cell>
          <cell r="I74">
            <v>0</v>
          </cell>
          <cell r="J74">
            <v>0</v>
          </cell>
          <cell r="K74">
            <v>0</v>
          </cell>
        </row>
        <row r="76">
          <cell r="B76">
            <v>203</v>
          </cell>
          <cell r="C76">
            <v>68</v>
          </cell>
          <cell r="D76">
            <v>290847.18</v>
          </cell>
          <cell r="E76">
            <v>1432.74</v>
          </cell>
          <cell r="F76">
            <v>38.24</v>
          </cell>
          <cell r="G76">
            <v>290885.42</v>
          </cell>
          <cell r="H76">
            <v>1432.93</v>
          </cell>
          <cell r="I76">
            <v>0</v>
          </cell>
          <cell r="J76">
            <v>67</v>
          </cell>
          <cell r="K76">
            <v>96019.98</v>
          </cell>
          <cell r="L76">
            <v>1433.13</v>
          </cell>
        </row>
        <row r="77">
          <cell r="B77">
            <v>203</v>
          </cell>
          <cell r="C77">
            <v>68</v>
          </cell>
          <cell r="D77">
            <v>262047.18</v>
          </cell>
          <cell r="E77">
            <v>1290.8699999999999</v>
          </cell>
          <cell r="F77">
            <v>38.24</v>
          </cell>
          <cell r="G77">
            <v>262085.42</v>
          </cell>
          <cell r="H77">
            <v>1291.06</v>
          </cell>
          <cell r="I77">
            <v>0</v>
          </cell>
          <cell r="J77">
            <v>67</v>
          </cell>
          <cell r="K77">
            <v>86419.98</v>
          </cell>
          <cell r="L77">
            <v>1289.8499999999999</v>
          </cell>
        </row>
        <row r="78">
          <cell r="B78">
            <v>24</v>
          </cell>
          <cell r="C78">
            <v>8</v>
          </cell>
          <cell r="D78">
            <v>28800</v>
          </cell>
          <cell r="E78">
            <v>1200</v>
          </cell>
          <cell r="F78">
            <v>0</v>
          </cell>
          <cell r="G78">
            <v>28800</v>
          </cell>
          <cell r="H78">
            <v>1200</v>
          </cell>
          <cell r="I78">
            <v>0</v>
          </cell>
          <cell r="J78">
            <v>8</v>
          </cell>
          <cell r="K78">
            <v>9600</v>
          </cell>
          <cell r="L78">
            <v>1200</v>
          </cell>
        </row>
        <row r="80">
          <cell r="B80">
            <v>782</v>
          </cell>
          <cell r="C80">
            <v>261</v>
          </cell>
          <cell r="D80">
            <v>1091996.17</v>
          </cell>
          <cell r="E80">
            <v>1396.41</v>
          </cell>
          <cell r="F80">
            <v>6176.59</v>
          </cell>
          <cell r="G80">
            <v>1098172.76</v>
          </cell>
          <cell r="H80">
            <v>1404.31</v>
          </cell>
          <cell r="I80">
            <v>0</v>
          </cell>
          <cell r="J80">
            <v>260</v>
          </cell>
          <cell r="K80">
            <v>363327.46</v>
          </cell>
          <cell r="L80">
            <v>1397.41</v>
          </cell>
        </row>
        <row r="81">
          <cell r="B81">
            <v>782</v>
          </cell>
          <cell r="C81">
            <v>261</v>
          </cell>
          <cell r="D81">
            <v>1045196.17</v>
          </cell>
          <cell r="E81">
            <v>1336.57</v>
          </cell>
          <cell r="F81">
            <v>3876.59</v>
          </cell>
          <cell r="G81">
            <v>1049072.76</v>
          </cell>
          <cell r="H81">
            <v>1341.53</v>
          </cell>
          <cell r="I81">
            <v>0</v>
          </cell>
          <cell r="J81">
            <v>260</v>
          </cell>
          <cell r="K81">
            <v>347727.46</v>
          </cell>
          <cell r="L81">
            <v>1337.41</v>
          </cell>
        </row>
        <row r="82">
          <cell r="B82">
            <v>39</v>
          </cell>
          <cell r="C82">
            <v>13</v>
          </cell>
          <cell r="D82">
            <v>46800</v>
          </cell>
          <cell r="E82">
            <v>1200</v>
          </cell>
          <cell r="F82">
            <v>2300</v>
          </cell>
          <cell r="G82">
            <v>49100</v>
          </cell>
          <cell r="H82">
            <v>1258.97</v>
          </cell>
          <cell r="I82">
            <v>0</v>
          </cell>
          <cell r="J82">
            <v>13</v>
          </cell>
          <cell r="K82">
            <v>15600</v>
          </cell>
          <cell r="L82">
            <v>1200</v>
          </cell>
        </row>
        <row r="84">
          <cell r="B84">
            <v>403</v>
          </cell>
          <cell r="C84">
            <v>134</v>
          </cell>
          <cell r="D84">
            <v>567005.91</v>
          </cell>
          <cell r="E84">
            <v>1406.96</v>
          </cell>
          <cell r="F84">
            <v>5850.73</v>
          </cell>
          <cell r="G84">
            <v>572856.64</v>
          </cell>
          <cell r="H84">
            <v>1421.48</v>
          </cell>
          <cell r="I84">
            <v>1582.05</v>
          </cell>
          <cell r="J84">
            <v>134</v>
          </cell>
          <cell r="K84">
            <v>188835.47</v>
          </cell>
          <cell r="L84">
            <v>1409.22</v>
          </cell>
        </row>
        <row r="85">
          <cell r="B85">
            <v>403</v>
          </cell>
          <cell r="C85">
            <v>134</v>
          </cell>
          <cell r="D85">
            <v>545405.91</v>
          </cell>
          <cell r="E85">
            <v>1353.36</v>
          </cell>
          <cell r="F85">
            <v>5850.73</v>
          </cell>
          <cell r="G85">
            <v>551256.64</v>
          </cell>
          <cell r="H85">
            <v>1367.88</v>
          </cell>
          <cell r="I85">
            <v>1582.05</v>
          </cell>
          <cell r="J85">
            <v>134</v>
          </cell>
          <cell r="K85">
            <v>181635.47</v>
          </cell>
          <cell r="L85">
            <v>1355.49</v>
          </cell>
        </row>
        <row r="86">
          <cell r="B86">
            <v>18</v>
          </cell>
          <cell r="C86">
            <v>6</v>
          </cell>
          <cell r="D86">
            <v>21600</v>
          </cell>
          <cell r="E86">
            <v>1200</v>
          </cell>
          <cell r="F86">
            <v>0</v>
          </cell>
          <cell r="G86">
            <v>21600</v>
          </cell>
          <cell r="H86">
            <v>1200</v>
          </cell>
          <cell r="I86">
            <v>0</v>
          </cell>
          <cell r="J86">
            <v>6</v>
          </cell>
          <cell r="K86">
            <v>7200</v>
          </cell>
          <cell r="L86">
            <v>1200</v>
          </cell>
        </row>
        <row r="88">
          <cell r="B88">
            <v>207</v>
          </cell>
          <cell r="C88">
            <v>69</v>
          </cell>
          <cell r="D88">
            <v>288696.73</v>
          </cell>
          <cell r="E88">
            <v>1394.67</v>
          </cell>
          <cell r="F88">
            <v>229.91</v>
          </cell>
          <cell r="G88">
            <v>288926.64</v>
          </cell>
          <cell r="H88">
            <v>1395.78</v>
          </cell>
          <cell r="I88">
            <v>0</v>
          </cell>
          <cell r="J88">
            <v>69</v>
          </cell>
          <cell r="K88">
            <v>96308.88</v>
          </cell>
          <cell r="L88">
            <v>1395.78</v>
          </cell>
        </row>
        <row r="89">
          <cell r="B89">
            <v>207</v>
          </cell>
          <cell r="C89">
            <v>69</v>
          </cell>
          <cell r="D89">
            <v>277896.73</v>
          </cell>
          <cell r="E89">
            <v>1342.5</v>
          </cell>
          <cell r="F89">
            <v>229.91</v>
          </cell>
          <cell r="G89">
            <v>278126.64</v>
          </cell>
          <cell r="H89">
            <v>1343.61</v>
          </cell>
          <cell r="I89">
            <v>0</v>
          </cell>
          <cell r="J89">
            <v>69</v>
          </cell>
          <cell r="K89">
            <v>92708.88</v>
          </cell>
          <cell r="L89">
            <v>1343.61</v>
          </cell>
        </row>
        <row r="90">
          <cell r="B90">
            <v>9</v>
          </cell>
          <cell r="C90">
            <v>3</v>
          </cell>
          <cell r="D90">
            <v>10800</v>
          </cell>
          <cell r="E90">
            <v>1200</v>
          </cell>
          <cell r="F90">
            <v>0</v>
          </cell>
          <cell r="G90">
            <v>10800</v>
          </cell>
          <cell r="H90">
            <v>1200</v>
          </cell>
          <cell r="I90">
            <v>0</v>
          </cell>
          <cell r="J90">
            <v>3</v>
          </cell>
          <cell r="K90">
            <v>3600</v>
          </cell>
          <cell r="L90">
            <v>1200</v>
          </cell>
        </row>
        <row r="92">
          <cell r="B92">
            <v>417</v>
          </cell>
          <cell r="C92">
            <v>139</v>
          </cell>
          <cell r="D92">
            <v>582367.66</v>
          </cell>
          <cell r="E92">
            <v>1396.57</v>
          </cell>
          <cell r="F92">
            <v>-2066.77</v>
          </cell>
          <cell r="G92">
            <v>580300.89</v>
          </cell>
          <cell r="H92">
            <v>1391.61</v>
          </cell>
          <cell r="I92">
            <v>0</v>
          </cell>
          <cell r="J92">
            <v>138</v>
          </cell>
          <cell r="K92">
            <v>192672.83</v>
          </cell>
          <cell r="L92">
            <v>1396.18</v>
          </cell>
        </row>
        <row r="93">
          <cell r="B93">
            <v>417</v>
          </cell>
          <cell r="C93">
            <v>139</v>
          </cell>
          <cell r="D93">
            <v>555974.82999999996</v>
          </cell>
          <cell r="E93">
            <v>1333.27</v>
          </cell>
          <cell r="F93">
            <v>-873.94</v>
          </cell>
          <cell r="G93">
            <v>555100.89</v>
          </cell>
          <cell r="H93">
            <v>1331.18</v>
          </cell>
          <cell r="I93">
            <v>0</v>
          </cell>
          <cell r="J93">
            <v>138</v>
          </cell>
          <cell r="K93">
            <v>184272.83</v>
          </cell>
          <cell r="L93">
            <v>1335.31</v>
          </cell>
        </row>
        <row r="94">
          <cell r="B94">
            <v>22</v>
          </cell>
          <cell r="C94">
            <v>7</v>
          </cell>
          <cell r="D94">
            <v>26392.83</v>
          </cell>
          <cell r="E94">
            <v>1199.67</v>
          </cell>
          <cell r="F94">
            <v>-1192.83</v>
          </cell>
          <cell r="G94">
            <v>25200</v>
          </cell>
          <cell r="H94">
            <v>1145.45</v>
          </cell>
          <cell r="I94">
            <v>0</v>
          </cell>
          <cell r="J94">
            <v>7</v>
          </cell>
          <cell r="K94">
            <v>8400</v>
          </cell>
          <cell r="L94">
            <v>1200</v>
          </cell>
        </row>
        <row r="96">
          <cell r="B96">
            <v>187</v>
          </cell>
          <cell r="C96">
            <v>62</v>
          </cell>
          <cell r="D96">
            <v>255887.35999999999</v>
          </cell>
          <cell r="E96">
            <v>1368.38</v>
          </cell>
          <cell r="F96">
            <v>857.28</v>
          </cell>
          <cell r="G96">
            <v>256744.64</v>
          </cell>
          <cell r="H96">
            <v>1372.97</v>
          </cell>
          <cell r="I96">
            <v>0</v>
          </cell>
          <cell r="J96">
            <v>62</v>
          </cell>
          <cell r="K96">
            <v>85049.06</v>
          </cell>
          <cell r="L96">
            <v>1371.76</v>
          </cell>
        </row>
        <row r="97">
          <cell r="B97">
            <v>187</v>
          </cell>
          <cell r="C97">
            <v>62</v>
          </cell>
          <cell r="D97">
            <v>252287.35999999999</v>
          </cell>
          <cell r="E97">
            <v>1349.13</v>
          </cell>
          <cell r="F97">
            <v>857.28</v>
          </cell>
          <cell r="G97">
            <v>253144.64</v>
          </cell>
          <cell r="H97">
            <v>1353.71</v>
          </cell>
          <cell r="I97">
            <v>0</v>
          </cell>
          <cell r="J97">
            <v>62</v>
          </cell>
          <cell r="K97">
            <v>83849.06</v>
          </cell>
          <cell r="L97">
            <v>1352.4</v>
          </cell>
        </row>
        <row r="98">
          <cell r="B98">
            <v>3</v>
          </cell>
          <cell r="C98">
            <v>1</v>
          </cell>
          <cell r="D98">
            <v>3600</v>
          </cell>
          <cell r="E98">
            <v>1200</v>
          </cell>
          <cell r="F98">
            <v>0</v>
          </cell>
          <cell r="G98">
            <v>3600</v>
          </cell>
          <cell r="H98">
            <v>1200</v>
          </cell>
          <cell r="I98">
            <v>0</v>
          </cell>
          <cell r="J98">
            <v>1</v>
          </cell>
          <cell r="K98">
            <v>1200</v>
          </cell>
          <cell r="L98">
            <v>1200</v>
          </cell>
        </row>
        <row r="100">
          <cell r="B100">
            <v>543</v>
          </cell>
          <cell r="C100">
            <v>181</v>
          </cell>
          <cell r="D100">
            <v>760626.83</v>
          </cell>
          <cell r="E100">
            <v>1400.79</v>
          </cell>
          <cell r="F100">
            <v>7503.14</v>
          </cell>
          <cell r="G100">
            <v>768129.97</v>
          </cell>
          <cell r="H100">
            <v>1414.6</v>
          </cell>
          <cell r="I100">
            <v>0</v>
          </cell>
          <cell r="J100">
            <v>179</v>
          </cell>
          <cell r="K100">
            <v>251295.55</v>
          </cell>
          <cell r="L100">
            <v>1403.89</v>
          </cell>
        </row>
        <row r="101">
          <cell r="B101">
            <v>543</v>
          </cell>
          <cell r="C101">
            <v>181</v>
          </cell>
          <cell r="D101">
            <v>739026.83</v>
          </cell>
          <cell r="E101">
            <v>1361.01</v>
          </cell>
          <cell r="F101">
            <v>7503.14</v>
          </cell>
          <cell r="G101">
            <v>746529.97</v>
          </cell>
          <cell r="H101">
            <v>1374.82</v>
          </cell>
          <cell r="I101">
            <v>0</v>
          </cell>
          <cell r="J101">
            <v>179</v>
          </cell>
          <cell r="K101">
            <v>244095.55</v>
          </cell>
          <cell r="L101">
            <v>1363.66</v>
          </cell>
        </row>
        <row r="102">
          <cell r="B102">
            <v>18</v>
          </cell>
          <cell r="C102">
            <v>6</v>
          </cell>
          <cell r="D102">
            <v>21600</v>
          </cell>
          <cell r="E102">
            <v>1200</v>
          </cell>
          <cell r="F102">
            <v>0</v>
          </cell>
          <cell r="G102">
            <v>21600</v>
          </cell>
          <cell r="H102">
            <v>1200</v>
          </cell>
          <cell r="I102">
            <v>0</v>
          </cell>
          <cell r="J102">
            <v>6</v>
          </cell>
          <cell r="K102">
            <v>7200</v>
          </cell>
          <cell r="L102">
            <v>1200</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665</v>
          </cell>
          <cell r="C108">
            <v>222</v>
          </cell>
          <cell r="D108">
            <v>904486.69</v>
          </cell>
          <cell r="E108">
            <v>1360.13</v>
          </cell>
          <cell r="F108">
            <v>459.82</v>
          </cell>
          <cell r="G108">
            <v>904946.51</v>
          </cell>
          <cell r="H108">
            <v>1360.82</v>
          </cell>
          <cell r="I108">
            <v>0</v>
          </cell>
          <cell r="J108">
            <v>219</v>
          </cell>
          <cell r="K108">
            <v>297210.06</v>
          </cell>
          <cell r="L108">
            <v>1357.12</v>
          </cell>
        </row>
        <row r="109">
          <cell r="B109">
            <v>665</v>
          </cell>
          <cell r="C109">
            <v>222</v>
          </cell>
          <cell r="D109">
            <v>904486.69</v>
          </cell>
          <cell r="E109">
            <v>1360.13</v>
          </cell>
          <cell r="F109">
            <v>459.82</v>
          </cell>
          <cell r="G109">
            <v>904946.51</v>
          </cell>
          <cell r="H109">
            <v>1360.82</v>
          </cell>
          <cell r="I109">
            <v>0</v>
          </cell>
          <cell r="J109">
            <v>219</v>
          </cell>
          <cell r="K109">
            <v>297210.06</v>
          </cell>
          <cell r="L109">
            <v>1357.12</v>
          </cell>
        </row>
        <row r="110">
          <cell r="B110">
            <v>0</v>
          </cell>
          <cell r="C110">
            <v>0</v>
          </cell>
          <cell r="D110">
            <v>0</v>
          </cell>
          <cell r="F110">
            <v>0</v>
          </cell>
          <cell r="G110">
            <v>0</v>
          </cell>
          <cell r="I110">
            <v>0</v>
          </cell>
          <cell r="J110">
            <v>0</v>
          </cell>
          <cell r="K110">
            <v>0</v>
          </cell>
        </row>
        <row r="112">
          <cell r="B112">
            <v>888</v>
          </cell>
          <cell r="C112">
            <v>296</v>
          </cell>
          <cell r="D112">
            <v>1216377.6599999999</v>
          </cell>
          <cell r="E112">
            <v>1369.79</v>
          </cell>
          <cell r="F112">
            <v>11195.11</v>
          </cell>
          <cell r="G112">
            <v>1227572.77</v>
          </cell>
          <cell r="H112">
            <v>1382.4</v>
          </cell>
          <cell r="I112">
            <v>0</v>
          </cell>
          <cell r="J112">
            <v>295</v>
          </cell>
          <cell r="K112">
            <v>407198.97</v>
          </cell>
          <cell r="L112">
            <v>1380.34</v>
          </cell>
        </row>
        <row r="113">
          <cell r="B113">
            <v>888</v>
          </cell>
          <cell r="C113">
            <v>296</v>
          </cell>
          <cell r="D113">
            <v>1176777.6599999999</v>
          </cell>
          <cell r="E113">
            <v>1325.2</v>
          </cell>
          <cell r="F113">
            <v>11195.11</v>
          </cell>
          <cell r="G113">
            <v>1187972.77</v>
          </cell>
          <cell r="H113">
            <v>1337.81</v>
          </cell>
          <cell r="I113">
            <v>0</v>
          </cell>
          <cell r="J113">
            <v>295</v>
          </cell>
          <cell r="K113">
            <v>393998.97</v>
          </cell>
          <cell r="L113">
            <v>1335.59</v>
          </cell>
        </row>
        <row r="114">
          <cell r="B114">
            <v>33</v>
          </cell>
          <cell r="C114">
            <v>11</v>
          </cell>
          <cell r="D114">
            <v>39600</v>
          </cell>
          <cell r="E114">
            <v>1200</v>
          </cell>
          <cell r="F114">
            <v>0</v>
          </cell>
          <cell r="G114">
            <v>39600</v>
          </cell>
          <cell r="H114">
            <v>1200</v>
          </cell>
          <cell r="I114">
            <v>0</v>
          </cell>
          <cell r="J114">
            <v>11</v>
          </cell>
          <cell r="K114">
            <v>13200</v>
          </cell>
          <cell r="L114">
            <v>1200</v>
          </cell>
        </row>
        <row r="120">
          <cell r="B120">
            <v>254</v>
          </cell>
          <cell r="C120">
            <v>85</v>
          </cell>
          <cell r="D120">
            <v>346330.68</v>
          </cell>
          <cell r="E120">
            <v>1363.51</v>
          </cell>
          <cell r="F120">
            <v>3279.94</v>
          </cell>
          <cell r="G120">
            <v>349610.62</v>
          </cell>
          <cell r="H120">
            <v>1376.42</v>
          </cell>
          <cell r="I120">
            <v>0</v>
          </cell>
          <cell r="J120">
            <v>84</v>
          </cell>
          <cell r="K120">
            <v>115077.17</v>
          </cell>
          <cell r="L120">
            <v>1369.97</v>
          </cell>
        </row>
        <row r="121">
          <cell r="B121">
            <v>254</v>
          </cell>
          <cell r="C121">
            <v>85</v>
          </cell>
          <cell r="D121">
            <v>342730.68</v>
          </cell>
          <cell r="E121">
            <v>1349.33</v>
          </cell>
          <cell r="F121">
            <v>3279.94</v>
          </cell>
          <cell r="G121">
            <v>346010.62</v>
          </cell>
          <cell r="H121">
            <v>1362.25</v>
          </cell>
          <cell r="I121">
            <v>0</v>
          </cell>
          <cell r="J121">
            <v>84</v>
          </cell>
          <cell r="K121">
            <v>113877.17</v>
          </cell>
          <cell r="L121">
            <v>1355.68</v>
          </cell>
        </row>
        <row r="122">
          <cell r="B122">
            <v>3</v>
          </cell>
          <cell r="C122">
            <v>1</v>
          </cell>
          <cell r="D122">
            <v>3600</v>
          </cell>
          <cell r="E122">
            <v>1200</v>
          </cell>
          <cell r="F122">
            <v>0</v>
          </cell>
          <cell r="G122">
            <v>3600</v>
          </cell>
          <cell r="H122">
            <v>1200</v>
          </cell>
          <cell r="I122">
            <v>0</v>
          </cell>
          <cell r="J122">
            <v>1</v>
          </cell>
          <cell r="K122">
            <v>1200</v>
          </cell>
          <cell r="L122">
            <v>1200</v>
          </cell>
        </row>
        <row r="124">
          <cell r="B124">
            <v>296</v>
          </cell>
          <cell r="C124">
            <v>99</v>
          </cell>
          <cell r="D124">
            <v>379033.59</v>
          </cell>
          <cell r="E124">
            <v>1280.52</v>
          </cell>
          <cell r="F124">
            <v>2816.01</v>
          </cell>
          <cell r="G124">
            <v>381849.59999999998</v>
          </cell>
          <cell r="H124">
            <v>1290.03</v>
          </cell>
          <cell r="I124">
            <v>0</v>
          </cell>
          <cell r="J124">
            <v>99</v>
          </cell>
          <cell r="K124">
            <v>126208.05</v>
          </cell>
          <cell r="L124">
            <v>1274.83</v>
          </cell>
        </row>
        <row r="125">
          <cell r="B125">
            <v>296</v>
          </cell>
          <cell r="C125">
            <v>99</v>
          </cell>
          <cell r="D125">
            <v>375433.59</v>
          </cell>
          <cell r="E125">
            <v>1268.3599999999999</v>
          </cell>
          <cell r="F125">
            <v>2816.01</v>
          </cell>
          <cell r="G125">
            <v>378249.6</v>
          </cell>
          <cell r="H125">
            <v>1277.8699999999999</v>
          </cell>
          <cell r="I125">
            <v>0</v>
          </cell>
          <cell r="J125">
            <v>99</v>
          </cell>
          <cell r="K125">
            <v>125008.05</v>
          </cell>
          <cell r="L125">
            <v>1262.71</v>
          </cell>
        </row>
        <row r="126">
          <cell r="B126">
            <v>3</v>
          </cell>
          <cell r="C126">
            <v>1</v>
          </cell>
          <cell r="D126">
            <v>3600</v>
          </cell>
          <cell r="E126">
            <v>1200</v>
          </cell>
          <cell r="F126">
            <v>0</v>
          </cell>
          <cell r="G126">
            <v>3600</v>
          </cell>
          <cell r="H126">
            <v>1200</v>
          </cell>
          <cell r="I126">
            <v>0</v>
          </cell>
          <cell r="J126">
            <v>1</v>
          </cell>
          <cell r="K126">
            <v>1200</v>
          </cell>
          <cell r="L126">
            <v>1200</v>
          </cell>
        </row>
        <row r="128">
          <cell r="B128">
            <v>435</v>
          </cell>
          <cell r="C128">
            <v>145</v>
          </cell>
          <cell r="D128">
            <v>637747.84</v>
          </cell>
          <cell r="E128">
            <v>1466.09</v>
          </cell>
          <cell r="F128">
            <v>-1511.96</v>
          </cell>
          <cell r="G128">
            <v>636235.88</v>
          </cell>
          <cell r="H128">
            <v>1462.61</v>
          </cell>
          <cell r="I128">
            <v>0</v>
          </cell>
          <cell r="J128">
            <v>143</v>
          </cell>
          <cell r="K128">
            <v>209799.43</v>
          </cell>
          <cell r="L128">
            <v>1467.13</v>
          </cell>
        </row>
        <row r="129">
          <cell r="B129">
            <v>435</v>
          </cell>
          <cell r="C129">
            <v>145</v>
          </cell>
          <cell r="D129">
            <v>590947.83999999997</v>
          </cell>
          <cell r="E129">
            <v>1358.5</v>
          </cell>
          <cell r="F129">
            <v>-1511.96</v>
          </cell>
          <cell r="G129">
            <v>589435.88</v>
          </cell>
          <cell r="H129">
            <v>1355.03</v>
          </cell>
          <cell r="I129">
            <v>0</v>
          </cell>
          <cell r="J129">
            <v>143</v>
          </cell>
          <cell r="K129">
            <v>194199.43</v>
          </cell>
          <cell r="L129">
            <v>1358.04</v>
          </cell>
        </row>
        <row r="130">
          <cell r="B130">
            <v>39</v>
          </cell>
          <cell r="C130">
            <v>13</v>
          </cell>
          <cell r="D130">
            <v>46800</v>
          </cell>
          <cell r="E130">
            <v>1200</v>
          </cell>
          <cell r="F130">
            <v>0</v>
          </cell>
          <cell r="G130">
            <v>46800</v>
          </cell>
          <cell r="H130">
            <v>1200</v>
          </cell>
          <cell r="I130">
            <v>0</v>
          </cell>
          <cell r="J130">
            <v>13</v>
          </cell>
          <cell r="K130">
            <v>15600</v>
          </cell>
          <cell r="L130">
            <v>1200</v>
          </cell>
        </row>
        <row r="132">
          <cell r="B132">
            <v>234</v>
          </cell>
          <cell r="C132">
            <v>78</v>
          </cell>
          <cell r="D132">
            <v>331189.65000000002</v>
          </cell>
          <cell r="E132">
            <v>1415.34</v>
          </cell>
          <cell r="F132">
            <v>-1429.91</v>
          </cell>
          <cell r="G132">
            <v>329759.74</v>
          </cell>
          <cell r="H132">
            <v>1409.23</v>
          </cell>
          <cell r="I132">
            <v>0</v>
          </cell>
          <cell r="J132">
            <v>78</v>
          </cell>
          <cell r="K132">
            <v>110396.55</v>
          </cell>
          <cell r="L132">
            <v>1415.34</v>
          </cell>
        </row>
        <row r="133">
          <cell r="B133">
            <v>234</v>
          </cell>
          <cell r="C133">
            <v>78</v>
          </cell>
          <cell r="D133">
            <v>309589.65000000002</v>
          </cell>
          <cell r="E133">
            <v>1323.03</v>
          </cell>
          <cell r="F133">
            <v>-1429.91</v>
          </cell>
          <cell r="G133">
            <v>308159.74</v>
          </cell>
          <cell r="H133">
            <v>1316.92</v>
          </cell>
          <cell r="I133">
            <v>0</v>
          </cell>
          <cell r="J133">
            <v>78</v>
          </cell>
          <cell r="K133">
            <v>103196.55</v>
          </cell>
          <cell r="L133">
            <v>1323.03</v>
          </cell>
        </row>
        <row r="134">
          <cell r="B134">
            <v>18</v>
          </cell>
          <cell r="C134">
            <v>6</v>
          </cell>
          <cell r="D134">
            <v>21600</v>
          </cell>
          <cell r="E134">
            <v>1200</v>
          </cell>
          <cell r="F134">
            <v>0</v>
          </cell>
          <cell r="G134">
            <v>21600</v>
          </cell>
          <cell r="H134">
            <v>1200</v>
          </cell>
          <cell r="I134">
            <v>0</v>
          </cell>
          <cell r="J134">
            <v>6</v>
          </cell>
          <cell r="K134">
            <v>7200</v>
          </cell>
          <cell r="L134">
            <v>1200</v>
          </cell>
        </row>
        <row r="136">
          <cell r="B136">
            <v>323</v>
          </cell>
          <cell r="C136">
            <v>108</v>
          </cell>
          <cell r="D136">
            <v>482889.76</v>
          </cell>
          <cell r="E136">
            <v>1495.01</v>
          </cell>
          <cell r="F136">
            <v>-5161.04</v>
          </cell>
          <cell r="G136">
            <v>477728.72</v>
          </cell>
          <cell r="H136">
            <v>1479.04</v>
          </cell>
          <cell r="I136">
            <v>0</v>
          </cell>
          <cell r="J136">
            <v>107</v>
          </cell>
          <cell r="K136">
            <v>157522.56</v>
          </cell>
          <cell r="L136">
            <v>1472.17</v>
          </cell>
        </row>
        <row r="137">
          <cell r="B137">
            <v>323</v>
          </cell>
          <cell r="C137">
            <v>108</v>
          </cell>
          <cell r="D137">
            <v>439689.76</v>
          </cell>
          <cell r="E137">
            <v>1361.27</v>
          </cell>
          <cell r="F137">
            <v>-5161.04</v>
          </cell>
          <cell r="G137">
            <v>434528.72</v>
          </cell>
          <cell r="H137">
            <v>1345.29</v>
          </cell>
          <cell r="I137">
            <v>0</v>
          </cell>
          <cell r="J137">
            <v>107</v>
          </cell>
          <cell r="K137">
            <v>143122.56</v>
          </cell>
          <cell r="L137">
            <v>1337.59</v>
          </cell>
        </row>
        <row r="138">
          <cell r="B138">
            <v>36</v>
          </cell>
          <cell r="C138">
            <v>12</v>
          </cell>
          <cell r="D138">
            <v>43200</v>
          </cell>
          <cell r="E138">
            <v>1200</v>
          </cell>
          <cell r="F138">
            <v>0</v>
          </cell>
          <cell r="G138">
            <v>43200</v>
          </cell>
          <cell r="H138">
            <v>1200</v>
          </cell>
          <cell r="I138">
            <v>0</v>
          </cell>
          <cell r="J138">
            <v>12</v>
          </cell>
          <cell r="K138">
            <v>14400</v>
          </cell>
          <cell r="L138">
            <v>1200</v>
          </cell>
        </row>
        <row r="140">
          <cell r="B140">
            <v>383</v>
          </cell>
          <cell r="C140">
            <v>128</v>
          </cell>
          <cell r="D140">
            <v>501057.57</v>
          </cell>
          <cell r="E140">
            <v>1308.24</v>
          </cell>
          <cell r="F140">
            <v>3991.34</v>
          </cell>
          <cell r="G140">
            <v>505048.91</v>
          </cell>
          <cell r="H140">
            <v>1318.67</v>
          </cell>
          <cell r="I140">
            <v>0</v>
          </cell>
          <cell r="J140">
            <v>127</v>
          </cell>
          <cell r="K140">
            <v>166093.70000000001</v>
          </cell>
          <cell r="L140">
            <v>1307.82</v>
          </cell>
        </row>
        <row r="141">
          <cell r="B141">
            <v>383</v>
          </cell>
          <cell r="C141">
            <v>128</v>
          </cell>
          <cell r="D141">
            <v>501057.57</v>
          </cell>
          <cell r="E141">
            <v>1308.24</v>
          </cell>
          <cell r="F141">
            <v>3991.34</v>
          </cell>
          <cell r="G141">
            <v>505048.91</v>
          </cell>
          <cell r="H141">
            <v>1318.67</v>
          </cell>
          <cell r="I141">
            <v>0</v>
          </cell>
          <cell r="J141">
            <v>127</v>
          </cell>
          <cell r="K141">
            <v>166093.70000000001</v>
          </cell>
          <cell r="L141">
            <v>1307.82</v>
          </cell>
        </row>
        <row r="142">
          <cell r="B142">
            <v>0</v>
          </cell>
          <cell r="C142">
            <v>0</v>
          </cell>
          <cell r="D142">
            <v>0</v>
          </cell>
          <cell r="F142">
            <v>0</v>
          </cell>
          <cell r="G142">
            <v>0</v>
          </cell>
          <cell r="I142">
            <v>0</v>
          </cell>
          <cell r="J142">
            <v>0</v>
          </cell>
          <cell r="K142">
            <v>0</v>
          </cell>
        </row>
        <row r="144">
          <cell r="B144">
            <v>250</v>
          </cell>
          <cell r="C144">
            <v>83</v>
          </cell>
          <cell r="D144">
            <v>335625.74</v>
          </cell>
          <cell r="E144">
            <v>1342.5</v>
          </cell>
          <cell r="F144">
            <v>2457.91</v>
          </cell>
          <cell r="G144">
            <v>338083.65</v>
          </cell>
          <cell r="H144">
            <v>1352.33</v>
          </cell>
          <cell r="I144">
            <v>0</v>
          </cell>
          <cell r="J144">
            <v>83</v>
          </cell>
          <cell r="K144">
            <v>111398.61</v>
          </cell>
          <cell r="L144">
            <v>1342.15</v>
          </cell>
        </row>
        <row r="145">
          <cell r="B145">
            <v>250</v>
          </cell>
          <cell r="C145">
            <v>83</v>
          </cell>
          <cell r="D145">
            <v>328425.74</v>
          </cell>
          <cell r="E145">
            <v>1313.7</v>
          </cell>
          <cell r="F145">
            <v>2457.91</v>
          </cell>
          <cell r="G145">
            <v>330883.65000000002</v>
          </cell>
          <cell r="H145">
            <v>1323.53</v>
          </cell>
          <cell r="I145">
            <v>0</v>
          </cell>
          <cell r="J145">
            <v>83</v>
          </cell>
          <cell r="K145">
            <v>108998.61</v>
          </cell>
          <cell r="L145">
            <v>1313.24</v>
          </cell>
        </row>
        <row r="146">
          <cell r="B146">
            <v>6</v>
          </cell>
          <cell r="C146">
            <v>2</v>
          </cell>
          <cell r="D146">
            <v>7200</v>
          </cell>
          <cell r="E146">
            <v>1200</v>
          </cell>
          <cell r="F146">
            <v>0</v>
          </cell>
          <cell r="G146">
            <v>7200</v>
          </cell>
          <cell r="H146">
            <v>1200</v>
          </cell>
          <cell r="I146">
            <v>0</v>
          </cell>
          <cell r="J146">
            <v>2</v>
          </cell>
          <cell r="K146">
            <v>2400</v>
          </cell>
          <cell r="L146">
            <v>1200</v>
          </cell>
        </row>
        <row r="148">
          <cell r="B148">
            <v>304</v>
          </cell>
          <cell r="C148">
            <v>101</v>
          </cell>
          <cell r="D148">
            <v>432360.92</v>
          </cell>
          <cell r="E148">
            <v>1422.24</v>
          </cell>
          <cell r="F148">
            <v>7584.44</v>
          </cell>
          <cell r="G148">
            <v>439945.36</v>
          </cell>
          <cell r="H148">
            <v>1447.19</v>
          </cell>
          <cell r="I148">
            <v>0</v>
          </cell>
          <cell r="J148">
            <v>102</v>
          </cell>
          <cell r="K148">
            <v>144847.26</v>
          </cell>
          <cell r="L148">
            <v>1420.07</v>
          </cell>
        </row>
        <row r="149">
          <cell r="B149">
            <v>304</v>
          </cell>
          <cell r="C149">
            <v>101</v>
          </cell>
          <cell r="D149">
            <v>414360.92</v>
          </cell>
          <cell r="E149">
            <v>1363.03</v>
          </cell>
          <cell r="F149">
            <v>7584.44</v>
          </cell>
          <cell r="G149">
            <v>421945.36</v>
          </cell>
          <cell r="H149">
            <v>1387.98</v>
          </cell>
          <cell r="I149">
            <v>0</v>
          </cell>
          <cell r="J149">
            <v>102</v>
          </cell>
          <cell r="K149">
            <v>138847.26</v>
          </cell>
          <cell r="L149">
            <v>1361.25</v>
          </cell>
        </row>
        <row r="150">
          <cell r="B150">
            <v>15</v>
          </cell>
          <cell r="C150">
            <v>5</v>
          </cell>
          <cell r="D150">
            <v>18000</v>
          </cell>
          <cell r="E150">
            <v>1200</v>
          </cell>
          <cell r="F150">
            <v>0</v>
          </cell>
          <cell r="G150">
            <v>18000</v>
          </cell>
          <cell r="H150">
            <v>1200</v>
          </cell>
          <cell r="I150">
            <v>0</v>
          </cell>
          <cell r="J150">
            <v>5</v>
          </cell>
          <cell r="K150">
            <v>6000</v>
          </cell>
          <cell r="L150">
            <v>1200</v>
          </cell>
        </row>
        <row r="152">
          <cell r="B152">
            <v>303</v>
          </cell>
          <cell r="C152">
            <v>101</v>
          </cell>
          <cell r="D152">
            <v>422284.82</v>
          </cell>
          <cell r="E152">
            <v>1393.68</v>
          </cell>
          <cell r="F152">
            <v>8020.05</v>
          </cell>
          <cell r="G152">
            <v>430304.87</v>
          </cell>
          <cell r="H152">
            <v>1420.15</v>
          </cell>
          <cell r="I152">
            <v>0</v>
          </cell>
          <cell r="J152">
            <v>101</v>
          </cell>
          <cell r="K152">
            <v>141374.70000000001</v>
          </cell>
          <cell r="L152">
            <v>1399.75</v>
          </cell>
        </row>
        <row r="153">
          <cell r="B153">
            <v>303</v>
          </cell>
          <cell r="C153">
            <v>101</v>
          </cell>
          <cell r="D153">
            <v>407884.82</v>
          </cell>
          <cell r="E153">
            <v>1346.15</v>
          </cell>
          <cell r="F153">
            <v>8020.05</v>
          </cell>
          <cell r="G153">
            <v>415904.87</v>
          </cell>
          <cell r="H153">
            <v>1372.62</v>
          </cell>
          <cell r="I153">
            <v>0</v>
          </cell>
          <cell r="J153">
            <v>101</v>
          </cell>
          <cell r="K153">
            <v>136574.70000000001</v>
          </cell>
          <cell r="L153">
            <v>1352.22</v>
          </cell>
        </row>
        <row r="154">
          <cell r="B154">
            <v>12</v>
          </cell>
          <cell r="C154">
            <v>4</v>
          </cell>
          <cell r="D154">
            <v>14400</v>
          </cell>
          <cell r="E154">
            <v>1200</v>
          </cell>
          <cell r="F154">
            <v>0</v>
          </cell>
          <cell r="G154">
            <v>14400</v>
          </cell>
          <cell r="H154">
            <v>1200</v>
          </cell>
          <cell r="I154">
            <v>0</v>
          </cell>
          <cell r="J154">
            <v>4</v>
          </cell>
          <cell r="K154">
            <v>4800</v>
          </cell>
          <cell r="L154">
            <v>1200</v>
          </cell>
        </row>
        <row r="156">
          <cell r="B156">
            <v>309</v>
          </cell>
          <cell r="C156">
            <v>103</v>
          </cell>
          <cell r="D156">
            <v>432027.75</v>
          </cell>
          <cell r="E156">
            <v>1398.15</v>
          </cell>
          <cell r="F156">
            <v>543.16</v>
          </cell>
          <cell r="G156">
            <v>432570.91</v>
          </cell>
          <cell r="H156">
            <v>1399.91</v>
          </cell>
          <cell r="I156">
            <v>392.95</v>
          </cell>
          <cell r="J156">
            <v>101</v>
          </cell>
          <cell r="K156">
            <v>141609.25</v>
          </cell>
          <cell r="L156">
            <v>1402.07</v>
          </cell>
        </row>
        <row r="157">
          <cell r="B157">
            <v>309</v>
          </cell>
          <cell r="C157">
            <v>103</v>
          </cell>
          <cell r="D157">
            <v>412990.26</v>
          </cell>
          <cell r="E157">
            <v>1336.54</v>
          </cell>
          <cell r="F157">
            <v>543.16</v>
          </cell>
          <cell r="G157">
            <v>413533.42</v>
          </cell>
          <cell r="H157">
            <v>1338.3</v>
          </cell>
          <cell r="I157">
            <v>392.95</v>
          </cell>
          <cell r="J157">
            <v>101</v>
          </cell>
          <cell r="K157">
            <v>135263.42000000001</v>
          </cell>
          <cell r="L157">
            <v>1339.24</v>
          </cell>
        </row>
        <row r="158">
          <cell r="B158">
            <v>12</v>
          </cell>
          <cell r="C158">
            <v>4</v>
          </cell>
          <cell r="D158">
            <v>19037.490000000002</v>
          </cell>
          <cell r="E158">
            <v>1586.46</v>
          </cell>
          <cell r="F158">
            <v>0</v>
          </cell>
          <cell r="G158">
            <v>19037.490000000002</v>
          </cell>
          <cell r="H158">
            <v>1586.46</v>
          </cell>
          <cell r="I158">
            <v>0</v>
          </cell>
          <cell r="J158">
            <v>4</v>
          </cell>
          <cell r="K158">
            <v>6345.83</v>
          </cell>
          <cell r="L158">
            <v>1586.46</v>
          </cell>
        </row>
        <row r="160">
          <cell r="B160">
            <v>443</v>
          </cell>
          <cell r="C160">
            <v>148</v>
          </cell>
          <cell r="D160">
            <v>605324.87</v>
          </cell>
          <cell r="E160">
            <v>1366.42</v>
          </cell>
          <cell r="F160">
            <v>2473.6799999999998</v>
          </cell>
          <cell r="G160">
            <v>607798.55000000005</v>
          </cell>
          <cell r="H160">
            <v>1372.01</v>
          </cell>
          <cell r="I160">
            <v>2771.34</v>
          </cell>
          <cell r="J160">
            <v>146</v>
          </cell>
          <cell r="K160">
            <v>199468.41</v>
          </cell>
          <cell r="L160">
            <v>1366.22</v>
          </cell>
        </row>
        <row r="161">
          <cell r="B161">
            <v>443</v>
          </cell>
          <cell r="C161">
            <v>148</v>
          </cell>
          <cell r="D161">
            <v>590924.87</v>
          </cell>
          <cell r="E161">
            <v>1333.92</v>
          </cell>
          <cell r="F161">
            <v>2473.6799999999998</v>
          </cell>
          <cell r="G161">
            <v>593398.55000000005</v>
          </cell>
          <cell r="H161">
            <v>1339.5</v>
          </cell>
          <cell r="I161">
            <v>2771.34</v>
          </cell>
          <cell r="J161">
            <v>146</v>
          </cell>
          <cell r="K161">
            <v>194668.41</v>
          </cell>
          <cell r="L161">
            <v>1333.35</v>
          </cell>
        </row>
        <row r="162">
          <cell r="B162">
            <v>12</v>
          </cell>
          <cell r="C162">
            <v>4</v>
          </cell>
          <cell r="D162">
            <v>14400</v>
          </cell>
          <cell r="E162">
            <v>1200</v>
          </cell>
          <cell r="F162">
            <v>0</v>
          </cell>
          <cell r="G162">
            <v>14400</v>
          </cell>
          <cell r="H162">
            <v>1200</v>
          </cell>
          <cell r="I162">
            <v>0</v>
          </cell>
          <cell r="J162">
            <v>4</v>
          </cell>
          <cell r="K162">
            <v>4800</v>
          </cell>
          <cell r="L162">
            <v>1200</v>
          </cell>
        </row>
        <row r="164">
          <cell r="B164">
            <v>387</v>
          </cell>
          <cell r="C164">
            <v>129</v>
          </cell>
          <cell r="D164">
            <v>528936.75</v>
          </cell>
          <cell r="E164">
            <v>1366.76</v>
          </cell>
          <cell r="F164">
            <v>5568.15</v>
          </cell>
          <cell r="G164">
            <v>534504.9</v>
          </cell>
          <cell r="H164">
            <v>1381.15</v>
          </cell>
          <cell r="I164">
            <v>1861.11</v>
          </cell>
          <cell r="J164">
            <v>129</v>
          </cell>
          <cell r="K164">
            <v>176547.68</v>
          </cell>
          <cell r="L164">
            <v>1368.59</v>
          </cell>
        </row>
        <row r="165">
          <cell r="B165">
            <v>387</v>
          </cell>
          <cell r="C165">
            <v>129</v>
          </cell>
          <cell r="D165">
            <v>514536.75</v>
          </cell>
          <cell r="E165">
            <v>1329.55</v>
          </cell>
          <cell r="F165">
            <v>5568.15</v>
          </cell>
          <cell r="G165">
            <v>520104.9</v>
          </cell>
          <cell r="H165">
            <v>1343.94</v>
          </cell>
          <cell r="I165">
            <v>1861.11</v>
          </cell>
          <cell r="J165">
            <v>129</v>
          </cell>
          <cell r="K165">
            <v>171747.68</v>
          </cell>
          <cell r="L165">
            <v>1331.38</v>
          </cell>
        </row>
        <row r="166">
          <cell r="B166">
            <v>12</v>
          </cell>
          <cell r="C166">
            <v>4</v>
          </cell>
          <cell r="D166">
            <v>14400</v>
          </cell>
          <cell r="E166">
            <v>1200</v>
          </cell>
          <cell r="F166">
            <v>0</v>
          </cell>
          <cell r="G166">
            <v>14400</v>
          </cell>
          <cell r="H166">
            <v>1200</v>
          </cell>
          <cell r="I166">
            <v>0</v>
          </cell>
          <cell r="J166">
            <v>4</v>
          </cell>
          <cell r="K166">
            <v>4800</v>
          </cell>
          <cell r="L166">
            <v>1200</v>
          </cell>
        </row>
        <row r="168">
          <cell r="B168">
            <v>147</v>
          </cell>
          <cell r="C168">
            <v>49</v>
          </cell>
          <cell r="D168">
            <v>197551.72</v>
          </cell>
          <cell r="E168">
            <v>1343.89</v>
          </cell>
          <cell r="F168">
            <v>2021.79</v>
          </cell>
          <cell r="G168">
            <v>199573.51</v>
          </cell>
          <cell r="H168">
            <v>1357.64</v>
          </cell>
          <cell r="I168">
            <v>0</v>
          </cell>
          <cell r="J168">
            <v>49</v>
          </cell>
          <cell r="K168">
            <v>65927.210000000006</v>
          </cell>
          <cell r="L168">
            <v>1345.45</v>
          </cell>
        </row>
        <row r="169">
          <cell r="B169">
            <v>147</v>
          </cell>
          <cell r="C169">
            <v>49</v>
          </cell>
          <cell r="D169">
            <v>197551.72</v>
          </cell>
          <cell r="E169">
            <v>1343.89</v>
          </cell>
          <cell r="F169">
            <v>2021.79</v>
          </cell>
          <cell r="G169">
            <v>199573.51</v>
          </cell>
          <cell r="H169">
            <v>1357.64</v>
          </cell>
          <cell r="I169">
            <v>0</v>
          </cell>
          <cell r="J169">
            <v>49</v>
          </cell>
          <cell r="K169">
            <v>65927.210000000006</v>
          </cell>
          <cell r="L169">
            <v>1345.45</v>
          </cell>
        </row>
        <row r="170">
          <cell r="B170">
            <v>0</v>
          </cell>
          <cell r="C170">
            <v>0</v>
          </cell>
          <cell r="D170">
            <v>0</v>
          </cell>
          <cell r="F170">
            <v>0</v>
          </cell>
          <cell r="G170">
            <v>0</v>
          </cell>
          <cell r="I170">
            <v>0</v>
          </cell>
          <cell r="J170">
            <v>0</v>
          </cell>
          <cell r="K170">
            <v>0</v>
          </cell>
        </row>
        <row r="176">
          <cell r="B176">
            <v>335</v>
          </cell>
          <cell r="C176">
            <v>112</v>
          </cell>
          <cell r="D176">
            <v>469567.15</v>
          </cell>
          <cell r="E176">
            <v>1401.69</v>
          </cell>
          <cell r="F176">
            <v>631.9</v>
          </cell>
          <cell r="G176">
            <v>470199.05</v>
          </cell>
          <cell r="H176">
            <v>1403.58</v>
          </cell>
          <cell r="I176">
            <v>122.07</v>
          </cell>
          <cell r="J176">
            <v>111</v>
          </cell>
          <cell r="K176">
            <v>155569.10999999999</v>
          </cell>
          <cell r="L176">
            <v>1401.52</v>
          </cell>
        </row>
        <row r="177">
          <cell r="B177">
            <v>335</v>
          </cell>
          <cell r="C177">
            <v>112</v>
          </cell>
          <cell r="D177">
            <v>451567.15</v>
          </cell>
          <cell r="E177">
            <v>1347.96</v>
          </cell>
          <cell r="F177">
            <v>631.9</v>
          </cell>
          <cell r="G177">
            <v>452199.05</v>
          </cell>
          <cell r="H177">
            <v>1349.85</v>
          </cell>
          <cell r="I177">
            <v>122.07</v>
          </cell>
          <cell r="J177">
            <v>111</v>
          </cell>
          <cell r="K177">
            <v>149569.10999999999</v>
          </cell>
          <cell r="L177">
            <v>1347.47</v>
          </cell>
        </row>
        <row r="178">
          <cell r="B178">
            <v>15</v>
          </cell>
          <cell r="C178">
            <v>5</v>
          </cell>
          <cell r="D178">
            <v>18000</v>
          </cell>
          <cell r="E178">
            <v>1200</v>
          </cell>
          <cell r="F178">
            <v>0</v>
          </cell>
          <cell r="G178">
            <v>18000</v>
          </cell>
          <cell r="H178">
            <v>1200</v>
          </cell>
          <cell r="I178">
            <v>0</v>
          </cell>
          <cell r="J178">
            <v>5</v>
          </cell>
          <cell r="K178">
            <v>6000</v>
          </cell>
          <cell r="L178">
            <v>1200</v>
          </cell>
        </row>
        <row r="180">
          <cell r="B180">
            <v>222</v>
          </cell>
          <cell r="C180">
            <v>74</v>
          </cell>
          <cell r="D180">
            <v>298646.13</v>
          </cell>
          <cell r="E180">
            <v>1345.25</v>
          </cell>
          <cell r="F180">
            <v>1627.78</v>
          </cell>
          <cell r="G180">
            <v>300273.90999999997</v>
          </cell>
          <cell r="H180">
            <v>1352.59</v>
          </cell>
          <cell r="I180">
            <v>0</v>
          </cell>
          <cell r="J180">
            <v>73</v>
          </cell>
          <cell r="K180">
            <v>98348.71</v>
          </cell>
          <cell r="L180">
            <v>1347.24</v>
          </cell>
        </row>
        <row r="181">
          <cell r="B181">
            <v>222</v>
          </cell>
          <cell r="C181">
            <v>74</v>
          </cell>
          <cell r="D181">
            <v>295046.13</v>
          </cell>
          <cell r="E181">
            <v>1329.04</v>
          </cell>
          <cell r="F181">
            <v>1627.78</v>
          </cell>
          <cell r="G181">
            <v>296673.90999999997</v>
          </cell>
          <cell r="H181">
            <v>1336.37</v>
          </cell>
          <cell r="I181">
            <v>0</v>
          </cell>
          <cell r="J181">
            <v>73</v>
          </cell>
          <cell r="K181">
            <v>97148.71</v>
          </cell>
          <cell r="L181">
            <v>1330.8</v>
          </cell>
        </row>
        <row r="182">
          <cell r="B182">
            <v>3</v>
          </cell>
          <cell r="C182">
            <v>1</v>
          </cell>
          <cell r="D182">
            <v>3600</v>
          </cell>
          <cell r="E182">
            <v>1200</v>
          </cell>
          <cell r="F182">
            <v>0</v>
          </cell>
          <cell r="G182">
            <v>3600</v>
          </cell>
          <cell r="H182">
            <v>1200</v>
          </cell>
          <cell r="I182">
            <v>0</v>
          </cell>
          <cell r="J182">
            <v>1</v>
          </cell>
          <cell r="K182">
            <v>1200</v>
          </cell>
          <cell r="L182">
            <v>1200</v>
          </cell>
        </row>
        <row r="184">
          <cell r="B184">
            <v>348</v>
          </cell>
          <cell r="C184">
            <v>116</v>
          </cell>
          <cell r="D184">
            <v>508362.9</v>
          </cell>
          <cell r="E184">
            <v>1460.81</v>
          </cell>
          <cell r="F184">
            <v>2958.83</v>
          </cell>
          <cell r="G184">
            <v>511321.73</v>
          </cell>
          <cell r="H184">
            <v>1469.32</v>
          </cell>
          <cell r="I184">
            <v>1178.8499999999999</v>
          </cell>
          <cell r="J184">
            <v>116</v>
          </cell>
          <cell r="K184">
            <v>169454.3</v>
          </cell>
          <cell r="L184">
            <v>1460.81</v>
          </cell>
        </row>
        <row r="185">
          <cell r="B185">
            <v>348</v>
          </cell>
          <cell r="C185">
            <v>116</v>
          </cell>
          <cell r="D185">
            <v>479562.9</v>
          </cell>
          <cell r="E185">
            <v>1378.05</v>
          </cell>
          <cell r="F185">
            <v>2958.83</v>
          </cell>
          <cell r="G185">
            <v>482521.73</v>
          </cell>
          <cell r="H185">
            <v>1386.56</v>
          </cell>
          <cell r="I185">
            <v>1178.8499999999999</v>
          </cell>
          <cell r="J185">
            <v>116</v>
          </cell>
          <cell r="K185">
            <v>159854.29999999999</v>
          </cell>
          <cell r="L185">
            <v>1378.05</v>
          </cell>
        </row>
        <row r="186">
          <cell r="B186">
            <v>24</v>
          </cell>
          <cell r="C186">
            <v>8</v>
          </cell>
          <cell r="D186">
            <v>28800</v>
          </cell>
          <cell r="E186">
            <v>1200</v>
          </cell>
          <cell r="F186">
            <v>0</v>
          </cell>
          <cell r="G186">
            <v>28800</v>
          </cell>
          <cell r="H186">
            <v>1200</v>
          </cell>
          <cell r="I186">
            <v>0</v>
          </cell>
          <cell r="J186">
            <v>8</v>
          </cell>
          <cell r="K186">
            <v>9600</v>
          </cell>
          <cell r="L186">
            <v>1200</v>
          </cell>
        </row>
        <row r="188">
          <cell r="B188">
            <v>456</v>
          </cell>
          <cell r="C188">
            <v>152</v>
          </cell>
          <cell r="D188">
            <v>660727.27</v>
          </cell>
          <cell r="E188">
            <v>1448.96</v>
          </cell>
          <cell r="F188">
            <v>1347.86</v>
          </cell>
          <cell r="G188">
            <v>662075.13</v>
          </cell>
          <cell r="H188">
            <v>1451.92</v>
          </cell>
          <cell r="I188">
            <v>0</v>
          </cell>
          <cell r="J188">
            <v>152</v>
          </cell>
          <cell r="K188">
            <v>220319.06</v>
          </cell>
          <cell r="L188">
            <v>1449.47</v>
          </cell>
        </row>
        <row r="189">
          <cell r="B189">
            <v>456</v>
          </cell>
          <cell r="C189">
            <v>152</v>
          </cell>
          <cell r="D189">
            <v>621127.27</v>
          </cell>
          <cell r="E189">
            <v>1362.12</v>
          </cell>
          <cell r="F189">
            <v>1347.86</v>
          </cell>
          <cell r="G189">
            <v>622475.13</v>
          </cell>
          <cell r="H189">
            <v>1365.08</v>
          </cell>
          <cell r="I189">
            <v>0</v>
          </cell>
          <cell r="J189">
            <v>152</v>
          </cell>
          <cell r="K189">
            <v>207119.06</v>
          </cell>
          <cell r="L189">
            <v>1362.63</v>
          </cell>
        </row>
        <row r="190">
          <cell r="B190">
            <v>33</v>
          </cell>
          <cell r="C190">
            <v>11</v>
          </cell>
          <cell r="D190">
            <v>39600</v>
          </cell>
          <cell r="E190">
            <v>1200</v>
          </cell>
          <cell r="F190">
            <v>0</v>
          </cell>
          <cell r="G190">
            <v>39600</v>
          </cell>
          <cell r="H190">
            <v>1200</v>
          </cell>
          <cell r="I190">
            <v>0</v>
          </cell>
          <cell r="J190">
            <v>11</v>
          </cell>
          <cell r="K190">
            <v>13200</v>
          </cell>
          <cell r="L190">
            <v>1200</v>
          </cell>
        </row>
        <row r="192">
          <cell r="B192">
            <v>94</v>
          </cell>
          <cell r="C192">
            <v>31</v>
          </cell>
          <cell r="D192">
            <v>135752.57999999999</v>
          </cell>
          <cell r="E192">
            <v>1444.18</v>
          </cell>
          <cell r="F192">
            <v>3174.16</v>
          </cell>
          <cell r="G192">
            <v>138926.74</v>
          </cell>
          <cell r="H192">
            <v>1477.94</v>
          </cell>
          <cell r="I192">
            <v>0</v>
          </cell>
          <cell r="J192">
            <v>31</v>
          </cell>
          <cell r="K192">
            <v>44450.86</v>
          </cell>
          <cell r="L192">
            <v>1433.9</v>
          </cell>
        </row>
        <row r="193">
          <cell r="B193">
            <v>94</v>
          </cell>
          <cell r="C193">
            <v>31</v>
          </cell>
          <cell r="D193">
            <v>127352.58</v>
          </cell>
          <cell r="E193">
            <v>1354.81</v>
          </cell>
          <cell r="F193">
            <v>1974.16</v>
          </cell>
          <cell r="G193">
            <v>129326.74</v>
          </cell>
          <cell r="H193">
            <v>1375.82</v>
          </cell>
          <cell r="I193">
            <v>0</v>
          </cell>
          <cell r="J193">
            <v>31</v>
          </cell>
          <cell r="K193">
            <v>42050.86</v>
          </cell>
          <cell r="L193">
            <v>1356.48</v>
          </cell>
        </row>
        <row r="194">
          <cell r="B194">
            <v>7</v>
          </cell>
          <cell r="C194">
            <v>2</v>
          </cell>
          <cell r="D194">
            <v>8400</v>
          </cell>
          <cell r="E194">
            <v>1200</v>
          </cell>
          <cell r="F194">
            <v>1200</v>
          </cell>
          <cell r="G194">
            <v>9600</v>
          </cell>
          <cell r="H194">
            <v>1371.43</v>
          </cell>
          <cell r="I194">
            <v>0</v>
          </cell>
          <cell r="J194">
            <v>2</v>
          </cell>
          <cell r="K194">
            <v>2400</v>
          </cell>
          <cell r="L194">
            <v>1200</v>
          </cell>
        </row>
        <row r="196">
          <cell r="B196">
            <v>304</v>
          </cell>
          <cell r="C196">
            <v>101</v>
          </cell>
          <cell r="D196">
            <v>409074.85</v>
          </cell>
          <cell r="E196">
            <v>1345.64</v>
          </cell>
          <cell r="F196">
            <v>1133.75</v>
          </cell>
          <cell r="G196">
            <v>410208.6</v>
          </cell>
          <cell r="H196">
            <v>1349.37</v>
          </cell>
          <cell r="I196">
            <v>0</v>
          </cell>
          <cell r="J196">
            <v>101</v>
          </cell>
          <cell r="K196">
            <v>136034.92000000001</v>
          </cell>
          <cell r="L196">
            <v>1346.88</v>
          </cell>
        </row>
        <row r="197">
          <cell r="B197">
            <v>304</v>
          </cell>
          <cell r="C197">
            <v>101</v>
          </cell>
          <cell r="D197">
            <v>394736.71</v>
          </cell>
          <cell r="E197">
            <v>1298.48</v>
          </cell>
          <cell r="F197">
            <v>1133.75</v>
          </cell>
          <cell r="G197">
            <v>395870.46</v>
          </cell>
          <cell r="H197">
            <v>1302.21</v>
          </cell>
          <cell r="I197">
            <v>0</v>
          </cell>
          <cell r="J197">
            <v>101</v>
          </cell>
          <cell r="K197">
            <v>131255.54</v>
          </cell>
          <cell r="L197">
            <v>1299.56</v>
          </cell>
        </row>
        <row r="198">
          <cell r="B198">
            <v>12</v>
          </cell>
          <cell r="C198">
            <v>4</v>
          </cell>
          <cell r="D198">
            <v>14338.14</v>
          </cell>
          <cell r="E198">
            <v>1194.8399999999999</v>
          </cell>
          <cell r="F198">
            <v>0</v>
          </cell>
          <cell r="G198">
            <v>14338.14</v>
          </cell>
          <cell r="H198">
            <v>1194.8399999999999</v>
          </cell>
          <cell r="I198">
            <v>0</v>
          </cell>
          <cell r="J198">
            <v>4</v>
          </cell>
          <cell r="K198">
            <v>4779.38</v>
          </cell>
          <cell r="L198">
            <v>1194.8399999999999</v>
          </cell>
        </row>
        <row r="200">
          <cell r="B200">
            <v>569</v>
          </cell>
          <cell r="C200">
            <v>190</v>
          </cell>
          <cell r="D200">
            <v>841021.81</v>
          </cell>
          <cell r="E200">
            <v>1478.07</v>
          </cell>
          <cell r="F200">
            <v>-1327.96</v>
          </cell>
          <cell r="G200">
            <v>839693.85</v>
          </cell>
          <cell r="H200">
            <v>1475.74</v>
          </cell>
          <cell r="I200">
            <v>0</v>
          </cell>
          <cell r="J200">
            <v>188</v>
          </cell>
          <cell r="K200">
            <v>278187.33</v>
          </cell>
          <cell r="L200">
            <v>1479.72</v>
          </cell>
        </row>
        <row r="201">
          <cell r="B201">
            <v>569</v>
          </cell>
          <cell r="C201">
            <v>190</v>
          </cell>
          <cell r="D201">
            <v>793368.4</v>
          </cell>
          <cell r="E201">
            <v>1394.32</v>
          </cell>
          <cell r="F201">
            <v>-1327.96</v>
          </cell>
          <cell r="G201">
            <v>792040.44</v>
          </cell>
          <cell r="H201">
            <v>1391.99</v>
          </cell>
          <cell r="I201">
            <v>0</v>
          </cell>
          <cell r="J201">
            <v>188</v>
          </cell>
          <cell r="K201">
            <v>262302.86</v>
          </cell>
          <cell r="L201">
            <v>1395.23</v>
          </cell>
        </row>
        <row r="202">
          <cell r="B202">
            <v>39</v>
          </cell>
          <cell r="C202">
            <v>13</v>
          </cell>
          <cell r="D202">
            <v>47653.41</v>
          </cell>
          <cell r="E202">
            <v>1221.8800000000001</v>
          </cell>
          <cell r="F202">
            <v>0</v>
          </cell>
          <cell r="G202">
            <v>47653.41</v>
          </cell>
          <cell r="H202">
            <v>1221.8800000000001</v>
          </cell>
          <cell r="I202">
            <v>0</v>
          </cell>
          <cell r="J202">
            <v>13</v>
          </cell>
          <cell r="K202">
            <v>15884.47</v>
          </cell>
          <cell r="L202">
            <v>1221.8800000000001</v>
          </cell>
        </row>
        <row r="204">
          <cell r="B204">
            <v>282</v>
          </cell>
          <cell r="C204">
            <v>94</v>
          </cell>
          <cell r="D204">
            <v>404504.22</v>
          </cell>
          <cell r="E204">
            <v>1434.41</v>
          </cell>
          <cell r="F204">
            <v>1200</v>
          </cell>
          <cell r="G204">
            <v>405704.22</v>
          </cell>
          <cell r="H204">
            <v>1438.67</v>
          </cell>
          <cell r="I204">
            <v>0</v>
          </cell>
          <cell r="J204">
            <v>94</v>
          </cell>
          <cell r="K204">
            <v>134834.74</v>
          </cell>
          <cell r="L204">
            <v>1434.41</v>
          </cell>
        </row>
        <row r="205">
          <cell r="B205">
            <v>282</v>
          </cell>
          <cell r="C205">
            <v>94</v>
          </cell>
          <cell r="D205">
            <v>376726.11</v>
          </cell>
          <cell r="E205">
            <v>1335.91</v>
          </cell>
          <cell r="F205">
            <v>1200</v>
          </cell>
          <cell r="G205">
            <v>377926.11</v>
          </cell>
          <cell r="H205">
            <v>1340.16</v>
          </cell>
          <cell r="I205">
            <v>0</v>
          </cell>
          <cell r="J205">
            <v>94</v>
          </cell>
          <cell r="K205">
            <v>125575.37</v>
          </cell>
          <cell r="L205">
            <v>1335.91</v>
          </cell>
        </row>
        <row r="206">
          <cell r="B206">
            <v>21</v>
          </cell>
          <cell r="C206">
            <v>7</v>
          </cell>
          <cell r="D206">
            <v>27778.11</v>
          </cell>
          <cell r="E206">
            <v>1322.77</v>
          </cell>
          <cell r="F206">
            <v>0</v>
          </cell>
          <cell r="G206">
            <v>27778.11</v>
          </cell>
          <cell r="H206">
            <v>1322.77</v>
          </cell>
          <cell r="I206">
            <v>0</v>
          </cell>
          <cell r="J206">
            <v>7</v>
          </cell>
          <cell r="K206">
            <v>9259.3700000000008</v>
          </cell>
          <cell r="L206">
            <v>1322.77</v>
          </cell>
        </row>
        <row r="208">
          <cell r="B208">
            <v>320</v>
          </cell>
          <cell r="C208">
            <v>107</v>
          </cell>
          <cell r="D208">
            <v>448705.28000000003</v>
          </cell>
          <cell r="E208">
            <v>1402.2</v>
          </cell>
          <cell r="F208">
            <v>1257.9100000000001</v>
          </cell>
          <cell r="G208">
            <v>449963.19</v>
          </cell>
          <cell r="H208">
            <v>1406.13</v>
          </cell>
          <cell r="I208">
            <v>0</v>
          </cell>
          <cell r="J208">
            <v>106</v>
          </cell>
          <cell r="K208">
            <v>148691.79</v>
          </cell>
          <cell r="L208">
            <v>1402.75</v>
          </cell>
        </row>
        <row r="209">
          <cell r="B209">
            <v>320</v>
          </cell>
          <cell r="C209">
            <v>107</v>
          </cell>
          <cell r="D209">
            <v>430705.28</v>
          </cell>
          <cell r="E209">
            <v>1345.95</v>
          </cell>
          <cell r="F209">
            <v>1257.9100000000001</v>
          </cell>
          <cell r="G209">
            <v>431963.19</v>
          </cell>
          <cell r="H209">
            <v>1349.88</v>
          </cell>
          <cell r="I209">
            <v>0</v>
          </cell>
          <cell r="J209">
            <v>106</v>
          </cell>
          <cell r="K209">
            <v>142691.79</v>
          </cell>
          <cell r="L209">
            <v>1346.15</v>
          </cell>
        </row>
        <row r="210">
          <cell r="B210">
            <v>15</v>
          </cell>
          <cell r="C210">
            <v>5</v>
          </cell>
          <cell r="D210">
            <v>18000</v>
          </cell>
          <cell r="E210">
            <v>1200</v>
          </cell>
          <cell r="F210">
            <v>0</v>
          </cell>
          <cell r="G210">
            <v>18000</v>
          </cell>
          <cell r="H210">
            <v>1200</v>
          </cell>
          <cell r="I210">
            <v>0</v>
          </cell>
          <cell r="J210">
            <v>5</v>
          </cell>
          <cell r="K210">
            <v>6000</v>
          </cell>
          <cell r="L210">
            <v>1200</v>
          </cell>
        </row>
        <row r="212">
          <cell r="B212">
            <v>795</v>
          </cell>
          <cell r="C212">
            <v>265</v>
          </cell>
          <cell r="D212">
            <v>1157198.52</v>
          </cell>
          <cell r="E212">
            <v>1455.6</v>
          </cell>
          <cell r="F212">
            <v>8362.07</v>
          </cell>
          <cell r="G212">
            <v>1165560.5900000001</v>
          </cell>
          <cell r="H212">
            <v>1466.11</v>
          </cell>
          <cell r="I212">
            <v>0</v>
          </cell>
          <cell r="J212">
            <v>264</v>
          </cell>
          <cell r="K212">
            <v>385074.68</v>
          </cell>
          <cell r="L212">
            <v>1458.62</v>
          </cell>
        </row>
        <row r="213">
          <cell r="B213">
            <v>795</v>
          </cell>
          <cell r="C213">
            <v>265</v>
          </cell>
          <cell r="D213">
            <v>1086398.52</v>
          </cell>
          <cell r="E213">
            <v>1366.54</v>
          </cell>
          <cell r="F213">
            <v>8362.07</v>
          </cell>
          <cell r="G213">
            <v>1094760.5900000001</v>
          </cell>
          <cell r="H213">
            <v>1377.06</v>
          </cell>
          <cell r="I213">
            <v>0</v>
          </cell>
          <cell r="J213">
            <v>264</v>
          </cell>
          <cell r="K213">
            <v>361074.68</v>
          </cell>
          <cell r="L213">
            <v>1367.71</v>
          </cell>
        </row>
        <row r="214">
          <cell r="B214">
            <v>59</v>
          </cell>
          <cell r="C214">
            <v>20</v>
          </cell>
          <cell r="D214">
            <v>70800</v>
          </cell>
          <cell r="E214">
            <v>1200</v>
          </cell>
          <cell r="F214">
            <v>0</v>
          </cell>
          <cell r="G214">
            <v>70800</v>
          </cell>
          <cell r="H214">
            <v>1200</v>
          </cell>
          <cell r="I214">
            <v>0</v>
          </cell>
          <cell r="J214">
            <v>20</v>
          </cell>
          <cell r="K214">
            <v>24000</v>
          </cell>
          <cell r="L214">
            <v>1200</v>
          </cell>
        </row>
        <row r="216">
          <cell r="B216">
            <v>246</v>
          </cell>
          <cell r="C216">
            <v>82</v>
          </cell>
          <cell r="D216">
            <v>341768.32</v>
          </cell>
          <cell r="E216">
            <v>1389.3</v>
          </cell>
          <cell r="F216">
            <v>1339.96</v>
          </cell>
          <cell r="G216">
            <v>343108.28</v>
          </cell>
          <cell r="H216">
            <v>1394.75</v>
          </cell>
          <cell r="I216">
            <v>0</v>
          </cell>
          <cell r="J216">
            <v>81</v>
          </cell>
          <cell r="K216">
            <v>112569.5</v>
          </cell>
          <cell r="L216">
            <v>1389.75</v>
          </cell>
        </row>
        <row r="217">
          <cell r="B217">
            <v>246</v>
          </cell>
          <cell r="C217">
            <v>82</v>
          </cell>
          <cell r="D217">
            <v>323254.53999999998</v>
          </cell>
          <cell r="E217">
            <v>1314.04</v>
          </cell>
          <cell r="F217">
            <v>1339.96</v>
          </cell>
          <cell r="G217">
            <v>324594.5</v>
          </cell>
          <cell r="H217">
            <v>1319.49</v>
          </cell>
          <cell r="I217">
            <v>0</v>
          </cell>
          <cell r="J217">
            <v>81</v>
          </cell>
          <cell r="K217">
            <v>106398.24</v>
          </cell>
          <cell r="L217">
            <v>1313.56</v>
          </cell>
        </row>
        <row r="218">
          <cell r="B218">
            <v>6</v>
          </cell>
          <cell r="C218">
            <v>2</v>
          </cell>
          <cell r="D218">
            <v>18513.78</v>
          </cell>
          <cell r="E218">
            <v>3085.63</v>
          </cell>
          <cell r="F218">
            <v>0</v>
          </cell>
          <cell r="G218">
            <v>18513.78</v>
          </cell>
          <cell r="H218">
            <v>3085.63</v>
          </cell>
          <cell r="I218">
            <v>0</v>
          </cell>
          <cell r="J218">
            <v>2</v>
          </cell>
          <cell r="K218">
            <v>6171.26</v>
          </cell>
          <cell r="L218">
            <v>3085.63</v>
          </cell>
        </row>
      </sheetData>
      <sheetData sheetId="3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34903</v>
          </cell>
          <cell r="C28">
            <v>11634</v>
          </cell>
          <cell r="D28">
            <v>46466420.619999997</v>
          </cell>
          <cell r="E28">
            <v>1331.3</v>
          </cell>
          <cell r="F28">
            <v>209163.35</v>
          </cell>
          <cell r="G28">
            <v>46675583.969999999</v>
          </cell>
          <cell r="H28">
            <v>1337.29</v>
          </cell>
          <cell r="I28">
            <v>8932.7800000000007</v>
          </cell>
          <cell r="J28">
            <v>11609</v>
          </cell>
          <cell r="K28">
            <v>15400447.92</v>
          </cell>
          <cell r="L28">
            <v>1326.6</v>
          </cell>
        </row>
        <row r="29">
          <cell r="B29">
            <v>34903</v>
          </cell>
          <cell r="C29">
            <v>11634</v>
          </cell>
          <cell r="D29">
            <v>45608133.879999995</v>
          </cell>
          <cell r="E29">
            <v>1306.71</v>
          </cell>
          <cell r="F29">
            <v>206863.35</v>
          </cell>
          <cell r="G29">
            <v>45814997.229999997</v>
          </cell>
          <cell r="H29">
            <v>1312.64</v>
          </cell>
          <cell r="I29">
            <v>8932.7800000000007</v>
          </cell>
          <cell r="J29">
            <v>11609</v>
          </cell>
          <cell r="K29">
            <v>15113952.34</v>
          </cell>
          <cell r="L29">
            <v>1301.92</v>
          </cell>
        </row>
        <row r="30">
          <cell r="B30">
            <v>626</v>
          </cell>
          <cell r="C30">
            <v>209</v>
          </cell>
          <cell r="D30">
            <v>858286.74</v>
          </cell>
          <cell r="E30">
            <v>1371.07</v>
          </cell>
          <cell r="F30">
            <v>2300</v>
          </cell>
          <cell r="G30">
            <v>860586.74</v>
          </cell>
          <cell r="H30">
            <v>1374.74</v>
          </cell>
          <cell r="I30">
            <v>0</v>
          </cell>
          <cell r="J30">
            <v>209</v>
          </cell>
          <cell r="K30">
            <v>286495.58</v>
          </cell>
          <cell r="L30">
            <v>1370.79</v>
          </cell>
        </row>
        <row r="32">
          <cell r="B32">
            <v>97748</v>
          </cell>
          <cell r="C32">
            <v>32583</v>
          </cell>
          <cell r="D32">
            <v>131156528.72</v>
          </cell>
          <cell r="E32">
            <v>1341.78</v>
          </cell>
          <cell r="F32">
            <v>726221.86</v>
          </cell>
          <cell r="G32">
            <v>131882750.58</v>
          </cell>
          <cell r="H32">
            <v>1349.21</v>
          </cell>
          <cell r="I32">
            <v>50586.21</v>
          </cell>
          <cell r="J32">
            <v>32494</v>
          </cell>
          <cell r="K32">
            <v>43479148.339999996</v>
          </cell>
          <cell r="L32">
            <v>1338.07</v>
          </cell>
        </row>
        <row r="33">
          <cell r="B33">
            <v>97748</v>
          </cell>
          <cell r="C33">
            <v>32583</v>
          </cell>
          <cell r="D33">
            <v>129343997.70999999</v>
          </cell>
          <cell r="E33">
            <v>1323.24</v>
          </cell>
          <cell r="F33">
            <v>713337.41</v>
          </cell>
          <cell r="G33">
            <v>130057335.11999999</v>
          </cell>
          <cell r="H33">
            <v>1330.54</v>
          </cell>
          <cell r="I33">
            <v>50586.21</v>
          </cell>
          <cell r="J33">
            <v>32494</v>
          </cell>
          <cell r="K33">
            <v>42872958.829999998</v>
          </cell>
          <cell r="L33">
            <v>1319.41</v>
          </cell>
        </row>
        <row r="34">
          <cell r="B34">
            <v>1388</v>
          </cell>
          <cell r="C34">
            <v>463</v>
          </cell>
          <cell r="D34">
            <v>1812531.01</v>
          </cell>
          <cell r="E34">
            <v>1305.8599999999999</v>
          </cell>
          <cell r="F34">
            <v>12884.45</v>
          </cell>
          <cell r="G34">
            <v>1825415.46</v>
          </cell>
          <cell r="H34">
            <v>1315.14</v>
          </cell>
          <cell r="I34">
            <v>0</v>
          </cell>
          <cell r="J34">
            <v>465</v>
          </cell>
          <cell r="K34">
            <v>606189.51</v>
          </cell>
          <cell r="L34">
            <v>1303.6300000000001</v>
          </cell>
        </row>
        <row r="40">
          <cell r="B40">
            <v>98094</v>
          </cell>
          <cell r="C40">
            <v>32698</v>
          </cell>
          <cell r="D40">
            <v>133905520.47999999</v>
          </cell>
          <cell r="E40">
            <v>1365.07</v>
          </cell>
          <cell r="F40">
            <v>1443228.65</v>
          </cell>
          <cell r="G40">
            <v>135348749.13</v>
          </cell>
          <cell r="H40">
            <v>1379.79</v>
          </cell>
          <cell r="I40">
            <v>85684.2</v>
          </cell>
          <cell r="J40">
            <v>32689</v>
          </cell>
          <cell r="K40">
            <v>44506031.920000002</v>
          </cell>
          <cell r="L40">
            <v>1361.5</v>
          </cell>
        </row>
        <row r="41">
          <cell r="B41">
            <v>98094</v>
          </cell>
          <cell r="C41">
            <v>32698</v>
          </cell>
          <cell r="D41">
            <v>126976184.14999999</v>
          </cell>
          <cell r="E41">
            <v>1294.43</v>
          </cell>
          <cell r="F41">
            <v>1429391.77</v>
          </cell>
          <cell r="G41">
            <v>128405575.91999999</v>
          </cell>
          <cell r="H41">
            <v>1309.01</v>
          </cell>
          <cell r="I41">
            <v>85684.2</v>
          </cell>
          <cell r="J41">
            <v>32689</v>
          </cell>
          <cell r="K41">
            <v>42204520.600000001</v>
          </cell>
          <cell r="L41">
            <v>1291.0899999999999</v>
          </cell>
        </row>
        <row r="42">
          <cell r="B42">
            <v>3535</v>
          </cell>
          <cell r="C42">
            <v>1178</v>
          </cell>
          <cell r="D42">
            <v>6929336.3300000001</v>
          </cell>
          <cell r="E42">
            <v>1960.21</v>
          </cell>
          <cell r="F42">
            <v>13836.88</v>
          </cell>
          <cell r="G42">
            <v>6943173.21</v>
          </cell>
          <cell r="H42">
            <v>1964.12</v>
          </cell>
          <cell r="I42">
            <v>0</v>
          </cell>
          <cell r="J42">
            <v>1178</v>
          </cell>
          <cell r="K42">
            <v>2301511.3199999998</v>
          </cell>
          <cell r="L42">
            <v>1953.74</v>
          </cell>
        </row>
        <row r="44">
          <cell r="B44">
            <v>64168</v>
          </cell>
          <cell r="C44">
            <v>21389</v>
          </cell>
          <cell r="D44">
            <v>86247242.589999989</v>
          </cell>
          <cell r="E44">
            <v>1344.08</v>
          </cell>
          <cell r="F44">
            <v>1152029.82</v>
          </cell>
          <cell r="G44">
            <v>87399272.409999982</v>
          </cell>
          <cell r="H44">
            <v>1362.04</v>
          </cell>
          <cell r="I44">
            <v>53344.71</v>
          </cell>
          <cell r="J44">
            <v>21408</v>
          </cell>
          <cell r="K44">
            <v>28564116.199999999</v>
          </cell>
          <cell r="L44">
            <v>1334.27</v>
          </cell>
        </row>
        <row r="45">
          <cell r="B45">
            <v>64168</v>
          </cell>
          <cell r="C45">
            <v>21389</v>
          </cell>
          <cell r="D45">
            <v>84556876.679999992</v>
          </cell>
          <cell r="E45">
            <v>1317.74</v>
          </cell>
          <cell r="F45">
            <v>1139785.58</v>
          </cell>
          <cell r="G45">
            <v>85696662.25999999</v>
          </cell>
          <cell r="H45">
            <v>1335.5</v>
          </cell>
          <cell r="I45">
            <v>53344.71</v>
          </cell>
          <cell r="J45">
            <v>21408</v>
          </cell>
          <cell r="K45">
            <v>28001687.539999999</v>
          </cell>
          <cell r="L45">
            <v>1308</v>
          </cell>
        </row>
        <row r="46">
          <cell r="B46">
            <v>1153</v>
          </cell>
          <cell r="C46">
            <v>384</v>
          </cell>
          <cell r="D46">
            <v>1690365.91</v>
          </cell>
          <cell r="E46">
            <v>1466.06</v>
          </cell>
          <cell r="F46">
            <v>12244.24</v>
          </cell>
          <cell r="G46">
            <v>1702610.15</v>
          </cell>
          <cell r="H46">
            <v>1476.68</v>
          </cell>
          <cell r="I46">
            <v>0</v>
          </cell>
          <cell r="J46">
            <v>385</v>
          </cell>
          <cell r="K46">
            <v>562428.66</v>
          </cell>
          <cell r="L46">
            <v>1460.85</v>
          </cell>
        </row>
        <row r="48">
          <cell r="B48">
            <v>45230</v>
          </cell>
          <cell r="C48">
            <v>15077</v>
          </cell>
          <cell r="D48">
            <v>60321189.43</v>
          </cell>
          <cell r="E48">
            <v>1333.65</v>
          </cell>
          <cell r="F48">
            <v>483986.92</v>
          </cell>
          <cell r="G48">
            <v>60805176.350000001</v>
          </cell>
          <cell r="H48">
            <v>1344.35</v>
          </cell>
          <cell r="I48">
            <v>23908.02</v>
          </cell>
          <cell r="J48">
            <v>15062</v>
          </cell>
          <cell r="K48">
            <v>20021084.859999999</v>
          </cell>
          <cell r="L48">
            <v>1329.24</v>
          </cell>
        </row>
        <row r="49">
          <cell r="B49">
            <v>45230</v>
          </cell>
          <cell r="C49">
            <v>15077</v>
          </cell>
          <cell r="D49">
            <v>59207191.140000001</v>
          </cell>
          <cell r="E49">
            <v>1309.02</v>
          </cell>
          <cell r="F49">
            <v>467067.8</v>
          </cell>
          <cell r="G49">
            <v>59674258.939999998</v>
          </cell>
          <cell r="H49">
            <v>1319.35</v>
          </cell>
          <cell r="I49">
            <v>23908.02</v>
          </cell>
          <cell r="J49">
            <v>15062</v>
          </cell>
          <cell r="K49">
            <v>19650782.649999999</v>
          </cell>
          <cell r="L49">
            <v>1304.6600000000001</v>
          </cell>
        </row>
        <row r="50">
          <cell r="B50">
            <v>810</v>
          </cell>
          <cell r="C50">
            <v>270</v>
          </cell>
          <cell r="D50">
            <v>1113998.29</v>
          </cell>
          <cell r="E50">
            <v>1375.31</v>
          </cell>
          <cell r="F50">
            <v>16919.12</v>
          </cell>
          <cell r="G50">
            <v>1130917.4099999999</v>
          </cell>
          <cell r="H50">
            <v>1396.19</v>
          </cell>
          <cell r="I50">
            <v>0</v>
          </cell>
          <cell r="J50">
            <v>270</v>
          </cell>
          <cell r="K50">
            <v>370302.21</v>
          </cell>
          <cell r="L50">
            <v>1371.49</v>
          </cell>
        </row>
        <row r="52">
          <cell r="B52">
            <v>75640</v>
          </cell>
          <cell r="C52">
            <v>25213</v>
          </cell>
          <cell r="D52">
            <v>99943807.289999992</v>
          </cell>
          <cell r="E52">
            <v>1321.31</v>
          </cell>
          <cell r="F52">
            <v>744366.48</v>
          </cell>
          <cell r="G52">
            <v>100688173.77</v>
          </cell>
          <cell r="H52">
            <v>1331.15</v>
          </cell>
          <cell r="I52">
            <v>37189.129999999997</v>
          </cell>
          <cell r="J52">
            <v>25184</v>
          </cell>
          <cell r="K52">
            <v>33118817.040000003</v>
          </cell>
          <cell r="L52">
            <v>1315.07</v>
          </cell>
        </row>
        <row r="53">
          <cell r="B53">
            <v>75640</v>
          </cell>
          <cell r="C53">
            <v>25213</v>
          </cell>
          <cell r="D53">
            <v>98577771.5</v>
          </cell>
          <cell r="E53">
            <v>1303.25</v>
          </cell>
          <cell r="F53">
            <v>730702.92</v>
          </cell>
          <cell r="G53">
            <v>99308474.420000002</v>
          </cell>
          <cell r="H53">
            <v>1312.91</v>
          </cell>
          <cell r="I53">
            <v>37189.129999999997</v>
          </cell>
          <cell r="J53">
            <v>25184</v>
          </cell>
          <cell r="K53">
            <v>32662250.590000004</v>
          </cell>
          <cell r="L53">
            <v>1296.94</v>
          </cell>
        </row>
        <row r="54">
          <cell r="B54">
            <v>1143</v>
          </cell>
          <cell r="C54">
            <v>381</v>
          </cell>
          <cell r="D54">
            <v>1366035.79</v>
          </cell>
          <cell r="E54">
            <v>1195.1300000000001</v>
          </cell>
          <cell r="F54">
            <v>13663.56</v>
          </cell>
          <cell r="G54">
            <v>1379699.35</v>
          </cell>
          <cell r="H54">
            <v>1207.0899999999999</v>
          </cell>
          <cell r="I54">
            <v>0</v>
          </cell>
          <cell r="J54">
            <v>382</v>
          </cell>
          <cell r="K54">
            <v>456566.45</v>
          </cell>
          <cell r="L54">
            <v>1195.2</v>
          </cell>
        </row>
        <row r="56">
          <cell r="B56">
            <v>33683</v>
          </cell>
          <cell r="C56">
            <v>11228</v>
          </cell>
          <cell r="D56">
            <v>43582690.969999999</v>
          </cell>
          <cell r="E56">
            <v>1293.9100000000001</v>
          </cell>
          <cell r="F56">
            <v>334994.31</v>
          </cell>
          <cell r="G56">
            <v>43917685.280000001</v>
          </cell>
          <cell r="H56">
            <v>1303.8499999999999</v>
          </cell>
          <cell r="I56">
            <v>47402.77</v>
          </cell>
          <cell r="J56">
            <v>11198</v>
          </cell>
          <cell r="K56">
            <v>14419267.499999998</v>
          </cell>
          <cell r="L56">
            <v>1287.6600000000001</v>
          </cell>
        </row>
        <row r="57">
          <cell r="B57">
            <v>33683</v>
          </cell>
          <cell r="C57">
            <v>11228</v>
          </cell>
          <cell r="D57">
            <v>43137220.640000001</v>
          </cell>
          <cell r="E57">
            <v>1280.68</v>
          </cell>
          <cell r="F57">
            <v>324566.94</v>
          </cell>
          <cell r="G57">
            <v>43461787.579999998</v>
          </cell>
          <cell r="H57">
            <v>1290.32</v>
          </cell>
          <cell r="I57">
            <v>47402.77</v>
          </cell>
          <cell r="J57">
            <v>11198</v>
          </cell>
          <cell r="K57">
            <v>14270263.549999997</v>
          </cell>
          <cell r="L57">
            <v>1274.3599999999999</v>
          </cell>
        </row>
        <row r="58">
          <cell r="B58">
            <v>353</v>
          </cell>
          <cell r="C58">
            <v>118</v>
          </cell>
          <cell r="D58">
            <v>445470.33</v>
          </cell>
          <cell r="E58">
            <v>1261.96</v>
          </cell>
          <cell r="F58">
            <v>10427.370000000001</v>
          </cell>
          <cell r="G58">
            <v>455897.7</v>
          </cell>
          <cell r="H58">
            <v>1291.49</v>
          </cell>
          <cell r="I58">
            <v>0</v>
          </cell>
          <cell r="J58">
            <v>118</v>
          </cell>
          <cell r="K58">
            <v>149003.95000000001</v>
          </cell>
          <cell r="L58">
            <v>1262.75</v>
          </cell>
        </row>
        <row r="60">
          <cell r="B60">
            <v>37723</v>
          </cell>
          <cell r="C60">
            <v>12574</v>
          </cell>
          <cell r="D60">
            <v>48874094.569999993</v>
          </cell>
          <cell r="E60">
            <v>1295.5999999999999</v>
          </cell>
          <cell r="F60">
            <v>1380530.33</v>
          </cell>
          <cell r="G60">
            <v>50254624.899999991</v>
          </cell>
          <cell r="H60">
            <v>1332.2</v>
          </cell>
          <cell r="I60">
            <v>41513.93</v>
          </cell>
          <cell r="J60">
            <v>12628</v>
          </cell>
          <cell r="K60">
            <v>16176689.789999999</v>
          </cell>
          <cell r="L60">
            <v>1281.02</v>
          </cell>
        </row>
        <row r="61">
          <cell r="B61">
            <v>37723</v>
          </cell>
          <cell r="C61">
            <v>12574</v>
          </cell>
          <cell r="D61">
            <v>47835503.159999989</v>
          </cell>
          <cell r="E61">
            <v>1268.07</v>
          </cell>
          <cell r="F61">
            <v>1360834.62</v>
          </cell>
          <cell r="G61">
            <v>49196337.779999986</v>
          </cell>
          <cell r="H61">
            <v>1304.1500000000001</v>
          </cell>
          <cell r="I61">
            <v>41513.93</v>
          </cell>
          <cell r="J61">
            <v>12628</v>
          </cell>
          <cell r="K61">
            <v>15831267.459999999</v>
          </cell>
          <cell r="L61">
            <v>1253.6600000000001</v>
          </cell>
        </row>
        <row r="62">
          <cell r="B62">
            <v>745</v>
          </cell>
          <cell r="C62">
            <v>248</v>
          </cell>
          <cell r="D62">
            <v>1038591.41</v>
          </cell>
          <cell r="E62">
            <v>1394.08</v>
          </cell>
          <cell r="F62">
            <v>19695.71</v>
          </cell>
          <cell r="G62">
            <v>1058287.1200000001</v>
          </cell>
          <cell r="H62">
            <v>1420.52</v>
          </cell>
          <cell r="I62">
            <v>0</v>
          </cell>
          <cell r="J62">
            <v>249</v>
          </cell>
          <cell r="K62">
            <v>345422.33</v>
          </cell>
          <cell r="L62">
            <v>1387.24</v>
          </cell>
        </row>
        <row r="64">
          <cell r="B64">
            <v>59790</v>
          </cell>
          <cell r="C64">
            <v>19930</v>
          </cell>
          <cell r="D64">
            <v>79978158.450000003</v>
          </cell>
          <cell r="E64">
            <v>1337.65</v>
          </cell>
          <cell r="F64">
            <v>1328692.53</v>
          </cell>
          <cell r="G64">
            <v>81306850.980000004</v>
          </cell>
          <cell r="H64">
            <v>1359.87</v>
          </cell>
          <cell r="I64">
            <v>49607.07</v>
          </cell>
          <cell r="J64">
            <v>20006</v>
          </cell>
          <cell r="K64">
            <v>26625147.300000004</v>
          </cell>
          <cell r="L64">
            <v>1330.86</v>
          </cell>
        </row>
        <row r="65">
          <cell r="B65">
            <v>59790</v>
          </cell>
          <cell r="C65">
            <v>19930</v>
          </cell>
          <cell r="D65">
            <v>78441524.540000007</v>
          </cell>
          <cell r="E65">
            <v>1311.95</v>
          </cell>
          <cell r="F65">
            <v>1314281.8999999999</v>
          </cell>
          <cell r="G65">
            <v>79755806.440000013</v>
          </cell>
          <cell r="H65">
            <v>1333.93</v>
          </cell>
          <cell r="I65">
            <v>49607.07</v>
          </cell>
          <cell r="J65">
            <v>20006</v>
          </cell>
          <cell r="K65">
            <v>26111508.910000004</v>
          </cell>
          <cell r="L65">
            <v>1305.18</v>
          </cell>
        </row>
        <row r="66">
          <cell r="B66">
            <v>1051</v>
          </cell>
          <cell r="C66">
            <v>350</v>
          </cell>
          <cell r="D66">
            <v>1536633.91</v>
          </cell>
          <cell r="E66">
            <v>1462.07</v>
          </cell>
          <cell r="F66">
            <v>14410.63</v>
          </cell>
          <cell r="G66">
            <v>1551044.54</v>
          </cell>
          <cell r="H66">
            <v>1475.78</v>
          </cell>
          <cell r="I66">
            <v>0</v>
          </cell>
          <cell r="J66">
            <v>352</v>
          </cell>
          <cell r="K66">
            <v>513638.39</v>
          </cell>
          <cell r="L66">
            <v>1459.2</v>
          </cell>
        </row>
        <row r="68">
          <cell r="B68">
            <v>40978</v>
          </cell>
          <cell r="C68">
            <v>13659</v>
          </cell>
          <cell r="D68">
            <v>53124521.159999989</v>
          </cell>
          <cell r="E68">
            <v>1296.42</v>
          </cell>
          <cell r="F68">
            <v>822180.48</v>
          </cell>
          <cell r="G68">
            <v>53946701.639999986</v>
          </cell>
          <cell r="H68">
            <v>1316.48</v>
          </cell>
          <cell r="I68">
            <v>29066.69</v>
          </cell>
          <cell r="J68">
            <v>13678</v>
          </cell>
          <cell r="K68">
            <v>17609423.52</v>
          </cell>
          <cell r="L68">
            <v>1287.43</v>
          </cell>
        </row>
        <row r="69">
          <cell r="B69">
            <v>40978</v>
          </cell>
          <cell r="C69">
            <v>13659</v>
          </cell>
          <cell r="D69">
            <v>52380876.659999989</v>
          </cell>
          <cell r="E69">
            <v>1278.27</v>
          </cell>
          <cell r="F69">
            <v>821716.05</v>
          </cell>
          <cell r="G69">
            <v>53202592.709999986</v>
          </cell>
          <cell r="H69">
            <v>1298.32</v>
          </cell>
          <cell r="I69">
            <v>29066.69</v>
          </cell>
          <cell r="J69">
            <v>13678</v>
          </cell>
          <cell r="K69">
            <v>17359902.02</v>
          </cell>
          <cell r="L69">
            <v>1269.18</v>
          </cell>
        </row>
        <row r="70">
          <cell r="B70">
            <v>620</v>
          </cell>
          <cell r="C70">
            <v>207</v>
          </cell>
          <cell r="D70">
            <v>743644.5</v>
          </cell>
          <cell r="E70">
            <v>1199.43</v>
          </cell>
          <cell r="F70">
            <v>464.43</v>
          </cell>
          <cell r="G70">
            <v>744108.93</v>
          </cell>
          <cell r="H70">
            <v>1200.18</v>
          </cell>
          <cell r="I70">
            <v>0</v>
          </cell>
          <cell r="J70">
            <v>208</v>
          </cell>
          <cell r="K70">
            <v>249521.5</v>
          </cell>
          <cell r="L70">
            <v>1199.6199999999999</v>
          </cell>
        </row>
        <row r="72">
          <cell r="B72">
            <v>13544</v>
          </cell>
          <cell r="C72">
            <v>4515</v>
          </cell>
          <cell r="D72">
            <v>17367386.890000001</v>
          </cell>
          <cell r="E72">
            <v>1282.29</v>
          </cell>
          <cell r="F72">
            <v>152048.14000000001</v>
          </cell>
          <cell r="G72">
            <v>17519435.030000001</v>
          </cell>
          <cell r="H72">
            <v>1293.52</v>
          </cell>
          <cell r="I72">
            <v>26200.639999999999</v>
          </cell>
          <cell r="J72">
            <v>4513</v>
          </cell>
          <cell r="K72">
            <v>5706562.2600000007</v>
          </cell>
          <cell r="L72">
            <v>1264.47</v>
          </cell>
        </row>
        <row r="73">
          <cell r="B73">
            <v>13544</v>
          </cell>
          <cell r="C73">
            <v>4515</v>
          </cell>
          <cell r="D73">
            <v>16852359.390000001</v>
          </cell>
          <cell r="E73">
            <v>1244.27</v>
          </cell>
          <cell r="F73">
            <v>154186.79999999999</v>
          </cell>
          <cell r="G73">
            <v>17006546.190000001</v>
          </cell>
          <cell r="H73">
            <v>1255.6500000000001</v>
          </cell>
          <cell r="I73">
            <v>26200.639999999999</v>
          </cell>
          <cell r="J73">
            <v>4513</v>
          </cell>
          <cell r="K73">
            <v>5536041.0899999999</v>
          </cell>
          <cell r="L73">
            <v>1226.69</v>
          </cell>
        </row>
        <row r="74">
          <cell r="B74">
            <v>291</v>
          </cell>
          <cell r="C74">
            <v>97</v>
          </cell>
          <cell r="D74">
            <v>515027.5</v>
          </cell>
          <cell r="E74">
            <v>1769.85</v>
          </cell>
          <cell r="F74">
            <v>-2138.66</v>
          </cell>
          <cell r="G74">
            <v>512888.84</v>
          </cell>
          <cell r="H74">
            <v>1762.5</v>
          </cell>
          <cell r="I74">
            <v>0</v>
          </cell>
          <cell r="J74">
            <v>97</v>
          </cell>
          <cell r="K74">
            <v>170521.17</v>
          </cell>
          <cell r="L74">
            <v>1757.95</v>
          </cell>
        </row>
        <row r="76">
          <cell r="B76">
            <v>42620</v>
          </cell>
          <cell r="C76">
            <v>14207</v>
          </cell>
          <cell r="D76">
            <v>54681123.539999999</v>
          </cell>
          <cell r="E76">
            <v>1282.99</v>
          </cell>
          <cell r="F76">
            <v>227457.24</v>
          </cell>
          <cell r="G76">
            <v>54908580.780000001</v>
          </cell>
          <cell r="H76">
            <v>1288.33</v>
          </cell>
          <cell r="I76">
            <v>30289.96</v>
          </cell>
          <cell r="J76">
            <v>14188</v>
          </cell>
          <cell r="K76">
            <v>18015619.91</v>
          </cell>
          <cell r="L76">
            <v>1269.78</v>
          </cell>
        </row>
        <row r="77">
          <cell r="B77">
            <v>42620</v>
          </cell>
          <cell r="C77">
            <v>14207</v>
          </cell>
          <cell r="D77">
            <v>54161964.859999999</v>
          </cell>
          <cell r="E77">
            <v>1270.81</v>
          </cell>
          <cell r="F77">
            <v>222355.85</v>
          </cell>
          <cell r="G77">
            <v>54384320.710000001</v>
          </cell>
          <cell r="H77">
            <v>1276.03</v>
          </cell>
          <cell r="I77">
            <v>30289.96</v>
          </cell>
          <cell r="J77">
            <v>14188</v>
          </cell>
          <cell r="K77">
            <v>17842356.759999998</v>
          </cell>
          <cell r="L77">
            <v>1257.57</v>
          </cell>
        </row>
        <row r="78">
          <cell r="B78">
            <v>431</v>
          </cell>
          <cell r="C78">
            <v>144</v>
          </cell>
          <cell r="D78">
            <v>519158.68</v>
          </cell>
          <cell r="E78">
            <v>1204.54</v>
          </cell>
          <cell r="F78">
            <v>5101.3900000000003</v>
          </cell>
          <cell r="G78">
            <v>524260.07</v>
          </cell>
          <cell r="H78">
            <v>1216.3800000000001</v>
          </cell>
          <cell r="I78">
            <v>0</v>
          </cell>
          <cell r="J78">
            <v>144</v>
          </cell>
          <cell r="K78">
            <v>173263.15</v>
          </cell>
          <cell r="L78">
            <v>1203.22</v>
          </cell>
        </row>
        <row r="80">
          <cell r="B80">
            <v>156702</v>
          </cell>
          <cell r="C80">
            <v>52234</v>
          </cell>
          <cell r="D80">
            <v>204510663.53</v>
          </cell>
          <cell r="E80">
            <v>1305.0899999999999</v>
          </cell>
          <cell r="F80">
            <v>2406793.0699999998</v>
          </cell>
          <cell r="G80">
            <v>206917456.59999999</v>
          </cell>
          <cell r="H80">
            <v>1320.45</v>
          </cell>
          <cell r="I80">
            <v>159555.46</v>
          </cell>
          <cell r="J80">
            <v>52198</v>
          </cell>
          <cell r="K80">
            <v>67893806.609999999</v>
          </cell>
          <cell r="L80">
            <v>1300.7</v>
          </cell>
        </row>
        <row r="81">
          <cell r="B81">
            <v>156702</v>
          </cell>
          <cell r="C81">
            <v>52234</v>
          </cell>
          <cell r="D81">
            <v>202110340.07999998</v>
          </cell>
          <cell r="E81">
            <v>1289.78</v>
          </cell>
          <cell r="F81">
            <v>2305777.27</v>
          </cell>
          <cell r="G81">
            <v>204416117.34999999</v>
          </cell>
          <cell r="H81">
            <v>1304.49</v>
          </cell>
          <cell r="I81">
            <v>159555.46</v>
          </cell>
          <cell r="J81">
            <v>52198</v>
          </cell>
          <cell r="K81">
            <v>67085524.570000008</v>
          </cell>
          <cell r="L81">
            <v>1285.21</v>
          </cell>
        </row>
        <row r="82">
          <cell r="B82">
            <v>1995</v>
          </cell>
          <cell r="C82">
            <v>665</v>
          </cell>
          <cell r="D82">
            <v>2400323.4500000002</v>
          </cell>
          <cell r="E82">
            <v>1203.17</v>
          </cell>
          <cell r="F82">
            <v>101015.8</v>
          </cell>
          <cell r="G82">
            <v>2501339.25</v>
          </cell>
          <cell r="H82">
            <v>1253.8</v>
          </cell>
          <cell r="I82">
            <v>0</v>
          </cell>
          <cell r="J82">
            <v>672</v>
          </cell>
          <cell r="K82">
            <v>808282.04</v>
          </cell>
          <cell r="L82">
            <v>1202.8</v>
          </cell>
        </row>
        <row r="84">
          <cell r="B84">
            <v>70823</v>
          </cell>
          <cell r="C84">
            <v>23608</v>
          </cell>
          <cell r="D84">
            <v>92754269.560000002</v>
          </cell>
          <cell r="E84">
            <v>1309.6600000000001</v>
          </cell>
          <cell r="F84">
            <v>1827866.44</v>
          </cell>
          <cell r="G84">
            <v>94582136</v>
          </cell>
          <cell r="H84">
            <v>1335.47</v>
          </cell>
          <cell r="I84">
            <v>60653.17</v>
          </cell>
          <cell r="J84">
            <v>23728</v>
          </cell>
          <cell r="K84">
            <v>30904060.060000002</v>
          </cell>
          <cell r="L84">
            <v>1302.43</v>
          </cell>
        </row>
        <row r="85">
          <cell r="B85">
            <v>70823</v>
          </cell>
          <cell r="C85">
            <v>23608</v>
          </cell>
          <cell r="D85">
            <v>91190996.270000011</v>
          </cell>
          <cell r="E85">
            <v>1287.5899999999999</v>
          </cell>
          <cell r="F85">
            <v>1814645.42</v>
          </cell>
          <cell r="G85">
            <v>93005641.690000013</v>
          </cell>
          <cell r="H85">
            <v>1313.21</v>
          </cell>
          <cell r="I85">
            <v>60653.17</v>
          </cell>
          <cell r="J85">
            <v>23728</v>
          </cell>
          <cell r="K85">
            <v>30381516.310000002</v>
          </cell>
          <cell r="L85">
            <v>1280.4100000000001</v>
          </cell>
        </row>
        <row r="86">
          <cell r="B86">
            <v>1212</v>
          </cell>
          <cell r="C86">
            <v>404</v>
          </cell>
          <cell r="D86">
            <v>1563273.29</v>
          </cell>
          <cell r="E86">
            <v>1289.83</v>
          </cell>
          <cell r="F86">
            <v>13221.02</v>
          </cell>
          <cell r="G86">
            <v>1576494.31</v>
          </cell>
          <cell r="H86">
            <v>1300.74</v>
          </cell>
          <cell r="I86">
            <v>0</v>
          </cell>
          <cell r="J86">
            <v>405</v>
          </cell>
          <cell r="K86">
            <v>522543.75</v>
          </cell>
          <cell r="L86">
            <v>1290.23</v>
          </cell>
        </row>
        <row r="88">
          <cell r="B88">
            <v>30139</v>
          </cell>
          <cell r="C88">
            <v>10046</v>
          </cell>
          <cell r="D88">
            <v>39639579.82</v>
          </cell>
          <cell r="E88">
            <v>1315.23</v>
          </cell>
          <cell r="F88">
            <v>247703.04000000001</v>
          </cell>
          <cell r="G88">
            <v>39887282.859999999</v>
          </cell>
          <cell r="H88">
            <v>1323.44</v>
          </cell>
          <cell r="I88">
            <v>28024.3</v>
          </cell>
          <cell r="J88">
            <v>10031</v>
          </cell>
          <cell r="K88">
            <v>13061459.24</v>
          </cell>
          <cell r="L88">
            <v>1302.1099999999999</v>
          </cell>
        </row>
        <row r="89">
          <cell r="B89">
            <v>30139</v>
          </cell>
          <cell r="C89">
            <v>10046</v>
          </cell>
          <cell r="D89">
            <v>39011737.100000001</v>
          </cell>
          <cell r="E89">
            <v>1294.3900000000001</v>
          </cell>
          <cell r="F89">
            <v>241818.13</v>
          </cell>
          <cell r="G89">
            <v>39253555.230000004</v>
          </cell>
          <cell r="H89">
            <v>1302.42</v>
          </cell>
          <cell r="I89">
            <v>28024.3</v>
          </cell>
          <cell r="J89">
            <v>10031</v>
          </cell>
          <cell r="K89">
            <v>12851524.940000001</v>
          </cell>
          <cell r="L89">
            <v>1281.18</v>
          </cell>
        </row>
        <row r="90">
          <cell r="B90">
            <v>461</v>
          </cell>
          <cell r="C90">
            <v>154</v>
          </cell>
          <cell r="D90">
            <v>627842.72</v>
          </cell>
          <cell r="E90">
            <v>1361.91</v>
          </cell>
          <cell r="F90">
            <v>5884.91</v>
          </cell>
          <cell r="G90">
            <v>633727.63</v>
          </cell>
          <cell r="H90">
            <v>1374.68</v>
          </cell>
          <cell r="I90">
            <v>0</v>
          </cell>
          <cell r="J90">
            <v>154</v>
          </cell>
          <cell r="K90">
            <v>209934.3</v>
          </cell>
          <cell r="L90">
            <v>1363.21</v>
          </cell>
        </row>
        <row r="92">
          <cell r="B92">
            <v>99790</v>
          </cell>
          <cell r="C92">
            <v>33263</v>
          </cell>
          <cell r="D92">
            <v>126306642.77000001</v>
          </cell>
          <cell r="E92">
            <v>1265.72</v>
          </cell>
          <cell r="F92">
            <v>2607981.39</v>
          </cell>
          <cell r="G92">
            <v>128914624.16000001</v>
          </cell>
          <cell r="H92">
            <v>1291.8599999999999</v>
          </cell>
          <cell r="I92">
            <v>36474.76</v>
          </cell>
          <cell r="J92">
            <v>33316</v>
          </cell>
          <cell r="K92">
            <v>41801883.200000003</v>
          </cell>
          <cell r="L92">
            <v>1254.71</v>
          </cell>
        </row>
        <row r="93">
          <cell r="B93">
            <v>99790</v>
          </cell>
          <cell r="C93">
            <v>33263</v>
          </cell>
          <cell r="D93">
            <v>125313958.67000002</v>
          </cell>
          <cell r="E93">
            <v>1255.78</v>
          </cell>
          <cell r="F93">
            <v>2575672.11</v>
          </cell>
          <cell r="G93">
            <v>127889630.78000002</v>
          </cell>
          <cell r="H93">
            <v>1281.5899999999999</v>
          </cell>
          <cell r="I93">
            <v>36474.76</v>
          </cell>
          <cell r="J93">
            <v>33316</v>
          </cell>
          <cell r="K93">
            <v>41467235.880000003</v>
          </cell>
          <cell r="L93">
            <v>1244.6600000000001</v>
          </cell>
        </row>
        <row r="94">
          <cell r="B94">
            <v>792</v>
          </cell>
          <cell r="C94">
            <v>264</v>
          </cell>
          <cell r="D94">
            <v>992684.1</v>
          </cell>
          <cell r="E94">
            <v>1253.3900000000001</v>
          </cell>
          <cell r="F94">
            <v>32309.279999999999</v>
          </cell>
          <cell r="G94">
            <v>1024993.38</v>
          </cell>
          <cell r="H94">
            <v>1294.18</v>
          </cell>
          <cell r="I94">
            <v>0</v>
          </cell>
          <cell r="J94">
            <v>266</v>
          </cell>
          <cell r="K94">
            <v>334647.32</v>
          </cell>
          <cell r="L94">
            <v>1258.07</v>
          </cell>
        </row>
        <row r="96">
          <cell r="B96">
            <v>25135</v>
          </cell>
          <cell r="C96">
            <v>8378</v>
          </cell>
          <cell r="D96">
            <v>33124015.07</v>
          </cell>
          <cell r="E96">
            <v>1317.84</v>
          </cell>
          <cell r="F96">
            <v>269137.78999999998</v>
          </cell>
          <cell r="G96">
            <v>33393152.859999999</v>
          </cell>
          <cell r="H96">
            <v>1328.55</v>
          </cell>
          <cell r="I96">
            <v>19497.71</v>
          </cell>
          <cell r="J96">
            <v>8379</v>
          </cell>
          <cell r="K96">
            <v>10976864.23</v>
          </cell>
          <cell r="L96">
            <v>1310.04</v>
          </cell>
        </row>
        <row r="97">
          <cell r="B97">
            <v>25135</v>
          </cell>
          <cell r="C97">
            <v>8378</v>
          </cell>
          <cell r="D97">
            <v>32443924.579999998</v>
          </cell>
          <cell r="E97">
            <v>1290.79</v>
          </cell>
          <cell r="F97">
            <v>255570.89</v>
          </cell>
          <cell r="G97">
            <v>32699495.469999999</v>
          </cell>
          <cell r="H97">
            <v>1300.95</v>
          </cell>
          <cell r="I97">
            <v>19497.71</v>
          </cell>
          <cell r="J97">
            <v>8379</v>
          </cell>
          <cell r="K97">
            <v>10746998.800000001</v>
          </cell>
          <cell r="L97">
            <v>1282.6099999999999</v>
          </cell>
        </row>
        <row r="98">
          <cell r="B98">
            <v>409</v>
          </cell>
          <cell r="C98">
            <v>136</v>
          </cell>
          <cell r="D98">
            <v>680090.49</v>
          </cell>
          <cell r="E98">
            <v>1662.81</v>
          </cell>
          <cell r="F98">
            <v>13566.9</v>
          </cell>
          <cell r="G98">
            <v>693657.39</v>
          </cell>
          <cell r="H98">
            <v>1695.98</v>
          </cell>
          <cell r="I98">
            <v>0</v>
          </cell>
          <cell r="J98">
            <v>138</v>
          </cell>
          <cell r="K98">
            <v>229865.43</v>
          </cell>
          <cell r="L98">
            <v>1665.69</v>
          </cell>
        </row>
        <row r="100">
          <cell r="B100">
            <v>156711</v>
          </cell>
          <cell r="C100">
            <v>52237</v>
          </cell>
          <cell r="D100">
            <v>205993236.16000003</v>
          </cell>
          <cell r="E100">
            <v>1314.48</v>
          </cell>
          <cell r="F100">
            <v>2659653.9700000002</v>
          </cell>
          <cell r="G100">
            <v>208652890.13000003</v>
          </cell>
          <cell r="H100">
            <v>1331.45</v>
          </cell>
          <cell r="I100">
            <v>136804.18</v>
          </cell>
          <cell r="J100">
            <v>52160</v>
          </cell>
          <cell r="K100">
            <v>68361183.079999998</v>
          </cell>
          <cell r="L100">
            <v>1310.6099999999999</v>
          </cell>
        </row>
        <row r="101">
          <cell r="B101">
            <v>156711</v>
          </cell>
          <cell r="C101">
            <v>52237</v>
          </cell>
          <cell r="D101">
            <v>203435233.56000003</v>
          </cell>
          <cell r="E101">
            <v>1298.1600000000001</v>
          </cell>
          <cell r="F101">
            <v>2642763.3199999998</v>
          </cell>
          <cell r="G101">
            <v>206077996.88000003</v>
          </cell>
          <cell r="H101">
            <v>1315.02</v>
          </cell>
          <cell r="I101">
            <v>136804.18</v>
          </cell>
          <cell r="J101">
            <v>52160</v>
          </cell>
          <cell r="K101">
            <v>67504457.079999998</v>
          </cell>
          <cell r="L101">
            <v>1294.18</v>
          </cell>
        </row>
        <row r="102">
          <cell r="B102">
            <v>1955</v>
          </cell>
          <cell r="C102">
            <v>652</v>
          </cell>
          <cell r="D102">
            <v>2558002.6</v>
          </cell>
          <cell r="E102">
            <v>1308.44</v>
          </cell>
          <cell r="F102">
            <v>16890.650000000001</v>
          </cell>
          <cell r="G102">
            <v>2574893.25</v>
          </cell>
          <cell r="H102">
            <v>1317.08</v>
          </cell>
          <cell r="I102">
            <v>0</v>
          </cell>
          <cell r="J102">
            <v>655</v>
          </cell>
          <cell r="K102">
            <v>856726</v>
          </cell>
          <cell r="L102">
            <v>1307.98</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88917</v>
          </cell>
          <cell r="C108">
            <v>29639</v>
          </cell>
          <cell r="D108">
            <v>111552746.80999999</v>
          </cell>
          <cell r="E108">
            <v>1254.57</v>
          </cell>
          <cell r="F108">
            <v>2819431.79</v>
          </cell>
          <cell r="G108">
            <v>114372178.59999999</v>
          </cell>
          <cell r="H108">
            <v>1286.28</v>
          </cell>
          <cell r="I108">
            <v>85153.38</v>
          </cell>
          <cell r="J108">
            <v>29768</v>
          </cell>
          <cell r="K108">
            <v>37087979.859999999</v>
          </cell>
          <cell r="L108">
            <v>1245.9000000000001</v>
          </cell>
        </row>
        <row r="109">
          <cell r="B109">
            <v>88917</v>
          </cell>
          <cell r="C109">
            <v>29639</v>
          </cell>
          <cell r="D109">
            <v>110343254.05999999</v>
          </cell>
          <cell r="E109">
            <v>1240.97</v>
          </cell>
          <cell r="F109">
            <v>2788091.5</v>
          </cell>
          <cell r="G109">
            <v>113131345.55999999</v>
          </cell>
          <cell r="H109">
            <v>1272.33</v>
          </cell>
          <cell r="I109">
            <v>85153.38</v>
          </cell>
          <cell r="J109">
            <v>29768</v>
          </cell>
          <cell r="K109">
            <v>36678207.600000001</v>
          </cell>
          <cell r="L109">
            <v>1232.1400000000001</v>
          </cell>
        </row>
        <row r="110">
          <cell r="B110">
            <v>1003</v>
          </cell>
          <cell r="C110">
            <v>334</v>
          </cell>
          <cell r="D110">
            <v>1209492.75</v>
          </cell>
          <cell r="E110">
            <v>1205.8800000000001</v>
          </cell>
          <cell r="F110">
            <v>31340.29</v>
          </cell>
          <cell r="G110">
            <v>1240833.04</v>
          </cell>
          <cell r="H110">
            <v>1237.1199999999999</v>
          </cell>
          <cell r="I110">
            <v>0</v>
          </cell>
          <cell r="J110">
            <v>339</v>
          </cell>
          <cell r="K110">
            <v>409772.26</v>
          </cell>
          <cell r="L110">
            <v>1208.77</v>
          </cell>
        </row>
        <row r="112">
          <cell r="B112">
            <v>100935</v>
          </cell>
          <cell r="C112">
            <v>33645</v>
          </cell>
          <cell r="D112">
            <v>135432015.51000002</v>
          </cell>
          <cell r="E112">
            <v>1341.77</v>
          </cell>
          <cell r="F112">
            <v>1845794.8</v>
          </cell>
          <cell r="G112">
            <v>137277810.31000003</v>
          </cell>
          <cell r="H112">
            <v>1360.06</v>
          </cell>
          <cell r="I112">
            <v>23776.92</v>
          </cell>
          <cell r="J112">
            <v>33686</v>
          </cell>
          <cell r="K112">
            <v>44905256.289999999</v>
          </cell>
          <cell r="L112">
            <v>1333.05</v>
          </cell>
        </row>
        <row r="113">
          <cell r="B113">
            <v>100935</v>
          </cell>
          <cell r="C113">
            <v>33645</v>
          </cell>
          <cell r="D113">
            <v>132386072.22000003</v>
          </cell>
          <cell r="E113">
            <v>1311.6</v>
          </cell>
          <cell r="F113">
            <v>1752181.62</v>
          </cell>
          <cell r="G113">
            <v>134138253.84000003</v>
          </cell>
          <cell r="H113">
            <v>1328.96</v>
          </cell>
          <cell r="I113">
            <v>23776.92</v>
          </cell>
          <cell r="J113">
            <v>33686</v>
          </cell>
          <cell r="K113">
            <v>43890907.469999999</v>
          </cell>
          <cell r="L113">
            <v>1302.94</v>
          </cell>
        </row>
        <row r="114">
          <cell r="B114">
            <v>2221</v>
          </cell>
          <cell r="C114">
            <v>740</v>
          </cell>
          <cell r="D114">
            <v>3045943.29</v>
          </cell>
          <cell r="E114">
            <v>1371.43</v>
          </cell>
          <cell r="F114">
            <v>93613.18</v>
          </cell>
          <cell r="G114">
            <v>3139556.47</v>
          </cell>
          <cell r="H114">
            <v>1413.58</v>
          </cell>
          <cell r="I114">
            <v>0</v>
          </cell>
          <cell r="J114">
            <v>740</v>
          </cell>
          <cell r="K114">
            <v>1014348.82</v>
          </cell>
          <cell r="L114">
            <v>1370.74</v>
          </cell>
        </row>
        <row r="120">
          <cell r="B120">
            <v>56937</v>
          </cell>
          <cell r="C120">
            <v>18979</v>
          </cell>
          <cell r="D120">
            <v>76330550.079999983</v>
          </cell>
          <cell r="E120">
            <v>1340.61</v>
          </cell>
          <cell r="F120">
            <v>489809.23</v>
          </cell>
          <cell r="G120">
            <v>76820359.309999987</v>
          </cell>
          <cell r="H120">
            <v>1349.22</v>
          </cell>
          <cell r="I120">
            <v>49160.04</v>
          </cell>
          <cell r="J120">
            <v>18944</v>
          </cell>
          <cell r="K120">
            <v>25255584.140000001</v>
          </cell>
          <cell r="L120">
            <v>1333.17</v>
          </cell>
        </row>
        <row r="121">
          <cell r="B121">
            <v>56937</v>
          </cell>
          <cell r="C121">
            <v>18979</v>
          </cell>
          <cell r="D121">
            <v>75554766.099999979</v>
          </cell>
          <cell r="E121">
            <v>1326.99</v>
          </cell>
          <cell r="F121">
            <v>492605.09</v>
          </cell>
          <cell r="G121">
            <v>76047371.189999983</v>
          </cell>
          <cell r="H121">
            <v>1335.64</v>
          </cell>
          <cell r="I121">
            <v>49160.04</v>
          </cell>
          <cell r="J121">
            <v>18944</v>
          </cell>
          <cell r="K121">
            <v>24996989.48</v>
          </cell>
          <cell r="L121">
            <v>1319.52</v>
          </cell>
        </row>
        <row r="122">
          <cell r="B122">
            <v>591</v>
          </cell>
          <cell r="C122">
            <v>197</v>
          </cell>
          <cell r="D122">
            <v>775783.98</v>
          </cell>
          <cell r="E122">
            <v>1312.66</v>
          </cell>
          <cell r="F122">
            <v>-2795.86</v>
          </cell>
          <cell r="G122">
            <v>772988.12</v>
          </cell>
          <cell r="H122">
            <v>1307.93</v>
          </cell>
          <cell r="I122">
            <v>0</v>
          </cell>
          <cell r="J122">
            <v>197</v>
          </cell>
          <cell r="K122">
            <v>258594.66</v>
          </cell>
          <cell r="L122">
            <v>1312.66</v>
          </cell>
        </row>
        <row r="124">
          <cell r="B124">
            <v>72648</v>
          </cell>
          <cell r="C124">
            <v>24216</v>
          </cell>
          <cell r="D124">
            <v>95530477.609999985</v>
          </cell>
          <cell r="E124">
            <v>1314.98</v>
          </cell>
          <cell r="F124">
            <v>1017057.51</v>
          </cell>
          <cell r="G124">
            <v>96547535.11999999</v>
          </cell>
          <cell r="H124">
            <v>1328.98</v>
          </cell>
          <cell r="I124">
            <v>17164.490000000002</v>
          </cell>
          <cell r="J124">
            <v>24240</v>
          </cell>
          <cell r="K124">
            <v>31754799.02</v>
          </cell>
          <cell r="L124">
            <v>1310.02</v>
          </cell>
        </row>
        <row r="125">
          <cell r="B125">
            <v>72648</v>
          </cell>
          <cell r="C125">
            <v>24216</v>
          </cell>
          <cell r="D125">
            <v>94274358.229999989</v>
          </cell>
          <cell r="E125">
            <v>1297.69</v>
          </cell>
          <cell r="F125">
            <v>1000057.51</v>
          </cell>
          <cell r="G125">
            <v>95274415.739999995</v>
          </cell>
          <cell r="H125">
            <v>1311.45</v>
          </cell>
          <cell r="I125">
            <v>17164.490000000002</v>
          </cell>
          <cell r="J125">
            <v>24240</v>
          </cell>
          <cell r="K125">
            <v>31330892.559999999</v>
          </cell>
          <cell r="L125">
            <v>1292.53</v>
          </cell>
        </row>
        <row r="126">
          <cell r="B126">
            <v>998</v>
          </cell>
          <cell r="C126">
            <v>333</v>
          </cell>
          <cell r="D126">
            <v>1256119.3799999999</v>
          </cell>
          <cell r="E126">
            <v>1258.6400000000001</v>
          </cell>
          <cell r="F126">
            <v>17000</v>
          </cell>
          <cell r="G126">
            <v>1273119.3799999999</v>
          </cell>
          <cell r="H126">
            <v>1275.67</v>
          </cell>
          <cell r="I126">
            <v>0</v>
          </cell>
          <cell r="J126">
            <v>337</v>
          </cell>
          <cell r="K126">
            <v>423906.46</v>
          </cell>
          <cell r="L126">
            <v>1257.8800000000001</v>
          </cell>
        </row>
        <row r="128">
          <cell r="B128">
            <v>96024</v>
          </cell>
          <cell r="C128">
            <v>32008</v>
          </cell>
          <cell r="D128">
            <v>117296572.3</v>
          </cell>
          <cell r="E128">
            <v>1221.53</v>
          </cell>
          <cell r="F128">
            <v>3468025.37</v>
          </cell>
          <cell r="G128">
            <v>120764597.67</v>
          </cell>
          <cell r="H128">
            <v>1257.6500000000001</v>
          </cell>
          <cell r="I128">
            <v>110465.86</v>
          </cell>
          <cell r="J128">
            <v>32204</v>
          </cell>
          <cell r="K128">
            <v>38208406.859999999</v>
          </cell>
          <cell r="L128">
            <v>1186.45</v>
          </cell>
        </row>
        <row r="129">
          <cell r="B129">
            <v>96024</v>
          </cell>
          <cell r="C129">
            <v>32008</v>
          </cell>
          <cell r="D129">
            <v>116255746.45</v>
          </cell>
          <cell r="E129">
            <v>1210.69</v>
          </cell>
          <cell r="F129">
            <v>3445695.37</v>
          </cell>
          <cell r="G129">
            <v>119701441.82000001</v>
          </cell>
          <cell r="H129">
            <v>1246.58</v>
          </cell>
          <cell r="I129">
            <v>110465.86</v>
          </cell>
          <cell r="J129">
            <v>32204</v>
          </cell>
          <cell r="K129">
            <v>37859724.909999996</v>
          </cell>
          <cell r="L129">
            <v>1175.6199999999999</v>
          </cell>
        </row>
        <row r="130">
          <cell r="B130">
            <v>822</v>
          </cell>
          <cell r="C130">
            <v>274</v>
          </cell>
          <cell r="D130">
            <v>1040825.85</v>
          </cell>
          <cell r="E130">
            <v>1266.21</v>
          </cell>
          <cell r="F130">
            <v>22330</v>
          </cell>
          <cell r="G130">
            <v>1063155.8500000001</v>
          </cell>
          <cell r="H130">
            <v>1293.3800000000001</v>
          </cell>
          <cell r="I130">
            <v>0</v>
          </cell>
          <cell r="J130">
            <v>275</v>
          </cell>
          <cell r="K130">
            <v>348681.95</v>
          </cell>
          <cell r="L130">
            <v>1267.93</v>
          </cell>
        </row>
        <row r="132">
          <cell r="B132">
            <v>31539</v>
          </cell>
          <cell r="C132">
            <v>10513</v>
          </cell>
          <cell r="D132">
            <v>41911479.359999992</v>
          </cell>
          <cell r="E132">
            <v>1328.88</v>
          </cell>
          <cell r="F132">
            <v>483893.46</v>
          </cell>
          <cell r="G132">
            <v>42395372.819999993</v>
          </cell>
          <cell r="H132">
            <v>1344.22</v>
          </cell>
          <cell r="I132">
            <v>38757.86</v>
          </cell>
          <cell r="J132">
            <v>10519</v>
          </cell>
          <cell r="K132">
            <v>13870309.91</v>
          </cell>
          <cell r="L132">
            <v>1318.6</v>
          </cell>
        </row>
        <row r="133">
          <cell r="B133">
            <v>31539</v>
          </cell>
          <cell r="C133">
            <v>10513</v>
          </cell>
          <cell r="D133">
            <v>40694418.29999999</v>
          </cell>
          <cell r="E133">
            <v>1290.29</v>
          </cell>
          <cell r="F133">
            <v>476011.59</v>
          </cell>
          <cell r="G133">
            <v>41170429.889999993</v>
          </cell>
          <cell r="H133">
            <v>1305.3800000000001</v>
          </cell>
          <cell r="I133">
            <v>38757.86</v>
          </cell>
          <cell r="J133">
            <v>10519</v>
          </cell>
          <cell r="K133">
            <v>13465073.950000001</v>
          </cell>
          <cell r="L133">
            <v>1280.07</v>
          </cell>
        </row>
        <row r="134">
          <cell r="B134">
            <v>834</v>
          </cell>
          <cell r="C134">
            <v>278</v>
          </cell>
          <cell r="D134">
            <v>1217061.06</v>
          </cell>
          <cell r="E134">
            <v>1459.31</v>
          </cell>
          <cell r="F134">
            <v>7881.87</v>
          </cell>
          <cell r="G134">
            <v>1224942.93</v>
          </cell>
          <cell r="H134">
            <v>1468.76</v>
          </cell>
          <cell r="I134">
            <v>0</v>
          </cell>
          <cell r="J134">
            <v>279</v>
          </cell>
          <cell r="K134">
            <v>405235.96</v>
          </cell>
          <cell r="L134">
            <v>1452.46</v>
          </cell>
        </row>
        <row r="136">
          <cell r="B136">
            <v>52957</v>
          </cell>
          <cell r="C136">
            <v>17652</v>
          </cell>
          <cell r="D136">
            <v>70131318.5</v>
          </cell>
          <cell r="E136">
            <v>1324.31</v>
          </cell>
          <cell r="F136">
            <v>520928.9</v>
          </cell>
          <cell r="G136">
            <v>70652247.400000006</v>
          </cell>
          <cell r="H136">
            <v>1334.14</v>
          </cell>
          <cell r="I136">
            <v>10917.22</v>
          </cell>
          <cell r="J136">
            <v>17635</v>
          </cell>
          <cell r="K136">
            <v>23264955.329999998</v>
          </cell>
          <cell r="L136">
            <v>1319.25</v>
          </cell>
        </row>
        <row r="137">
          <cell r="B137">
            <v>52957</v>
          </cell>
          <cell r="C137">
            <v>17652</v>
          </cell>
          <cell r="D137">
            <v>69434761.190000013</v>
          </cell>
          <cell r="E137">
            <v>1311.15</v>
          </cell>
          <cell r="F137">
            <v>508858.9</v>
          </cell>
          <cell r="G137">
            <v>69943620.090000018</v>
          </cell>
          <cell r="H137">
            <v>1320.76</v>
          </cell>
          <cell r="I137">
            <v>10917.22</v>
          </cell>
          <cell r="J137">
            <v>17635</v>
          </cell>
          <cell r="K137">
            <v>23032769.559999999</v>
          </cell>
          <cell r="L137">
            <v>1306.08</v>
          </cell>
        </row>
        <row r="138">
          <cell r="B138">
            <v>580</v>
          </cell>
          <cell r="C138">
            <v>193</v>
          </cell>
          <cell r="D138">
            <v>696557.31</v>
          </cell>
          <cell r="E138">
            <v>1200.96</v>
          </cell>
          <cell r="F138">
            <v>12070</v>
          </cell>
          <cell r="G138">
            <v>708627.31</v>
          </cell>
          <cell r="H138">
            <v>1221.77</v>
          </cell>
          <cell r="I138">
            <v>0</v>
          </cell>
          <cell r="J138">
            <v>193</v>
          </cell>
          <cell r="K138">
            <v>232185.77</v>
          </cell>
          <cell r="L138">
            <v>1203.04</v>
          </cell>
        </row>
        <row r="140">
          <cell r="B140">
            <v>59954</v>
          </cell>
          <cell r="C140">
            <v>19985</v>
          </cell>
          <cell r="D140">
            <v>77926720.650000006</v>
          </cell>
          <cell r="E140">
            <v>1299.78</v>
          </cell>
          <cell r="F140">
            <v>1246863.94</v>
          </cell>
          <cell r="G140">
            <v>79173584.590000004</v>
          </cell>
          <cell r="H140">
            <v>1320.57</v>
          </cell>
          <cell r="I140">
            <v>69910.2</v>
          </cell>
          <cell r="J140">
            <v>20047</v>
          </cell>
          <cell r="K140">
            <v>25750157.879999999</v>
          </cell>
          <cell r="L140">
            <v>1284.49</v>
          </cell>
        </row>
        <row r="141">
          <cell r="B141">
            <v>59954</v>
          </cell>
          <cell r="C141">
            <v>19985</v>
          </cell>
          <cell r="D141">
            <v>76893902.659999996</v>
          </cell>
          <cell r="E141">
            <v>1282.55</v>
          </cell>
          <cell r="F141">
            <v>1240661.08</v>
          </cell>
          <cell r="G141">
            <v>78134563.739999995</v>
          </cell>
          <cell r="H141">
            <v>1303.24</v>
          </cell>
          <cell r="I141">
            <v>69910.2</v>
          </cell>
          <cell r="J141">
            <v>20047</v>
          </cell>
          <cell r="K141">
            <v>25406207.960000001</v>
          </cell>
          <cell r="L141">
            <v>1267.33</v>
          </cell>
        </row>
        <row r="142">
          <cell r="B142">
            <v>827</v>
          </cell>
          <cell r="C142">
            <v>276</v>
          </cell>
          <cell r="D142">
            <v>1032817.99</v>
          </cell>
          <cell r="E142">
            <v>1248.8699999999999</v>
          </cell>
          <cell r="F142">
            <v>6202.86</v>
          </cell>
          <cell r="G142">
            <v>1039020.85</v>
          </cell>
          <cell r="H142">
            <v>1256.3699999999999</v>
          </cell>
          <cell r="I142">
            <v>0</v>
          </cell>
          <cell r="J142">
            <v>275</v>
          </cell>
          <cell r="K142">
            <v>343949.92</v>
          </cell>
          <cell r="L142">
            <v>1250.73</v>
          </cell>
        </row>
        <row r="144">
          <cell r="B144">
            <v>50051</v>
          </cell>
          <cell r="C144">
            <v>16684</v>
          </cell>
          <cell r="D144">
            <v>65727279.289999999</v>
          </cell>
          <cell r="E144">
            <v>1313.21</v>
          </cell>
          <cell r="F144">
            <v>534341.06000000006</v>
          </cell>
          <cell r="G144">
            <v>66261620.350000001</v>
          </cell>
          <cell r="H144">
            <v>1323.88</v>
          </cell>
          <cell r="I144">
            <v>53442.91</v>
          </cell>
          <cell r="J144">
            <v>16679</v>
          </cell>
          <cell r="K144">
            <v>21837940.459999997</v>
          </cell>
          <cell r="L144">
            <v>1309.31</v>
          </cell>
        </row>
        <row r="145">
          <cell r="B145">
            <v>50051</v>
          </cell>
          <cell r="C145">
            <v>16684</v>
          </cell>
          <cell r="D145">
            <v>64362360.359999999</v>
          </cell>
          <cell r="E145">
            <v>1285.94</v>
          </cell>
          <cell r="F145">
            <v>528110.72</v>
          </cell>
          <cell r="G145">
            <v>64890471.079999998</v>
          </cell>
          <cell r="H145">
            <v>1296.49</v>
          </cell>
          <cell r="I145">
            <v>53442.91</v>
          </cell>
          <cell r="J145">
            <v>16679</v>
          </cell>
          <cell r="K145">
            <v>21385180.099999998</v>
          </cell>
          <cell r="L145">
            <v>1282.1600000000001</v>
          </cell>
        </row>
        <row r="146">
          <cell r="B146">
            <v>814</v>
          </cell>
          <cell r="C146">
            <v>271</v>
          </cell>
          <cell r="D146">
            <v>1364918.93</v>
          </cell>
          <cell r="E146">
            <v>1676.8</v>
          </cell>
          <cell r="F146">
            <v>6230.34</v>
          </cell>
          <cell r="G146">
            <v>1371149.27</v>
          </cell>
          <cell r="H146">
            <v>1684.46</v>
          </cell>
          <cell r="I146">
            <v>0</v>
          </cell>
          <cell r="J146">
            <v>270</v>
          </cell>
          <cell r="K146">
            <v>452760.36</v>
          </cell>
          <cell r="L146">
            <v>1676.89</v>
          </cell>
        </row>
        <row r="148">
          <cell r="B148">
            <v>88817</v>
          </cell>
          <cell r="C148">
            <v>29606</v>
          </cell>
          <cell r="D148">
            <v>116147978.25</v>
          </cell>
          <cell r="E148">
            <v>1307.72</v>
          </cell>
          <cell r="F148">
            <v>1367855.06</v>
          </cell>
          <cell r="G148">
            <v>117515833.31</v>
          </cell>
          <cell r="H148">
            <v>1323.12</v>
          </cell>
          <cell r="I148">
            <v>26702.51</v>
          </cell>
          <cell r="J148">
            <v>29601</v>
          </cell>
          <cell r="K148">
            <v>38418147.880000003</v>
          </cell>
          <cell r="L148">
            <v>1297.8699999999999</v>
          </cell>
        </row>
        <row r="149">
          <cell r="B149">
            <v>88817</v>
          </cell>
          <cell r="C149">
            <v>29606</v>
          </cell>
          <cell r="D149">
            <v>115000788.88000001</v>
          </cell>
          <cell r="E149">
            <v>1294.81</v>
          </cell>
          <cell r="F149">
            <v>1367828.28</v>
          </cell>
          <cell r="G149">
            <v>116368617.16000001</v>
          </cell>
          <cell r="H149">
            <v>1310.21</v>
          </cell>
          <cell r="I149">
            <v>26702.51</v>
          </cell>
          <cell r="J149">
            <v>29601</v>
          </cell>
          <cell r="K149">
            <v>38034146.960000008</v>
          </cell>
          <cell r="L149">
            <v>1284.8900000000001</v>
          </cell>
        </row>
        <row r="150">
          <cell r="B150">
            <v>947</v>
          </cell>
          <cell r="C150">
            <v>316</v>
          </cell>
          <cell r="D150">
            <v>1147189.3700000001</v>
          </cell>
          <cell r="E150">
            <v>1211.3900000000001</v>
          </cell>
          <cell r="F150">
            <v>26.78</v>
          </cell>
          <cell r="G150">
            <v>1147216.1499999999</v>
          </cell>
          <cell r="H150">
            <v>1211.42</v>
          </cell>
          <cell r="I150">
            <v>0</v>
          </cell>
          <cell r="J150">
            <v>317</v>
          </cell>
          <cell r="K150">
            <v>384000.92</v>
          </cell>
          <cell r="L150">
            <v>1211.3599999999999</v>
          </cell>
        </row>
        <row r="152">
          <cell r="B152">
            <v>73903</v>
          </cell>
          <cell r="C152">
            <v>24634</v>
          </cell>
          <cell r="D152">
            <v>97940259.030000001</v>
          </cell>
          <cell r="E152">
            <v>1325.25</v>
          </cell>
          <cell r="F152">
            <v>2079893.89</v>
          </cell>
          <cell r="G152">
            <v>100020152.92</v>
          </cell>
          <cell r="H152">
            <v>1353.4</v>
          </cell>
          <cell r="I152">
            <v>31151.62</v>
          </cell>
          <cell r="J152">
            <v>24634</v>
          </cell>
          <cell r="K152">
            <v>32556174.419999994</v>
          </cell>
          <cell r="L152">
            <v>1321.6</v>
          </cell>
        </row>
        <row r="153">
          <cell r="B153">
            <v>73903</v>
          </cell>
          <cell r="C153">
            <v>24634</v>
          </cell>
          <cell r="D153">
            <v>96790852.950000003</v>
          </cell>
          <cell r="E153">
            <v>1309.7</v>
          </cell>
          <cell r="F153">
            <v>2026323.89</v>
          </cell>
          <cell r="G153">
            <v>98817176.840000004</v>
          </cell>
          <cell r="H153">
            <v>1337.12</v>
          </cell>
          <cell r="I153">
            <v>31151.62</v>
          </cell>
          <cell r="J153">
            <v>24634</v>
          </cell>
          <cell r="K153">
            <v>32170639.059999995</v>
          </cell>
          <cell r="L153">
            <v>1305.94</v>
          </cell>
        </row>
        <row r="154">
          <cell r="B154">
            <v>939</v>
          </cell>
          <cell r="C154">
            <v>313</v>
          </cell>
          <cell r="D154">
            <v>1149406.08</v>
          </cell>
          <cell r="E154">
            <v>1224.07</v>
          </cell>
          <cell r="F154">
            <v>53570</v>
          </cell>
          <cell r="G154">
            <v>1202976.08</v>
          </cell>
          <cell r="H154">
            <v>1281.1199999999999</v>
          </cell>
          <cell r="I154">
            <v>0</v>
          </cell>
          <cell r="J154">
            <v>315</v>
          </cell>
          <cell r="K154">
            <v>385535.36</v>
          </cell>
          <cell r="L154">
            <v>1223.92</v>
          </cell>
        </row>
        <row r="156">
          <cell r="B156">
            <v>42268</v>
          </cell>
          <cell r="C156">
            <v>14089</v>
          </cell>
          <cell r="D156">
            <v>54609286.699999996</v>
          </cell>
          <cell r="E156">
            <v>1291.98</v>
          </cell>
          <cell r="F156">
            <v>717935.72</v>
          </cell>
          <cell r="G156">
            <v>55327222.419999994</v>
          </cell>
          <cell r="H156">
            <v>1308.96</v>
          </cell>
          <cell r="I156">
            <v>11937.32</v>
          </cell>
          <cell r="J156">
            <v>14127</v>
          </cell>
          <cell r="K156">
            <v>18166239.23</v>
          </cell>
          <cell r="L156">
            <v>1285.92</v>
          </cell>
        </row>
        <row r="157">
          <cell r="B157">
            <v>42268</v>
          </cell>
          <cell r="C157">
            <v>14089</v>
          </cell>
          <cell r="D157">
            <v>54185163.009999998</v>
          </cell>
          <cell r="E157">
            <v>1281.94</v>
          </cell>
          <cell r="F157">
            <v>709012.31</v>
          </cell>
          <cell r="G157">
            <v>54894175.32</v>
          </cell>
          <cell r="H157">
            <v>1298.72</v>
          </cell>
          <cell r="I157">
            <v>11937.32</v>
          </cell>
          <cell r="J157">
            <v>14127</v>
          </cell>
          <cell r="K157">
            <v>18023031.699999999</v>
          </cell>
          <cell r="L157">
            <v>1275.79</v>
          </cell>
        </row>
        <row r="158">
          <cell r="B158">
            <v>336</v>
          </cell>
          <cell r="C158">
            <v>112</v>
          </cell>
          <cell r="D158">
            <v>424123.69</v>
          </cell>
          <cell r="E158">
            <v>1262.27</v>
          </cell>
          <cell r="F158">
            <v>8923.41</v>
          </cell>
          <cell r="G158">
            <v>433047.1</v>
          </cell>
          <cell r="H158">
            <v>1288.83</v>
          </cell>
          <cell r="I158">
            <v>0</v>
          </cell>
          <cell r="J158">
            <v>113</v>
          </cell>
          <cell r="K158">
            <v>143207.53</v>
          </cell>
          <cell r="L158">
            <v>1267.32</v>
          </cell>
        </row>
        <row r="160">
          <cell r="B160">
            <v>80815</v>
          </cell>
          <cell r="C160">
            <v>26938</v>
          </cell>
          <cell r="D160">
            <v>105174605.02999997</v>
          </cell>
          <cell r="E160">
            <v>1301.42</v>
          </cell>
          <cell r="F160">
            <v>1132414.32</v>
          </cell>
          <cell r="G160">
            <v>106307019.34999996</v>
          </cell>
          <cell r="H160">
            <v>1315.44</v>
          </cell>
          <cell r="I160">
            <v>58631.85</v>
          </cell>
          <cell r="J160">
            <v>26964</v>
          </cell>
          <cell r="K160">
            <v>34898862.960000001</v>
          </cell>
          <cell r="L160">
            <v>1294.28</v>
          </cell>
        </row>
        <row r="161">
          <cell r="B161">
            <v>80815</v>
          </cell>
          <cell r="C161">
            <v>26938</v>
          </cell>
          <cell r="D161">
            <v>103962600.48999998</v>
          </cell>
          <cell r="E161">
            <v>1286.43</v>
          </cell>
          <cell r="F161">
            <v>1113676.04</v>
          </cell>
          <cell r="G161">
            <v>105076276.52999999</v>
          </cell>
          <cell r="H161">
            <v>1300.21</v>
          </cell>
          <cell r="I161">
            <v>58631.85</v>
          </cell>
          <cell r="J161">
            <v>26964</v>
          </cell>
          <cell r="K161">
            <v>34491489.920000002</v>
          </cell>
          <cell r="L161">
            <v>1279.17</v>
          </cell>
        </row>
        <row r="162">
          <cell r="B162">
            <v>943</v>
          </cell>
          <cell r="C162">
            <v>314</v>
          </cell>
          <cell r="D162">
            <v>1212004.54</v>
          </cell>
          <cell r="E162">
            <v>1285.26</v>
          </cell>
          <cell r="F162">
            <v>18738.28</v>
          </cell>
          <cell r="G162">
            <v>1230742.82</v>
          </cell>
          <cell r="H162">
            <v>1305.1400000000001</v>
          </cell>
          <cell r="I162">
            <v>0</v>
          </cell>
          <cell r="J162">
            <v>318</v>
          </cell>
          <cell r="K162">
            <v>407373.04</v>
          </cell>
          <cell r="L162">
            <v>1281.05</v>
          </cell>
        </row>
        <row r="164">
          <cell r="B164">
            <v>98360</v>
          </cell>
          <cell r="C164">
            <v>32787</v>
          </cell>
          <cell r="D164">
            <v>128965037.96000001</v>
          </cell>
          <cell r="E164">
            <v>1311.15</v>
          </cell>
          <cell r="F164">
            <v>1319321.3600000001</v>
          </cell>
          <cell r="G164">
            <v>130284359.32000001</v>
          </cell>
          <cell r="H164">
            <v>1324.57</v>
          </cell>
          <cell r="I164">
            <v>56027.040000000001</v>
          </cell>
          <cell r="J164">
            <v>32823</v>
          </cell>
          <cell r="K164">
            <v>42798683.890000001</v>
          </cell>
          <cell r="L164">
            <v>1303.92</v>
          </cell>
        </row>
        <row r="165">
          <cell r="B165">
            <v>98360</v>
          </cell>
          <cell r="C165">
            <v>32787</v>
          </cell>
          <cell r="D165">
            <v>127535112.41000001</v>
          </cell>
          <cell r="E165">
            <v>1296.6199999999999</v>
          </cell>
          <cell r="F165">
            <v>1294522.8</v>
          </cell>
          <cell r="G165">
            <v>128829635.21000001</v>
          </cell>
          <cell r="H165">
            <v>1309.78</v>
          </cell>
          <cell r="I165">
            <v>56027.040000000001</v>
          </cell>
          <cell r="J165">
            <v>32823</v>
          </cell>
          <cell r="K165">
            <v>42321637.100000001</v>
          </cell>
          <cell r="L165">
            <v>1289.3900000000001</v>
          </cell>
        </row>
        <row r="166">
          <cell r="B166">
            <v>1160</v>
          </cell>
          <cell r="C166">
            <v>387</v>
          </cell>
          <cell r="D166">
            <v>1429925.55</v>
          </cell>
          <cell r="E166">
            <v>1232.69</v>
          </cell>
          <cell r="F166">
            <v>24798.560000000001</v>
          </cell>
          <cell r="G166">
            <v>1454724.11</v>
          </cell>
          <cell r="H166">
            <v>1254.07</v>
          </cell>
          <cell r="I166">
            <v>0</v>
          </cell>
          <cell r="J166">
            <v>387</v>
          </cell>
          <cell r="K166">
            <v>477046.79</v>
          </cell>
          <cell r="L166">
            <v>1232.68</v>
          </cell>
        </row>
        <row r="168">
          <cell r="B168">
            <v>24715</v>
          </cell>
          <cell r="C168">
            <v>8238</v>
          </cell>
          <cell r="D168">
            <v>32622440.960000001</v>
          </cell>
          <cell r="E168">
            <v>1319.95</v>
          </cell>
          <cell r="F168">
            <v>277089.78000000003</v>
          </cell>
          <cell r="G168">
            <v>32899530.740000002</v>
          </cell>
          <cell r="H168">
            <v>1331.16</v>
          </cell>
          <cell r="I168">
            <v>20179.97</v>
          </cell>
          <cell r="J168">
            <v>8245</v>
          </cell>
          <cell r="K168">
            <v>10802042.26</v>
          </cell>
          <cell r="L168">
            <v>1310.1300000000001</v>
          </cell>
        </row>
        <row r="169">
          <cell r="B169">
            <v>24715</v>
          </cell>
          <cell r="C169">
            <v>8238</v>
          </cell>
          <cell r="D169">
            <v>31918822.720000003</v>
          </cell>
          <cell r="E169">
            <v>1291.48</v>
          </cell>
          <cell r="F169">
            <v>266154.09999999998</v>
          </cell>
          <cell r="G169">
            <v>32184976.820000004</v>
          </cell>
          <cell r="H169">
            <v>1302.24</v>
          </cell>
          <cell r="I169">
            <v>20179.97</v>
          </cell>
          <cell r="J169">
            <v>8245</v>
          </cell>
          <cell r="K169">
            <v>10565689.74</v>
          </cell>
          <cell r="L169">
            <v>1281.47</v>
          </cell>
        </row>
        <row r="170">
          <cell r="B170">
            <v>519</v>
          </cell>
          <cell r="C170">
            <v>173</v>
          </cell>
          <cell r="D170">
            <v>703618.24</v>
          </cell>
          <cell r="E170">
            <v>1355.72</v>
          </cell>
          <cell r="F170">
            <v>10935.68</v>
          </cell>
          <cell r="G170">
            <v>714553.92</v>
          </cell>
          <cell r="H170">
            <v>1376.79</v>
          </cell>
          <cell r="I170">
            <v>0</v>
          </cell>
          <cell r="J170">
            <v>175</v>
          </cell>
          <cell r="K170">
            <v>236352.52</v>
          </cell>
          <cell r="L170">
            <v>1350.59</v>
          </cell>
        </row>
        <row r="176">
          <cell r="B176">
            <v>27871</v>
          </cell>
          <cell r="C176">
            <v>9290</v>
          </cell>
          <cell r="D176">
            <v>37876218.07</v>
          </cell>
          <cell r="E176">
            <v>1358.98</v>
          </cell>
          <cell r="F176">
            <v>553018.97</v>
          </cell>
          <cell r="G176">
            <v>38429237.039999999</v>
          </cell>
          <cell r="H176">
            <v>1378.83</v>
          </cell>
          <cell r="I176">
            <v>46955.87</v>
          </cell>
          <cell r="J176">
            <v>9302</v>
          </cell>
          <cell r="K176">
            <v>12536555.370000001</v>
          </cell>
          <cell r="L176">
            <v>1347.73</v>
          </cell>
        </row>
        <row r="177">
          <cell r="B177">
            <v>27871</v>
          </cell>
          <cell r="C177">
            <v>9290</v>
          </cell>
          <cell r="D177">
            <v>36513537.550000004</v>
          </cell>
          <cell r="E177">
            <v>1310.0899999999999</v>
          </cell>
          <cell r="F177">
            <v>545218.97</v>
          </cell>
          <cell r="G177">
            <v>37058756.520000003</v>
          </cell>
          <cell r="H177">
            <v>1329.65</v>
          </cell>
          <cell r="I177">
            <v>46955.87</v>
          </cell>
          <cell r="J177">
            <v>9302</v>
          </cell>
          <cell r="K177">
            <v>12081656.710000001</v>
          </cell>
          <cell r="L177">
            <v>1298.82</v>
          </cell>
        </row>
        <row r="178">
          <cell r="B178">
            <v>842</v>
          </cell>
          <cell r="C178">
            <v>281</v>
          </cell>
          <cell r="D178">
            <v>1362680.52</v>
          </cell>
          <cell r="E178">
            <v>1618.39</v>
          </cell>
          <cell r="F178">
            <v>7800</v>
          </cell>
          <cell r="G178">
            <v>1370480.52</v>
          </cell>
          <cell r="H178">
            <v>1627.65</v>
          </cell>
          <cell r="I178">
            <v>0</v>
          </cell>
          <cell r="J178">
            <v>282</v>
          </cell>
          <cell r="K178">
            <v>454898.66</v>
          </cell>
          <cell r="L178">
            <v>1613.12</v>
          </cell>
        </row>
        <row r="180">
          <cell r="B180">
            <v>28646</v>
          </cell>
          <cell r="C180">
            <v>9549</v>
          </cell>
          <cell r="D180">
            <v>38162989.710000008</v>
          </cell>
          <cell r="E180">
            <v>1332.23</v>
          </cell>
          <cell r="F180">
            <v>691489.01</v>
          </cell>
          <cell r="G180">
            <v>38854478.720000006</v>
          </cell>
          <cell r="H180">
            <v>1356.37</v>
          </cell>
          <cell r="I180">
            <v>22814.880000000001</v>
          </cell>
          <cell r="J180">
            <v>9550</v>
          </cell>
          <cell r="K180">
            <v>12617916.650000002</v>
          </cell>
          <cell r="L180">
            <v>1321.25</v>
          </cell>
        </row>
        <row r="181">
          <cell r="B181">
            <v>28646</v>
          </cell>
          <cell r="C181">
            <v>9549</v>
          </cell>
          <cell r="D181">
            <v>37459371.050000012</v>
          </cell>
          <cell r="E181">
            <v>1307.6600000000001</v>
          </cell>
          <cell r="F181">
            <v>687389.65</v>
          </cell>
          <cell r="G181">
            <v>38146760.70000001</v>
          </cell>
          <cell r="H181">
            <v>1331.66</v>
          </cell>
          <cell r="I181">
            <v>22814.880000000001</v>
          </cell>
          <cell r="J181">
            <v>9550</v>
          </cell>
          <cell r="K181">
            <v>12383323.960000003</v>
          </cell>
          <cell r="L181">
            <v>1296.68</v>
          </cell>
        </row>
        <row r="182">
          <cell r="B182">
            <v>543</v>
          </cell>
          <cell r="C182">
            <v>181</v>
          </cell>
          <cell r="D182">
            <v>703618.66</v>
          </cell>
          <cell r="E182">
            <v>1295.8</v>
          </cell>
          <cell r="F182">
            <v>4099.3599999999997</v>
          </cell>
          <cell r="G182">
            <v>707718.02</v>
          </cell>
          <cell r="H182">
            <v>1303.3499999999999</v>
          </cell>
          <cell r="I182">
            <v>0</v>
          </cell>
          <cell r="J182">
            <v>181</v>
          </cell>
          <cell r="K182">
            <v>234592.69</v>
          </cell>
          <cell r="L182">
            <v>1296.0899999999999</v>
          </cell>
        </row>
        <row r="184">
          <cell r="B184">
            <v>60912</v>
          </cell>
          <cell r="C184">
            <v>20304</v>
          </cell>
          <cell r="D184">
            <v>79151859.819999993</v>
          </cell>
          <cell r="E184">
            <v>1299.45</v>
          </cell>
          <cell r="F184">
            <v>650698.14</v>
          </cell>
          <cell r="G184">
            <v>79802557.959999993</v>
          </cell>
          <cell r="H184">
            <v>1310.1300000000001</v>
          </cell>
          <cell r="I184">
            <v>48618.02</v>
          </cell>
          <cell r="J184">
            <v>20285</v>
          </cell>
          <cell r="K184">
            <v>26243467.770000003</v>
          </cell>
          <cell r="L184">
            <v>1293.74</v>
          </cell>
        </row>
        <row r="185">
          <cell r="B185">
            <v>60912</v>
          </cell>
          <cell r="C185">
            <v>20304</v>
          </cell>
          <cell r="D185">
            <v>78436163.469999999</v>
          </cell>
          <cell r="E185">
            <v>1287.7</v>
          </cell>
          <cell r="F185">
            <v>630200.86</v>
          </cell>
          <cell r="G185">
            <v>79066364.329999998</v>
          </cell>
          <cell r="H185">
            <v>1298.04</v>
          </cell>
          <cell r="I185">
            <v>48618.02</v>
          </cell>
          <cell r="J185">
            <v>20285</v>
          </cell>
          <cell r="K185">
            <v>26001425.280000005</v>
          </cell>
          <cell r="L185">
            <v>1281.81</v>
          </cell>
        </row>
        <row r="186">
          <cell r="B186">
            <v>597</v>
          </cell>
          <cell r="C186">
            <v>199</v>
          </cell>
          <cell r="D186">
            <v>715696.35</v>
          </cell>
          <cell r="E186">
            <v>1198.82</v>
          </cell>
          <cell r="F186">
            <v>20497.28</v>
          </cell>
          <cell r="G186">
            <v>736193.63</v>
          </cell>
          <cell r="H186">
            <v>1233.1600000000001</v>
          </cell>
          <cell r="I186">
            <v>0</v>
          </cell>
          <cell r="J186">
            <v>202</v>
          </cell>
          <cell r="K186">
            <v>242042.49</v>
          </cell>
          <cell r="L186">
            <v>1198.23</v>
          </cell>
        </row>
        <row r="188">
          <cell r="B188">
            <v>110404</v>
          </cell>
          <cell r="C188">
            <v>36801</v>
          </cell>
          <cell r="D188">
            <v>144821410.25999999</v>
          </cell>
          <cell r="E188">
            <v>1311.74</v>
          </cell>
          <cell r="F188">
            <v>2298376.1800000002</v>
          </cell>
          <cell r="G188">
            <v>147119786.44</v>
          </cell>
          <cell r="H188">
            <v>1332.56</v>
          </cell>
          <cell r="I188">
            <v>58117.41</v>
          </cell>
          <cell r="J188">
            <v>36949</v>
          </cell>
          <cell r="K188">
            <v>48260891.5</v>
          </cell>
          <cell r="L188">
            <v>1306.1500000000001</v>
          </cell>
        </row>
        <row r="189">
          <cell r="B189">
            <v>110404</v>
          </cell>
          <cell r="C189">
            <v>36801</v>
          </cell>
          <cell r="D189">
            <v>143143563.02999997</v>
          </cell>
          <cell r="E189">
            <v>1296.54</v>
          </cell>
          <cell r="F189">
            <v>2246216.29</v>
          </cell>
          <cell r="G189">
            <v>145389779.31999996</v>
          </cell>
          <cell r="H189">
            <v>1316.89</v>
          </cell>
          <cell r="I189">
            <v>58117.41</v>
          </cell>
          <cell r="J189">
            <v>36949</v>
          </cell>
          <cell r="K189">
            <v>47692779.280000001</v>
          </cell>
          <cell r="L189">
            <v>1290.77</v>
          </cell>
        </row>
        <row r="190">
          <cell r="B190">
            <v>1369</v>
          </cell>
          <cell r="C190">
            <v>456</v>
          </cell>
          <cell r="D190">
            <v>1677847.23</v>
          </cell>
          <cell r="E190">
            <v>1225.5999999999999</v>
          </cell>
          <cell r="F190">
            <v>52159.89</v>
          </cell>
          <cell r="G190">
            <v>1730007.12</v>
          </cell>
          <cell r="H190">
            <v>1263.7</v>
          </cell>
          <cell r="I190">
            <v>0</v>
          </cell>
          <cell r="J190">
            <v>464</v>
          </cell>
          <cell r="K190">
            <v>568112.22</v>
          </cell>
          <cell r="L190">
            <v>1224.3800000000001</v>
          </cell>
        </row>
        <row r="192">
          <cell r="B192">
            <v>18366</v>
          </cell>
          <cell r="C192">
            <v>6122</v>
          </cell>
          <cell r="D192">
            <v>24066832.039999999</v>
          </cell>
          <cell r="E192">
            <v>1310.4000000000001</v>
          </cell>
          <cell r="F192">
            <v>255318.86</v>
          </cell>
          <cell r="G192">
            <v>24322150.899999999</v>
          </cell>
          <cell r="H192">
            <v>1324.3</v>
          </cell>
          <cell r="I192">
            <v>2231.96</v>
          </cell>
          <cell r="J192">
            <v>6116</v>
          </cell>
          <cell r="K192">
            <v>7924841.209999999</v>
          </cell>
          <cell r="L192">
            <v>1295.76</v>
          </cell>
        </row>
        <row r="193">
          <cell r="B193">
            <v>18366</v>
          </cell>
          <cell r="C193">
            <v>6122</v>
          </cell>
          <cell r="D193">
            <v>23505520.509999998</v>
          </cell>
          <cell r="E193">
            <v>1279.8399999999999</v>
          </cell>
          <cell r="F193">
            <v>258746.73</v>
          </cell>
          <cell r="G193">
            <v>23764267.239999998</v>
          </cell>
          <cell r="H193">
            <v>1293.93</v>
          </cell>
          <cell r="I193">
            <v>2231.96</v>
          </cell>
          <cell r="J193">
            <v>6116</v>
          </cell>
          <cell r="K193">
            <v>7739110.2799999993</v>
          </cell>
          <cell r="L193">
            <v>1265.3900000000001</v>
          </cell>
        </row>
        <row r="194">
          <cell r="B194">
            <v>350</v>
          </cell>
          <cell r="C194">
            <v>117</v>
          </cell>
          <cell r="D194">
            <v>561311.53</v>
          </cell>
          <cell r="E194">
            <v>1603.75</v>
          </cell>
          <cell r="F194">
            <v>-3427.87</v>
          </cell>
          <cell r="G194">
            <v>557883.66</v>
          </cell>
          <cell r="H194">
            <v>1593.95</v>
          </cell>
          <cell r="I194">
            <v>0</v>
          </cell>
          <cell r="J194">
            <v>116</v>
          </cell>
          <cell r="K194">
            <v>185730.93</v>
          </cell>
          <cell r="L194">
            <v>1601.13</v>
          </cell>
        </row>
        <row r="196">
          <cell r="B196">
            <v>61957</v>
          </cell>
          <cell r="C196">
            <v>20652</v>
          </cell>
          <cell r="D196">
            <v>78995246.889999986</v>
          </cell>
          <cell r="E196">
            <v>1275</v>
          </cell>
          <cell r="F196">
            <v>901463.05</v>
          </cell>
          <cell r="G196">
            <v>79896709.939999983</v>
          </cell>
          <cell r="H196">
            <v>1289.55</v>
          </cell>
          <cell r="I196">
            <v>39676.199999999997</v>
          </cell>
          <cell r="J196">
            <v>20668</v>
          </cell>
          <cell r="K196">
            <v>25944136.440000001</v>
          </cell>
          <cell r="L196">
            <v>1255.28</v>
          </cell>
        </row>
        <row r="197">
          <cell r="B197">
            <v>61957</v>
          </cell>
          <cell r="C197">
            <v>20652</v>
          </cell>
          <cell r="D197">
            <v>78115117.979999989</v>
          </cell>
          <cell r="E197">
            <v>1260.8</v>
          </cell>
          <cell r="F197">
            <v>884920.66</v>
          </cell>
          <cell r="G197">
            <v>79000038.639999986</v>
          </cell>
          <cell r="H197">
            <v>1275.08</v>
          </cell>
          <cell r="I197">
            <v>39676.199999999997</v>
          </cell>
          <cell r="J197">
            <v>20668</v>
          </cell>
          <cell r="K197">
            <v>25651354.789999999</v>
          </cell>
          <cell r="L197">
            <v>1241.1099999999999</v>
          </cell>
        </row>
        <row r="198">
          <cell r="B198">
            <v>716</v>
          </cell>
          <cell r="C198">
            <v>239</v>
          </cell>
          <cell r="D198">
            <v>880128.91</v>
          </cell>
          <cell r="E198">
            <v>1229.23</v>
          </cell>
          <cell r="F198">
            <v>16542.39</v>
          </cell>
          <cell r="G198">
            <v>896671.3</v>
          </cell>
          <cell r="H198">
            <v>1252.33</v>
          </cell>
          <cell r="I198">
            <v>0</v>
          </cell>
          <cell r="J198">
            <v>238</v>
          </cell>
          <cell r="K198">
            <v>292781.65000000002</v>
          </cell>
          <cell r="L198">
            <v>1230.18</v>
          </cell>
        </row>
        <row r="200">
          <cell r="B200">
            <v>69671</v>
          </cell>
          <cell r="C200">
            <v>23224</v>
          </cell>
          <cell r="D200">
            <v>92161821.189999998</v>
          </cell>
          <cell r="E200">
            <v>1322.81</v>
          </cell>
          <cell r="F200">
            <v>843232.93</v>
          </cell>
          <cell r="G200">
            <v>93005054.120000005</v>
          </cell>
          <cell r="H200">
            <v>1334.92</v>
          </cell>
          <cell r="I200">
            <v>12732.8</v>
          </cell>
          <cell r="J200">
            <v>23214</v>
          </cell>
          <cell r="K200">
            <v>30607295.540000003</v>
          </cell>
          <cell r="L200">
            <v>1318.48</v>
          </cell>
        </row>
        <row r="201">
          <cell r="B201">
            <v>69671</v>
          </cell>
          <cell r="C201">
            <v>23224</v>
          </cell>
          <cell r="D201">
            <v>91070993.410000011</v>
          </cell>
          <cell r="E201">
            <v>1307.1600000000001</v>
          </cell>
          <cell r="F201">
            <v>839732.93</v>
          </cell>
          <cell r="G201">
            <v>91910726.340000018</v>
          </cell>
          <cell r="H201">
            <v>1319.21</v>
          </cell>
          <cell r="I201">
            <v>12732.8</v>
          </cell>
          <cell r="J201">
            <v>23214</v>
          </cell>
          <cell r="K201">
            <v>30242886.280000009</v>
          </cell>
          <cell r="L201">
            <v>1302.79</v>
          </cell>
        </row>
        <row r="202">
          <cell r="B202">
            <v>877</v>
          </cell>
          <cell r="C202">
            <v>292</v>
          </cell>
          <cell r="D202">
            <v>1090827.78</v>
          </cell>
          <cell r="E202">
            <v>1243.82</v>
          </cell>
          <cell r="F202">
            <v>3500</v>
          </cell>
          <cell r="G202">
            <v>1094327.78</v>
          </cell>
          <cell r="H202">
            <v>1247.81</v>
          </cell>
          <cell r="I202">
            <v>0</v>
          </cell>
          <cell r="J202">
            <v>293</v>
          </cell>
          <cell r="K202">
            <v>364409.26</v>
          </cell>
          <cell r="L202">
            <v>1243.72</v>
          </cell>
        </row>
        <row r="204">
          <cell r="B204">
            <v>43226</v>
          </cell>
          <cell r="C204">
            <v>14409</v>
          </cell>
          <cell r="D204">
            <v>56825014.030000001</v>
          </cell>
          <cell r="E204">
            <v>1314.6</v>
          </cell>
          <cell r="F204">
            <v>547914.51</v>
          </cell>
          <cell r="G204">
            <v>57372928.539999999</v>
          </cell>
          <cell r="H204">
            <v>1327.28</v>
          </cell>
          <cell r="I204">
            <v>65470.52</v>
          </cell>
          <cell r="J204">
            <v>14402</v>
          </cell>
          <cell r="K204">
            <v>18752203.670000002</v>
          </cell>
          <cell r="L204">
            <v>1302.06</v>
          </cell>
        </row>
        <row r="205">
          <cell r="B205">
            <v>43226</v>
          </cell>
          <cell r="C205">
            <v>14409</v>
          </cell>
          <cell r="D205">
            <v>55902885.020000003</v>
          </cell>
          <cell r="E205">
            <v>1293.27</v>
          </cell>
          <cell r="F205">
            <v>546718.75</v>
          </cell>
          <cell r="G205">
            <v>56449603.770000003</v>
          </cell>
          <cell r="H205">
            <v>1305.92</v>
          </cell>
          <cell r="I205">
            <v>65470.52</v>
          </cell>
          <cell r="J205">
            <v>14402</v>
          </cell>
          <cell r="K205">
            <v>18446830.16</v>
          </cell>
          <cell r="L205">
            <v>1280.8499999999999</v>
          </cell>
        </row>
        <row r="206">
          <cell r="B206">
            <v>642</v>
          </cell>
          <cell r="C206">
            <v>214</v>
          </cell>
          <cell r="D206">
            <v>922129.01</v>
          </cell>
          <cell r="E206">
            <v>1436.34</v>
          </cell>
          <cell r="F206">
            <v>1195.76</v>
          </cell>
          <cell r="G206">
            <v>923324.77</v>
          </cell>
          <cell r="H206">
            <v>1438.2</v>
          </cell>
          <cell r="I206">
            <v>0</v>
          </cell>
          <cell r="J206">
            <v>213</v>
          </cell>
          <cell r="K206">
            <v>305373.51</v>
          </cell>
          <cell r="L206">
            <v>1433.68</v>
          </cell>
        </row>
        <row r="208">
          <cell r="B208">
            <v>74901</v>
          </cell>
          <cell r="C208">
            <v>24967</v>
          </cell>
          <cell r="D208">
            <v>99091187.579999998</v>
          </cell>
          <cell r="E208">
            <v>1322.96</v>
          </cell>
          <cell r="F208">
            <v>830316.05</v>
          </cell>
          <cell r="G208">
            <v>99921503.629999995</v>
          </cell>
          <cell r="H208">
            <v>1334.05</v>
          </cell>
          <cell r="I208">
            <v>13916.49</v>
          </cell>
          <cell r="J208">
            <v>24896</v>
          </cell>
          <cell r="K208">
            <v>32820459.91</v>
          </cell>
          <cell r="L208">
            <v>1318.3</v>
          </cell>
        </row>
        <row r="209">
          <cell r="B209">
            <v>74901</v>
          </cell>
          <cell r="C209">
            <v>24967</v>
          </cell>
          <cell r="D209">
            <v>97633784.769999996</v>
          </cell>
          <cell r="E209">
            <v>1303.5</v>
          </cell>
          <cell r="F209">
            <v>819961.7</v>
          </cell>
          <cell r="G209">
            <v>98453746.469999999</v>
          </cell>
          <cell r="H209">
            <v>1314.45</v>
          </cell>
          <cell r="I209">
            <v>13916.49</v>
          </cell>
          <cell r="J209">
            <v>24896</v>
          </cell>
          <cell r="K209">
            <v>32338367.500000004</v>
          </cell>
          <cell r="L209">
            <v>1298.94</v>
          </cell>
        </row>
        <row r="210">
          <cell r="B210">
            <v>978</v>
          </cell>
          <cell r="C210">
            <v>326</v>
          </cell>
          <cell r="D210">
            <v>1457402.81</v>
          </cell>
          <cell r="E210">
            <v>1490.19</v>
          </cell>
          <cell r="F210">
            <v>10354.35</v>
          </cell>
          <cell r="G210">
            <v>1467757.16</v>
          </cell>
          <cell r="H210">
            <v>1500.77</v>
          </cell>
          <cell r="I210">
            <v>0</v>
          </cell>
          <cell r="J210">
            <v>325</v>
          </cell>
          <cell r="K210">
            <v>482092.41</v>
          </cell>
          <cell r="L210">
            <v>1483.36</v>
          </cell>
        </row>
        <row r="212">
          <cell r="B212">
            <v>134745</v>
          </cell>
          <cell r="C212">
            <v>44915</v>
          </cell>
          <cell r="D212">
            <v>178703965.63</v>
          </cell>
          <cell r="E212">
            <v>1326.24</v>
          </cell>
          <cell r="F212">
            <v>1861482.87</v>
          </cell>
          <cell r="G212">
            <v>180565448.5</v>
          </cell>
          <cell r="H212">
            <v>1340.05</v>
          </cell>
          <cell r="I212">
            <v>53428.97</v>
          </cell>
          <cell r="J212">
            <v>44987</v>
          </cell>
          <cell r="K212">
            <v>59424149.720000006</v>
          </cell>
          <cell r="L212">
            <v>1320.92</v>
          </cell>
        </row>
        <row r="213">
          <cell r="B213">
            <v>134745</v>
          </cell>
          <cell r="C213">
            <v>44915</v>
          </cell>
          <cell r="D213">
            <v>176673685.83000001</v>
          </cell>
          <cell r="E213">
            <v>1311.17</v>
          </cell>
          <cell r="F213">
            <v>1833269.56</v>
          </cell>
          <cell r="G213">
            <v>178506955.39000002</v>
          </cell>
          <cell r="H213">
            <v>1324.78</v>
          </cell>
          <cell r="I213">
            <v>53428.97</v>
          </cell>
          <cell r="J213">
            <v>44987</v>
          </cell>
          <cell r="K213">
            <v>58745117.310000002</v>
          </cell>
          <cell r="L213">
            <v>1305.82</v>
          </cell>
        </row>
        <row r="214">
          <cell r="B214">
            <v>1632</v>
          </cell>
          <cell r="C214">
            <v>544</v>
          </cell>
          <cell r="D214">
            <v>2030279.8</v>
          </cell>
          <cell r="E214">
            <v>1244.04</v>
          </cell>
          <cell r="F214">
            <v>28213.31</v>
          </cell>
          <cell r="G214">
            <v>2058493.11</v>
          </cell>
          <cell r="H214">
            <v>1261.33</v>
          </cell>
          <cell r="I214">
            <v>0</v>
          </cell>
          <cell r="J214">
            <v>546</v>
          </cell>
          <cell r="K214">
            <v>679032.41</v>
          </cell>
          <cell r="L214">
            <v>1243.6500000000001</v>
          </cell>
        </row>
        <row r="216">
          <cell r="B216">
            <v>31323</v>
          </cell>
          <cell r="C216">
            <v>10441</v>
          </cell>
          <cell r="D216">
            <v>41065800.369999997</v>
          </cell>
          <cell r="E216">
            <v>1311.04</v>
          </cell>
          <cell r="F216">
            <v>1015484.58</v>
          </cell>
          <cell r="G216">
            <v>42081284.949999996</v>
          </cell>
          <cell r="H216">
            <v>1343.46</v>
          </cell>
          <cell r="I216">
            <v>23328.66</v>
          </cell>
          <cell r="J216">
            <v>10518</v>
          </cell>
          <cell r="K216">
            <v>13653642.41</v>
          </cell>
          <cell r="L216">
            <v>1298.1199999999999</v>
          </cell>
        </row>
        <row r="217">
          <cell r="B217">
            <v>31323</v>
          </cell>
          <cell r="C217">
            <v>10441</v>
          </cell>
          <cell r="D217">
            <v>40018849.620000005</v>
          </cell>
          <cell r="E217">
            <v>1277.6199999999999</v>
          </cell>
          <cell r="F217">
            <v>980684.02</v>
          </cell>
          <cell r="G217">
            <v>40999533.640000008</v>
          </cell>
          <cell r="H217">
            <v>1308.93</v>
          </cell>
          <cell r="I217">
            <v>23328.66</v>
          </cell>
          <cell r="J217">
            <v>10518</v>
          </cell>
          <cell r="K217">
            <v>13307432.23</v>
          </cell>
          <cell r="L217">
            <v>1265.21</v>
          </cell>
        </row>
        <row r="218">
          <cell r="B218">
            <v>737</v>
          </cell>
          <cell r="C218">
            <v>246</v>
          </cell>
          <cell r="D218">
            <v>1046950.75</v>
          </cell>
          <cell r="E218">
            <v>1420.56</v>
          </cell>
          <cell r="F218">
            <v>34800.559999999998</v>
          </cell>
          <cell r="G218">
            <v>1081751.31</v>
          </cell>
          <cell r="H218">
            <v>1467.78</v>
          </cell>
          <cell r="I218">
            <v>0</v>
          </cell>
          <cell r="J218">
            <v>245</v>
          </cell>
          <cell r="K218">
            <v>346210.18</v>
          </cell>
          <cell r="L218">
            <v>1413.1</v>
          </cell>
        </row>
      </sheetData>
      <sheetData sheetId="32"/>
      <sheetData sheetId="33"/>
      <sheetData sheetId="34"/>
      <sheetData sheetId="35">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40393</v>
          </cell>
          <cell r="C28">
            <v>13464.333333333334</v>
          </cell>
          <cell r="D28">
            <v>55314366.840000004</v>
          </cell>
          <cell r="E28">
            <v>1369.4</v>
          </cell>
          <cell r="F28">
            <v>192223.15</v>
          </cell>
          <cell r="G28">
            <v>55506589.990000002</v>
          </cell>
          <cell r="H28">
            <v>1374.16</v>
          </cell>
          <cell r="I28">
            <v>10514.83</v>
          </cell>
          <cell r="J28">
            <v>13417</v>
          </cell>
          <cell r="K28">
            <v>18313285.969999999</v>
          </cell>
          <cell r="L28">
            <v>1364.93</v>
          </cell>
        </row>
        <row r="29">
          <cell r="B29">
            <v>40393</v>
          </cell>
          <cell r="C29">
            <v>13464.333333333334</v>
          </cell>
          <cell r="D29">
            <v>52949889.649999999</v>
          </cell>
          <cell r="E29">
            <v>1310.85</v>
          </cell>
          <cell r="F29">
            <v>188119.1</v>
          </cell>
          <cell r="G29">
            <v>53138008.75</v>
          </cell>
          <cell r="H29">
            <v>1315.51</v>
          </cell>
          <cell r="I29">
            <v>10514.83</v>
          </cell>
          <cell r="J29">
            <v>13417</v>
          </cell>
          <cell r="K29">
            <v>17531067.149999999</v>
          </cell>
          <cell r="L29">
            <v>1306.6099999999999</v>
          </cell>
        </row>
        <row r="30">
          <cell r="B30">
            <v>1696</v>
          </cell>
          <cell r="C30">
            <v>565.33333333333337</v>
          </cell>
          <cell r="D30">
            <v>2364477.19</v>
          </cell>
          <cell r="E30">
            <v>1394.15</v>
          </cell>
          <cell r="F30">
            <v>4104.05</v>
          </cell>
          <cell r="G30">
            <v>2368581.2400000002</v>
          </cell>
          <cell r="H30">
            <v>1396.57</v>
          </cell>
          <cell r="I30">
            <v>0</v>
          </cell>
          <cell r="J30">
            <v>562</v>
          </cell>
          <cell r="K30">
            <v>782218.82</v>
          </cell>
          <cell r="L30">
            <v>1391.85</v>
          </cell>
        </row>
        <row r="31">
          <cell r="C31" t="str">
            <v/>
          </cell>
        </row>
        <row r="32">
          <cell r="B32">
            <v>112033</v>
          </cell>
          <cell r="C32">
            <v>37344.333333333336</v>
          </cell>
          <cell r="D32">
            <v>155455773.06</v>
          </cell>
          <cell r="E32">
            <v>1387.59</v>
          </cell>
          <cell r="F32">
            <v>635088.82999999996</v>
          </cell>
          <cell r="G32">
            <v>156090861.89000002</v>
          </cell>
          <cell r="H32">
            <v>1393.26</v>
          </cell>
          <cell r="I32">
            <v>50586.21</v>
          </cell>
          <cell r="J32">
            <v>37194</v>
          </cell>
          <cell r="K32">
            <v>51473823.289999999</v>
          </cell>
          <cell r="L32">
            <v>1383.93</v>
          </cell>
        </row>
        <row r="33">
          <cell r="B33">
            <v>112033</v>
          </cell>
          <cell r="C33">
            <v>37344.333333333336</v>
          </cell>
          <cell r="D33">
            <v>147518610.31999999</v>
          </cell>
          <cell r="E33">
            <v>1316.8</v>
          </cell>
          <cell r="F33">
            <v>645978.81999999995</v>
          </cell>
          <cell r="G33">
            <v>148164589.13999999</v>
          </cell>
          <cell r="H33">
            <v>1322.55</v>
          </cell>
          <cell r="I33">
            <v>50586.21</v>
          </cell>
          <cell r="J33">
            <v>37194</v>
          </cell>
          <cell r="K33">
            <v>48853990.109999999</v>
          </cell>
          <cell r="L33">
            <v>1313.55</v>
          </cell>
        </row>
        <row r="34">
          <cell r="B34">
            <v>5662</v>
          </cell>
          <cell r="C34">
            <v>1887.3333333333333</v>
          </cell>
          <cell r="D34">
            <v>7937162.7400000002</v>
          </cell>
          <cell r="E34">
            <v>1401.83</v>
          </cell>
          <cell r="F34">
            <v>-10889.99</v>
          </cell>
          <cell r="G34">
            <v>7926272.75</v>
          </cell>
          <cell r="H34">
            <v>1399.91</v>
          </cell>
          <cell r="I34">
            <v>0</v>
          </cell>
          <cell r="J34">
            <v>1870</v>
          </cell>
          <cell r="K34">
            <v>2619833.1800000002</v>
          </cell>
          <cell r="L34">
            <v>1400.98</v>
          </cell>
        </row>
        <row r="35">
          <cell r="C35" t="str">
            <v/>
          </cell>
        </row>
        <row r="36">
          <cell r="C36" t="str">
            <v/>
          </cell>
        </row>
        <row r="37">
          <cell r="C37" t="str">
            <v/>
          </cell>
        </row>
        <row r="38">
          <cell r="C38" t="str">
            <v/>
          </cell>
        </row>
        <row r="39">
          <cell r="C39" t="str">
            <v/>
          </cell>
        </row>
        <row r="40">
          <cell r="B40">
            <v>109574</v>
          </cell>
          <cell r="C40">
            <v>36524.666666666664</v>
          </cell>
          <cell r="D40">
            <v>155595747.13</v>
          </cell>
          <cell r="E40">
            <v>1420.01</v>
          </cell>
          <cell r="F40">
            <v>1387341.38</v>
          </cell>
          <cell r="G40">
            <v>156983088.50999999</v>
          </cell>
          <cell r="H40">
            <v>1432.67</v>
          </cell>
          <cell r="I40">
            <v>85684.2</v>
          </cell>
          <cell r="J40">
            <v>36471</v>
          </cell>
          <cell r="K40">
            <v>51656627.409999996</v>
          </cell>
          <cell r="L40">
            <v>1416.38</v>
          </cell>
        </row>
        <row r="41">
          <cell r="B41">
            <v>109574</v>
          </cell>
          <cell r="C41">
            <v>36524.666666666664</v>
          </cell>
          <cell r="D41">
            <v>140425510.08000001</v>
          </cell>
          <cell r="E41">
            <v>1281.5999999999999</v>
          </cell>
          <cell r="F41">
            <v>1384784.45</v>
          </cell>
          <cell r="G41">
            <v>141810294.53</v>
          </cell>
          <cell r="H41">
            <v>1294.21</v>
          </cell>
          <cell r="I41">
            <v>85684.2</v>
          </cell>
          <cell r="J41">
            <v>36471</v>
          </cell>
          <cell r="K41">
            <v>46633732.939999998</v>
          </cell>
          <cell r="L41">
            <v>1278.72</v>
          </cell>
        </row>
        <row r="42">
          <cell r="B42">
            <v>8468</v>
          </cell>
          <cell r="C42">
            <v>2822.6666666666665</v>
          </cell>
          <cell r="D42">
            <v>15170237.050000001</v>
          </cell>
          <cell r="E42">
            <v>1791.48</v>
          </cell>
          <cell r="F42">
            <v>2556.9299999999998</v>
          </cell>
          <cell r="G42">
            <v>15172793.98</v>
          </cell>
          <cell r="H42">
            <v>1791.78</v>
          </cell>
          <cell r="I42">
            <v>0</v>
          </cell>
          <cell r="J42">
            <v>2806</v>
          </cell>
          <cell r="K42">
            <v>5022894.47</v>
          </cell>
          <cell r="L42">
            <v>1790.06</v>
          </cell>
        </row>
        <row r="43">
          <cell r="C43" t="str">
            <v/>
          </cell>
        </row>
        <row r="44">
          <cell r="B44">
            <v>72584</v>
          </cell>
          <cell r="C44">
            <v>24194.666666666668</v>
          </cell>
          <cell r="D44">
            <v>101653442.06999999</v>
          </cell>
          <cell r="E44">
            <v>1400.49</v>
          </cell>
          <cell r="F44">
            <v>1135457.75</v>
          </cell>
          <cell r="G44">
            <v>102788899.81999999</v>
          </cell>
          <cell r="H44">
            <v>1416.14</v>
          </cell>
          <cell r="I44">
            <v>55863.61</v>
          </cell>
          <cell r="J44">
            <v>24177</v>
          </cell>
          <cell r="K44">
            <v>33629924.369999997</v>
          </cell>
          <cell r="L44">
            <v>1390.99</v>
          </cell>
        </row>
        <row r="45">
          <cell r="B45">
            <v>72584</v>
          </cell>
          <cell r="C45">
            <v>24194.666666666668</v>
          </cell>
          <cell r="D45">
            <v>94849406.739999995</v>
          </cell>
          <cell r="E45">
            <v>1306.82</v>
          </cell>
          <cell r="F45">
            <v>1124826.26</v>
          </cell>
          <cell r="G45">
            <v>95974233</v>
          </cell>
          <cell r="H45">
            <v>1322.31</v>
          </cell>
          <cell r="I45">
            <v>55863.61</v>
          </cell>
          <cell r="J45">
            <v>24177</v>
          </cell>
          <cell r="K45">
            <v>31385450.140000001</v>
          </cell>
          <cell r="L45">
            <v>1298.22</v>
          </cell>
        </row>
        <row r="46">
          <cell r="B46">
            <v>4327</v>
          </cell>
          <cell r="C46">
            <v>1442.3333333333333</v>
          </cell>
          <cell r="D46">
            <v>6804035.3300000001</v>
          </cell>
          <cell r="E46">
            <v>1572.46</v>
          </cell>
          <cell r="F46">
            <v>10631.49</v>
          </cell>
          <cell r="G46">
            <v>6814666.8200000003</v>
          </cell>
          <cell r="H46">
            <v>1574.92</v>
          </cell>
          <cell r="I46">
            <v>0</v>
          </cell>
          <cell r="J46">
            <v>1432</v>
          </cell>
          <cell r="K46">
            <v>2244474.23</v>
          </cell>
          <cell r="L46">
            <v>1567.37</v>
          </cell>
        </row>
        <row r="47">
          <cell r="C47" t="str">
            <v/>
          </cell>
        </row>
        <row r="48">
          <cell r="B48">
            <v>52200</v>
          </cell>
          <cell r="C48">
            <v>17400</v>
          </cell>
          <cell r="D48">
            <v>72921894.980000004</v>
          </cell>
          <cell r="E48">
            <v>1396.97</v>
          </cell>
          <cell r="F48">
            <v>441944.4</v>
          </cell>
          <cell r="G48">
            <v>73363839.38000001</v>
          </cell>
          <cell r="H48">
            <v>1405.44</v>
          </cell>
          <cell r="I48">
            <v>23908.02</v>
          </cell>
          <cell r="J48">
            <v>17359</v>
          </cell>
          <cell r="K48">
            <v>24169612.190000001</v>
          </cell>
          <cell r="L48">
            <v>1392.34</v>
          </cell>
        </row>
        <row r="49">
          <cell r="B49">
            <v>52200</v>
          </cell>
          <cell r="C49">
            <v>17400</v>
          </cell>
          <cell r="D49">
            <v>67188727.439999998</v>
          </cell>
          <cell r="E49">
            <v>1287.1600000000001</v>
          </cell>
          <cell r="F49">
            <v>438579.66</v>
          </cell>
          <cell r="G49">
            <v>67627307.099999994</v>
          </cell>
          <cell r="H49">
            <v>1295.52</v>
          </cell>
          <cell r="I49">
            <v>23908.02</v>
          </cell>
          <cell r="J49">
            <v>17359</v>
          </cell>
          <cell r="K49">
            <v>22277627.989999998</v>
          </cell>
          <cell r="L49">
            <v>1283.3599999999999</v>
          </cell>
        </row>
        <row r="50">
          <cell r="B50">
            <v>4066</v>
          </cell>
          <cell r="C50">
            <v>1355.3333333333333</v>
          </cell>
          <cell r="D50">
            <v>5733167.54</v>
          </cell>
          <cell r="E50">
            <v>1410.03</v>
          </cell>
          <cell r="F50">
            <v>3364.74</v>
          </cell>
          <cell r="G50">
            <v>5736532.2800000003</v>
          </cell>
          <cell r="H50">
            <v>1410.85</v>
          </cell>
          <cell r="I50">
            <v>0</v>
          </cell>
          <cell r="J50">
            <v>1343</v>
          </cell>
          <cell r="K50">
            <v>1891984.2</v>
          </cell>
          <cell r="L50">
            <v>1408.77</v>
          </cell>
        </row>
        <row r="51">
          <cell r="C51" t="str">
            <v/>
          </cell>
        </row>
        <row r="52">
          <cell r="B52">
            <v>85761</v>
          </cell>
          <cell r="C52">
            <v>28587</v>
          </cell>
          <cell r="D52">
            <v>117187141.94</v>
          </cell>
          <cell r="E52">
            <v>1366.44</v>
          </cell>
          <cell r="F52">
            <v>713293.88</v>
          </cell>
          <cell r="G52">
            <v>117900435.81999999</v>
          </cell>
          <cell r="H52">
            <v>1374.76</v>
          </cell>
          <cell r="I52">
            <v>37189.129999999997</v>
          </cell>
          <cell r="J52">
            <v>28512</v>
          </cell>
          <cell r="K52">
            <v>38789140.609999999</v>
          </cell>
          <cell r="L52">
            <v>1360.45</v>
          </cell>
        </row>
        <row r="53">
          <cell r="B53">
            <v>85761</v>
          </cell>
          <cell r="C53">
            <v>28587</v>
          </cell>
          <cell r="D53">
            <v>111034562.88</v>
          </cell>
          <cell r="E53">
            <v>1294.73</v>
          </cell>
          <cell r="F53">
            <v>708984.98</v>
          </cell>
          <cell r="G53">
            <v>111743547.86</v>
          </cell>
          <cell r="H53">
            <v>1303</v>
          </cell>
          <cell r="I53">
            <v>37189.129999999997</v>
          </cell>
          <cell r="J53">
            <v>28512</v>
          </cell>
          <cell r="K53">
            <v>36760130.060000002</v>
          </cell>
          <cell r="L53">
            <v>1289.31</v>
          </cell>
        </row>
        <row r="54">
          <cell r="B54">
            <v>4587</v>
          </cell>
          <cell r="C54">
            <v>1529</v>
          </cell>
          <cell r="D54">
            <v>6152579.0599999996</v>
          </cell>
          <cell r="E54">
            <v>1341.31</v>
          </cell>
          <cell r="F54">
            <v>4308.8999999999996</v>
          </cell>
          <cell r="G54">
            <v>6156887.96</v>
          </cell>
          <cell r="H54">
            <v>1342.25</v>
          </cell>
          <cell r="I54">
            <v>0</v>
          </cell>
          <cell r="J54">
            <v>1513</v>
          </cell>
          <cell r="K54">
            <v>2029010.55</v>
          </cell>
          <cell r="L54">
            <v>1341.05</v>
          </cell>
        </row>
        <row r="55">
          <cell r="C55" t="str">
            <v/>
          </cell>
        </row>
        <row r="56">
          <cell r="B56">
            <v>40698</v>
          </cell>
          <cell r="C56">
            <v>13566</v>
          </cell>
          <cell r="D56">
            <v>59270847.090000004</v>
          </cell>
          <cell r="E56">
            <v>1456.36</v>
          </cell>
          <cell r="F56">
            <v>239823.49</v>
          </cell>
          <cell r="G56">
            <v>59510670.580000006</v>
          </cell>
          <cell r="H56">
            <v>1462.25</v>
          </cell>
          <cell r="I56">
            <v>48581.62</v>
          </cell>
          <cell r="J56">
            <v>13499</v>
          </cell>
          <cell r="K56">
            <v>19572733.449999999</v>
          </cell>
          <cell r="L56">
            <v>1449.94</v>
          </cell>
        </row>
        <row r="57">
          <cell r="B57">
            <v>40698</v>
          </cell>
          <cell r="C57">
            <v>13566</v>
          </cell>
          <cell r="D57">
            <v>50085443.68</v>
          </cell>
          <cell r="E57">
            <v>1230.6300000000001</v>
          </cell>
          <cell r="F57">
            <v>252750.31</v>
          </cell>
          <cell r="G57">
            <v>50338193.990000002</v>
          </cell>
          <cell r="H57">
            <v>1236.8</v>
          </cell>
          <cell r="I57">
            <v>48581.62</v>
          </cell>
          <cell r="J57">
            <v>13499</v>
          </cell>
          <cell r="K57">
            <v>16552438.18</v>
          </cell>
          <cell r="L57">
            <v>1226.17</v>
          </cell>
        </row>
        <row r="58">
          <cell r="B58">
            <v>5176</v>
          </cell>
          <cell r="C58">
            <v>1725.3333333333333</v>
          </cell>
          <cell r="D58">
            <v>9185403.4100000001</v>
          </cell>
          <cell r="E58">
            <v>1774.61</v>
          </cell>
          <cell r="F58">
            <v>-12926.82</v>
          </cell>
          <cell r="G58">
            <v>9172476.5899999999</v>
          </cell>
          <cell r="H58">
            <v>1772.12</v>
          </cell>
          <cell r="I58">
            <v>0</v>
          </cell>
          <cell r="J58">
            <v>1702</v>
          </cell>
          <cell r="K58">
            <v>3020295.27</v>
          </cell>
          <cell r="L58">
            <v>1774.56</v>
          </cell>
        </row>
        <row r="59">
          <cell r="C59" t="str">
            <v/>
          </cell>
        </row>
        <row r="60">
          <cell r="B60">
            <v>43075</v>
          </cell>
          <cell r="C60">
            <v>14358.333333333334</v>
          </cell>
          <cell r="D60">
            <v>58773638.57</v>
          </cell>
          <cell r="E60">
            <v>1364.45</v>
          </cell>
          <cell r="F60">
            <v>1384542.14</v>
          </cell>
          <cell r="G60">
            <v>60158180.710000001</v>
          </cell>
          <cell r="H60">
            <v>1396.59</v>
          </cell>
          <cell r="I60">
            <v>44453.15</v>
          </cell>
          <cell r="J60">
            <v>14394</v>
          </cell>
          <cell r="K60">
            <v>19439438.100000001</v>
          </cell>
          <cell r="L60">
            <v>1350.52</v>
          </cell>
        </row>
        <row r="61">
          <cell r="B61">
            <v>43075</v>
          </cell>
          <cell r="C61">
            <v>14358.333333333334</v>
          </cell>
          <cell r="D61">
            <v>54179282.25</v>
          </cell>
          <cell r="E61">
            <v>1257.8900000000001</v>
          </cell>
          <cell r="F61">
            <v>1362870.49</v>
          </cell>
          <cell r="G61">
            <v>55542152.740000002</v>
          </cell>
          <cell r="H61">
            <v>1289.51</v>
          </cell>
          <cell r="I61">
            <v>44453.15</v>
          </cell>
          <cell r="J61">
            <v>14394</v>
          </cell>
          <cell r="K61">
            <v>17923404.73</v>
          </cell>
          <cell r="L61">
            <v>1245.28</v>
          </cell>
        </row>
        <row r="62">
          <cell r="B62">
            <v>2987</v>
          </cell>
          <cell r="C62">
            <v>995.66666666666663</v>
          </cell>
          <cell r="D62">
            <v>4594356.32</v>
          </cell>
          <cell r="E62">
            <v>1538.12</v>
          </cell>
          <cell r="F62">
            <v>21671.65</v>
          </cell>
          <cell r="G62">
            <v>4616027.97</v>
          </cell>
          <cell r="H62">
            <v>1545.37</v>
          </cell>
          <cell r="I62">
            <v>0</v>
          </cell>
          <cell r="J62">
            <v>988</v>
          </cell>
          <cell r="K62">
            <v>1516033.37</v>
          </cell>
          <cell r="L62">
            <v>1534.45</v>
          </cell>
        </row>
        <row r="63">
          <cell r="C63" t="str">
            <v/>
          </cell>
        </row>
        <row r="64">
          <cell r="B64">
            <v>67153</v>
          </cell>
          <cell r="C64">
            <v>22384.333333333332</v>
          </cell>
          <cell r="D64">
            <v>93096893.659999996</v>
          </cell>
          <cell r="E64">
            <v>1386.34</v>
          </cell>
          <cell r="F64">
            <v>1254891.24</v>
          </cell>
          <cell r="G64">
            <v>94351784.899999991</v>
          </cell>
          <cell r="H64">
            <v>1405.03</v>
          </cell>
          <cell r="I64">
            <v>51630.38</v>
          </cell>
          <cell r="J64">
            <v>22433</v>
          </cell>
          <cell r="K64">
            <v>30949158.969999999</v>
          </cell>
          <cell r="L64">
            <v>1379.63</v>
          </cell>
        </row>
        <row r="65">
          <cell r="B65">
            <v>67153</v>
          </cell>
          <cell r="C65">
            <v>22384.333333333332</v>
          </cell>
          <cell r="D65">
            <v>87597338.079999998</v>
          </cell>
          <cell r="E65">
            <v>1304.54</v>
          </cell>
          <cell r="F65">
            <v>1266585.3700000001</v>
          </cell>
          <cell r="G65">
            <v>88863923.450000003</v>
          </cell>
          <cell r="H65">
            <v>1323.42</v>
          </cell>
          <cell r="I65">
            <v>51630.38</v>
          </cell>
          <cell r="J65">
            <v>22433</v>
          </cell>
          <cell r="K65">
            <v>29134186.210000001</v>
          </cell>
          <cell r="L65">
            <v>1298.81</v>
          </cell>
        </row>
        <row r="66">
          <cell r="B66">
            <v>3601</v>
          </cell>
          <cell r="C66">
            <v>1200.3333333333333</v>
          </cell>
          <cell r="D66">
            <v>5499555.5800000001</v>
          </cell>
          <cell r="E66">
            <v>1527.23</v>
          </cell>
          <cell r="F66">
            <v>-11694.13</v>
          </cell>
          <cell r="G66">
            <v>5487861.4500000002</v>
          </cell>
          <cell r="H66">
            <v>1523.98</v>
          </cell>
          <cell r="I66">
            <v>0</v>
          </cell>
          <cell r="J66">
            <v>1192</v>
          </cell>
          <cell r="K66">
            <v>1814972.76</v>
          </cell>
          <cell r="L66">
            <v>1522.63</v>
          </cell>
        </row>
        <row r="67">
          <cell r="C67" t="str">
            <v/>
          </cell>
        </row>
        <row r="68">
          <cell r="B68">
            <v>46635</v>
          </cell>
          <cell r="C68">
            <v>15545</v>
          </cell>
          <cell r="D68">
            <v>64001516.799999997</v>
          </cell>
          <cell r="E68">
            <v>1372.39</v>
          </cell>
          <cell r="F68">
            <v>767744.76</v>
          </cell>
          <cell r="G68">
            <v>64769261.559999995</v>
          </cell>
          <cell r="H68">
            <v>1388.86</v>
          </cell>
          <cell r="I68">
            <v>29066.69</v>
          </cell>
          <cell r="J68">
            <v>15538</v>
          </cell>
          <cell r="K68">
            <v>21186332.27</v>
          </cell>
          <cell r="L68">
            <v>1363.52</v>
          </cell>
        </row>
        <row r="69">
          <cell r="B69">
            <v>46635</v>
          </cell>
          <cell r="C69">
            <v>15545</v>
          </cell>
          <cell r="D69">
            <v>58542793.219999999</v>
          </cell>
          <cell r="E69">
            <v>1255.47</v>
          </cell>
          <cell r="F69">
            <v>796734.25</v>
          </cell>
          <cell r="G69">
            <v>59339527.469999999</v>
          </cell>
          <cell r="H69">
            <v>1272.46</v>
          </cell>
          <cell r="I69">
            <v>29066.69</v>
          </cell>
          <cell r="J69">
            <v>15538</v>
          </cell>
          <cell r="K69">
            <v>19384842.399999999</v>
          </cell>
          <cell r="L69">
            <v>1247.69</v>
          </cell>
        </row>
        <row r="70">
          <cell r="B70">
            <v>3779</v>
          </cell>
          <cell r="C70">
            <v>1259.6666666666667</v>
          </cell>
          <cell r="D70">
            <v>5458723.5800000001</v>
          </cell>
          <cell r="E70">
            <v>1444.49</v>
          </cell>
          <cell r="F70">
            <v>-28989.49</v>
          </cell>
          <cell r="G70">
            <v>5429734.0899999999</v>
          </cell>
          <cell r="H70">
            <v>1436.82</v>
          </cell>
          <cell r="I70">
            <v>0</v>
          </cell>
          <cell r="J70">
            <v>1249</v>
          </cell>
          <cell r="K70">
            <v>1801489.87</v>
          </cell>
          <cell r="L70">
            <v>1442.35</v>
          </cell>
        </row>
        <row r="71">
          <cell r="C71" t="str">
            <v/>
          </cell>
        </row>
        <row r="72">
          <cell r="B72">
            <v>17070</v>
          </cell>
          <cell r="C72">
            <v>5690</v>
          </cell>
          <cell r="D72">
            <v>24763052.800000001</v>
          </cell>
          <cell r="E72">
            <v>1450.68</v>
          </cell>
          <cell r="F72">
            <v>127078.43</v>
          </cell>
          <cell r="G72">
            <v>24890131.23</v>
          </cell>
          <cell r="H72">
            <v>1458.12</v>
          </cell>
          <cell r="I72">
            <v>26493.02</v>
          </cell>
          <cell r="J72">
            <v>5671</v>
          </cell>
          <cell r="K72">
            <v>8132141.4000000004</v>
          </cell>
          <cell r="L72">
            <v>1433.99</v>
          </cell>
        </row>
        <row r="73">
          <cell r="B73">
            <v>17070</v>
          </cell>
          <cell r="C73">
            <v>5690</v>
          </cell>
          <cell r="D73">
            <v>20480226.690000001</v>
          </cell>
          <cell r="E73">
            <v>1199.78</v>
          </cell>
          <cell r="F73">
            <v>138964.72</v>
          </cell>
          <cell r="G73">
            <v>20619191.41</v>
          </cell>
          <cell r="H73">
            <v>1207.8399999999999</v>
          </cell>
          <cell r="I73">
            <v>26493.02</v>
          </cell>
          <cell r="J73">
            <v>5671</v>
          </cell>
          <cell r="K73">
            <v>6725262.8499999996</v>
          </cell>
          <cell r="L73">
            <v>1185.8900000000001</v>
          </cell>
        </row>
        <row r="74">
          <cell r="B74">
            <v>2606</v>
          </cell>
          <cell r="C74">
            <v>868.66666666666663</v>
          </cell>
          <cell r="D74">
            <v>4282826.1100000003</v>
          </cell>
          <cell r="E74">
            <v>1643.45</v>
          </cell>
          <cell r="F74">
            <v>-11886.29</v>
          </cell>
          <cell r="G74">
            <v>4270939.82</v>
          </cell>
          <cell r="H74">
            <v>1638.89</v>
          </cell>
          <cell r="I74">
            <v>0</v>
          </cell>
          <cell r="J74">
            <v>857</v>
          </cell>
          <cell r="K74">
            <v>1406878.55</v>
          </cell>
          <cell r="L74">
            <v>1641.63</v>
          </cell>
        </row>
        <row r="75">
          <cell r="C75" t="str">
            <v/>
          </cell>
        </row>
        <row r="76">
          <cell r="B76">
            <v>55859</v>
          </cell>
          <cell r="C76">
            <v>18619.666666666668</v>
          </cell>
          <cell r="D76">
            <v>89761855.560000002</v>
          </cell>
          <cell r="E76">
            <v>1606.94</v>
          </cell>
          <cell r="F76">
            <v>147831.97</v>
          </cell>
          <cell r="G76">
            <v>89909687.530000001</v>
          </cell>
          <cell r="H76">
            <v>1609.58</v>
          </cell>
          <cell r="I76">
            <v>30289.96</v>
          </cell>
          <cell r="J76">
            <v>18545</v>
          </cell>
          <cell r="K76">
            <v>29544790.620000001</v>
          </cell>
          <cell r="L76">
            <v>1593.14</v>
          </cell>
        </row>
        <row r="77">
          <cell r="B77">
            <v>55859</v>
          </cell>
          <cell r="C77">
            <v>18619.666666666668</v>
          </cell>
          <cell r="D77">
            <v>66621787.109999999</v>
          </cell>
          <cell r="E77">
            <v>1192.67</v>
          </cell>
          <cell r="F77">
            <v>164673.67000000001</v>
          </cell>
          <cell r="G77">
            <v>66786460.780000001</v>
          </cell>
          <cell r="H77">
            <v>1195.56</v>
          </cell>
          <cell r="I77">
            <v>30289.96</v>
          </cell>
          <cell r="J77">
            <v>18545</v>
          </cell>
          <cell r="K77">
            <v>21923564.760000002</v>
          </cell>
          <cell r="L77">
            <v>1182.1600000000001</v>
          </cell>
        </row>
        <row r="78">
          <cell r="B78">
            <v>10541</v>
          </cell>
          <cell r="C78">
            <v>3513.6666666666665</v>
          </cell>
          <cell r="D78">
            <v>23140068.449999999</v>
          </cell>
          <cell r="E78">
            <v>2195.2399999999998</v>
          </cell>
          <cell r="F78">
            <v>-16841.7</v>
          </cell>
          <cell r="G78">
            <v>23123226.75</v>
          </cell>
          <cell r="H78">
            <v>2193.65</v>
          </cell>
          <cell r="I78">
            <v>0</v>
          </cell>
          <cell r="J78">
            <v>3475</v>
          </cell>
          <cell r="K78">
            <v>7621225.8600000003</v>
          </cell>
          <cell r="L78">
            <v>2193.16</v>
          </cell>
        </row>
        <row r="79">
          <cell r="C79" t="str">
            <v/>
          </cell>
        </row>
        <row r="80">
          <cell r="B80">
            <v>179057</v>
          </cell>
          <cell r="C80">
            <v>59685.666666666664</v>
          </cell>
          <cell r="D80">
            <v>244081708.34999999</v>
          </cell>
          <cell r="E80">
            <v>1363.15</v>
          </cell>
          <cell r="F80">
            <v>2330448.17</v>
          </cell>
          <cell r="G80">
            <v>246412156.51999998</v>
          </cell>
          <cell r="H80">
            <v>1376.17</v>
          </cell>
          <cell r="I80">
            <v>161355.46</v>
          </cell>
          <cell r="J80">
            <v>59555</v>
          </cell>
          <cell r="K80">
            <v>80907158.290000007</v>
          </cell>
          <cell r="L80">
            <v>1358.53</v>
          </cell>
        </row>
        <row r="81">
          <cell r="B81">
            <v>179057</v>
          </cell>
          <cell r="C81">
            <v>59685.666666666664</v>
          </cell>
          <cell r="D81">
            <v>228615541.52000001</v>
          </cell>
          <cell r="E81">
            <v>1276.81</v>
          </cell>
          <cell r="F81">
            <v>2283234.44</v>
          </cell>
          <cell r="G81">
            <v>230898775.96000001</v>
          </cell>
          <cell r="H81">
            <v>1289.54</v>
          </cell>
          <cell r="I81">
            <v>161355.46</v>
          </cell>
          <cell r="J81">
            <v>59555</v>
          </cell>
          <cell r="K81">
            <v>75798889.079999998</v>
          </cell>
          <cell r="L81">
            <v>1272.79</v>
          </cell>
        </row>
        <row r="82">
          <cell r="B82">
            <v>11063</v>
          </cell>
          <cell r="C82">
            <v>3687.6666666666665</v>
          </cell>
          <cell r="D82">
            <v>15466166.83</v>
          </cell>
          <cell r="E82">
            <v>1398.01</v>
          </cell>
          <cell r="F82">
            <v>47213.73</v>
          </cell>
          <cell r="G82">
            <v>15513380.560000001</v>
          </cell>
          <cell r="H82">
            <v>1402.28</v>
          </cell>
          <cell r="I82">
            <v>0</v>
          </cell>
          <cell r="J82">
            <v>3657</v>
          </cell>
          <cell r="K82">
            <v>5108269.21</v>
          </cell>
          <cell r="L82">
            <v>1396.85</v>
          </cell>
        </row>
        <row r="83">
          <cell r="C83" t="str">
            <v/>
          </cell>
        </row>
        <row r="84">
          <cell r="B84">
            <v>79379</v>
          </cell>
          <cell r="C84">
            <v>26459.666666666668</v>
          </cell>
          <cell r="D84">
            <v>108595295.05</v>
          </cell>
          <cell r="E84">
            <v>1368.06</v>
          </cell>
          <cell r="F84">
            <v>1782819.8</v>
          </cell>
          <cell r="G84">
            <v>110378114.84999999</v>
          </cell>
          <cell r="H84">
            <v>1390.52</v>
          </cell>
          <cell r="I84">
            <v>63435.22</v>
          </cell>
          <cell r="J84">
            <v>26548</v>
          </cell>
          <cell r="K84">
            <v>36125983.530000001</v>
          </cell>
          <cell r="L84">
            <v>1360.78</v>
          </cell>
        </row>
        <row r="85">
          <cell r="B85">
            <v>79379</v>
          </cell>
          <cell r="C85">
            <v>26459.666666666668</v>
          </cell>
          <cell r="D85">
            <v>101234131.08</v>
          </cell>
          <cell r="E85">
            <v>1275.3900000000001</v>
          </cell>
          <cell r="F85">
            <v>1788104.24</v>
          </cell>
          <cell r="G85">
            <v>103022235.31999999</v>
          </cell>
          <cell r="H85">
            <v>1297.92</v>
          </cell>
          <cell r="I85">
            <v>63435.22</v>
          </cell>
          <cell r="J85">
            <v>26548</v>
          </cell>
          <cell r="K85">
            <v>33694379.5</v>
          </cell>
          <cell r="L85">
            <v>1269.25</v>
          </cell>
        </row>
        <row r="86">
          <cell r="B86">
            <v>4987</v>
          </cell>
          <cell r="C86">
            <v>1662.3333333333333</v>
          </cell>
          <cell r="D86">
            <v>7361163.9699999997</v>
          </cell>
          <cell r="E86">
            <v>1476.07</v>
          </cell>
          <cell r="F86">
            <v>-5284.44</v>
          </cell>
          <cell r="G86">
            <v>7355879.5299999993</v>
          </cell>
          <cell r="H86">
            <v>1475.01</v>
          </cell>
          <cell r="I86">
            <v>0</v>
          </cell>
          <cell r="J86">
            <v>1647</v>
          </cell>
          <cell r="K86">
            <v>2431604.0299999998</v>
          </cell>
          <cell r="L86">
            <v>1476.38</v>
          </cell>
        </row>
        <row r="87">
          <cell r="C87" t="str">
            <v/>
          </cell>
        </row>
        <row r="88">
          <cell r="B88">
            <v>35034</v>
          </cell>
          <cell r="C88">
            <v>11678</v>
          </cell>
          <cell r="D88">
            <v>48569663.520000003</v>
          </cell>
          <cell r="E88">
            <v>1386.36</v>
          </cell>
          <cell r="F88">
            <v>244118.76</v>
          </cell>
          <cell r="G88">
            <v>48813782.280000001</v>
          </cell>
          <cell r="H88">
            <v>1393.33</v>
          </cell>
          <cell r="I88">
            <v>28024.3</v>
          </cell>
          <cell r="J88">
            <v>11649</v>
          </cell>
          <cell r="K88">
            <v>16017258.15</v>
          </cell>
          <cell r="L88">
            <v>1374.99</v>
          </cell>
        </row>
        <row r="89">
          <cell r="B89">
            <v>35034</v>
          </cell>
          <cell r="C89">
            <v>11678</v>
          </cell>
          <cell r="D89">
            <v>44838358.729999997</v>
          </cell>
          <cell r="E89">
            <v>1279.9000000000001</v>
          </cell>
          <cell r="F89">
            <v>240996.7</v>
          </cell>
          <cell r="G89">
            <v>45079355.43</v>
          </cell>
          <cell r="H89">
            <v>1286.78</v>
          </cell>
          <cell r="I89">
            <v>28024.3</v>
          </cell>
          <cell r="J89">
            <v>11649</v>
          </cell>
          <cell r="K89">
            <v>14777950.279999999</v>
          </cell>
          <cell r="L89">
            <v>1268.6400000000001</v>
          </cell>
        </row>
        <row r="90">
          <cell r="B90">
            <v>2510</v>
          </cell>
          <cell r="C90">
            <v>836.66666666666663</v>
          </cell>
          <cell r="D90">
            <v>3731304.79</v>
          </cell>
          <cell r="E90">
            <v>1486.58</v>
          </cell>
          <cell r="F90">
            <v>3122.06</v>
          </cell>
          <cell r="G90">
            <v>3734426.85</v>
          </cell>
          <cell r="H90">
            <v>1487.82</v>
          </cell>
          <cell r="I90">
            <v>0</v>
          </cell>
          <cell r="J90">
            <v>834</v>
          </cell>
          <cell r="K90">
            <v>1239307.8700000001</v>
          </cell>
          <cell r="L90">
            <v>1485.98</v>
          </cell>
        </row>
        <row r="91">
          <cell r="C91" t="str">
            <v/>
          </cell>
        </row>
        <row r="92">
          <cell r="B92">
            <v>114703</v>
          </cell>
          <cell r="C92">
            <v>38234.333333333336</v>
          </cell>
          <cell r="D92">
            <v>157148283.62</v>
          </cell>
          <cell r="E92">
            <v>1370.05</v>
          </cell>
          <cell r="F92">
            <v>2502214.21</v>
          </cell>
          <cell r="G92">
            <v>159650497.83000001</v>
          </cell>
          <cell r="H92">
            <v>1391.86</v>
          </cell>
          <cell r="I92">
            <v>36474.76</v>
          </cell>
          <cell r="J92">
            <v>38225</v>
          </cell>
          <cell r="K92">
            <v>51957829.18</v>
          </cell>
          <cell r="L92">
            <v>1359.26</v>
          </cell>
        </row>
        <row r="93">
          <cell r="B93">
            <v>114703</v>
          </cell>
          <cell r="C93">
            <v>38234.333333333336</v>
          </cell>
          <cell r="D93">
            <v>141229222.16999999</v>
          </cell>
          <cell r="E93">
            <v>1231.29</v>
          </cell>
          <cell r="F93">
            <v>2514245.4700000002</v>
          </cell>
          <cell r="G93">
            <v>143743467.63999999</v>
          </cell>
          <cell r="H93">
            <v>1253.22</v>
          </cell>
          <cell r="I93">
            <v>36474.76</v>
          </cell>
          <cell r="J93">
            <v>38225</v>
          </cell>
          <cell r="K93">
            <v>46707437.939999998</v>
          </cell>
          <cell r="L93">
            <v>1221.93</v>
          </cell>
        </row>
        <row r="94">
          <cell r="B94">
            <v>9404</v>
          </cell>
          <cell r="C94">
            <v>3134.6666666666665</v>
          </cell>
          <cell r="D94">
            <v>15919061.449999999</v>
          </cell>
          <cell r="E94">
            <v>1692.8</v>
          </cell>
          <cell r="F94">
            <v>-12031.26</v>
          </cell>
          <cell r="G94">
            <v>15907030.189999999</v>
          </cell>
          <cell r="H94">
            <v>1691.52</v>
          </cell>
          <cell r="I94">
            <v>0</v>
          </cell>
          <cell r="J94">
            <v>3101</v>
          </cell>
          <cell r="K94">
            <v>5250391.24</v>
          </cell>
          <cell r="L94">
            <v>1693.13</v>
          </cell>
        </row>
        <row r="95">
          <cell r="C95" t="str">
            <v/>
          </cell>
        </row>
        <row r="96">
          <cell r="B96">
            <v>31076</v>
          </cell>
          <cell r="C96">
            <v>10358.666666666666</v>
          </cell>
          <cell r="D96">
            <v>45097927.549999997</v>
          </cell>
          <cell r="E96">
            <v>1451.21</v>
          </cell>
          <cell r="F96">
            <v>252769.1</v>
          </cell>
          <cell r="G96">
            <v>45350696.649999999</v>
          </cell>
          <cell r="H96">
            <v>1459.35</v>
          </cell>
          <cell r="I96">
            <v>20676.560000000001</v>
          </cell>
          <cell r="J96">
            <v>10337</v>
          </cell>
          <cell r="K96">
            <v>14924293.300000001</v>
          </cell>
          <cell r="L96">
            <v>1443.77</v>
          </cell>
        </row>
        <row r="97">
          <cell r="B97">
            <v>31076</v>
          </cell>
          <cell r="C97">
            <v>10358.666666666666</v>
          </cell>
          <cell r="D97">
            <v>39016313.670000002</v>
          </cell>
          <cell r="E97">
            <v>1255.56</v>
          </cell>
          <cell r="F97">
            <v>253094.13</v>
          </cell>
          <cell r="G97">
            <v>39269407.800000004</v>
          </cell>
          <cell r="H97">
            <v>1263.71</v>
          </cell>
          <cell r="I97">
            <v>20676.560000000001</v>
          </cell>
          <cell r="J97">
            <v>10337</v>
          </cell>
          <cell r="K97">
            <v>12917768.630000001</v>
          </cell>
          <cell r="L97">
            <v>1249.71</v>
          </cell>
        </row>
        <row r="98">
          <cell r="B98">
            <v>3719</v>
          </cell>
          <cell r="C98">
            <v>1239.6666666666667</v>
          </cell>
          <cell r="D98">
            <v>6081613.8799999999</v>
          </cell>
          <cell r="E98">
            <v>1635.28</v>
          </cell>
          <cell r="F98">
            <v>-325.02999999999997</v>
          </cell>
          <cell r="G98">
            <v>6081288.8499999996</v>
          </cell>
          <cell r="H98">
            <v>1635.19</v>
          </cell>
          <cell r="I98">
            <v>0</v>
          </cell>
          <cell r="J98">
            <v>1227</v>
          </cell>
          <cell r="K98">
            <v>2006524.67</v>
          </cell>
          <cell r="L98">
            <v>1635.31</v>
          </cell>
        </row>
        <row r="99">
          <cell r="C99" t="str">
            <v/>
          </cell>
        </row>
        <row r="100">
          <cell r="B100">
            <v>175778</v>
          </cell>
          <cell r="C100">
            <v>58592.666666666664</v>
          </cell>
          <cell r="D100">
            <v>240584722.77000001</v>
          </cell>
          <cell r="E100">
            <v>1368.69</v>
          </cell>
          <cell r="F100">
            <v>2503127.4500000002</v>
          </cell>
          <cell r="G100">
            <v>243087850.22</v>
          </cell>
          <cell r="H100">
            <v>1382.93</v>
          </cell>
          <cell r="I100">
            <v>136804.18</v>
          </cell>
          <cell r="J100">
            <v>58437</v>
          </cell>
          <cell r="K100">
            <v>79756934.239999995</v>
          </cell>
          <cell r="L100">
            <v>1364.84</v>
          </cell>
        </row>
        <row r="101">
          <cell r="B101">
            <v>175778</v>
          </cell>
          <cell r="C101">
            <v>58592.666666666664</v>
          </cell>
          <cell r="D101">
            <v>225452173.86000001</v>
          </cell>
          <cell r="E101">
            <v>1282.6300000000001</v>
          </cell>
          <cell r="F101">
            <v>2539786.41</v>
          </cell>
          <cell r="G101">
            <v>227991960.27000001</v>
          </cell>
          <cell r="H101">
            <v>1297.06</v>
          </cell>
          <cell r="I101">
            <v>136804.18</v>
          </cell>
          <cell r="J101">
            <v>58437</v>
          </cell>
          <cell r="K101">
            <v>74746483.150000006</v>
          </cell>
          <cell r="L101">
            <v>1279.1300000000001</v>
          </cell>
        </row>
        <row r="102">
          <cell r="B102">
            <v>10659</v>
          </cell>
          <cell r="C102">
            <v>3553</v>
          </cell>
          <cell r="D102">
            <v>15132548.91</v>
          </cell>
          <cell r="E102">
            <v>1419.7</v>
          </cell>
          <cell r="F102">
            <v>-36658.959999999999</v>
          </cell>
          <cell r="G102">
            <v>15095889.949999999</v>
          </cell>
          <cell r="H102">
            <v>1416.26</v>
          </cell>
          <cell r="I102">
            <v>0</v>
          </cell>
          <cell r="J102">
            <v>3528</v>
          </cell>
          <cell r="K102">
            <v>5010451.09</v>
          </cell>
          <cell r="L102">
            <v>1420.2</v>
          </cell>
        </row>
        <row r="103">
          <cell r="C103" t="str">
            <v/>
          </cell>
        </row>
        <row r="104">
          <cell r="B104">
            <v>0</v>
          </cell>
          <cell r="C104" t="str">
            <v/>
          </cell>
          <cell r="D104">
            <v>0</v>
          </cell>
          <cell r="F104">
            <v>0</v>
          </cell>
          <cell r="G104">
            <v>0</v>
          </cell>
          <cell r="I104">
            <v>0</v>
          </cell>
          <cell r="J104">
            <v>0</v>
          </cell>
          <cell r="K104">
            <v>0</v>
          </cell>
        </row>
        <row r="105">
          <cell r="B105">
            <v>0</v>
          </cell>
          <cell r="C105" t="str">
            <v/>
          </cell>
          <cell r="D105">
            <v>0</v>
          </cell>
          <cell r="F105">
            <v>0</v>
          </cell>
          <cell r="G105">
            <v>0</v>
          </cell>
          <cell r="I105">
            <v>0</v>
          </cell>
          <cell r="J105">
            <v>0</v>
          </cell>
          <cell r="K105">
            <v>0</v>
          </cell>
        </row>
        <row r="106">
          <cell r="B106">
            <v>0</v>
          </cell>
          <cell r="C106" t="str">
            <v/>
          </cell>
          <cell r="D106">
            <v>0</v>
          </cell>
          <cell r="F106">
            <v>0</v>
          </cell>
          <cell r="G106">
            <v>0</v>
          </cell>
          <cell r="I106">
            <v>0</v>
          </cell>
          <cell r="J106">
            <v>0</v>
          </cell>
          <cell r="K106">
            <v>0</v>
          </cell>
        </row>
        <row r="107">
          <cell r="C107" t="str">
            <v/>
          </cell>
        </row>
        <row r="108">
          <cell r="B108">
            <v>94557</v>
          </cell>
          <cell r="C108">
            <v>31519</v>
          </cell>
          <cell r="D108">
            <v>121228606.06</v>
          </cell>
          <cell r="E108">
            <v>1282.07</v>
          </cell>
          <cell r="F108">
            <v>2846091.97</v>
          </cell>
          <cell r="G108">
            <v>124074698.03</v>
          </cell>
          <cell r="H108">
            <v>1312.17</v>
          </cell>
          <cell r="I108">
            <v>85153.38</v>
          </cell>
          <cell r="J108">
            <v>31631</v>
          </cell>
          <cell r="K108">
            <v>40307830.700000003</v>
          </cell>
          <cell r="L108">
            <v>1274.31</v>
          </cell>
        </row>
        <row r="109">
          <cell r="B109">
            <v>94557</v>
          </cell>
          <cell r="C109">
            <v>31519</v>
          </cell>
          <cell r="D109">
            <v>117013546.69</v>
          </cell>
          <cell r="E109">
            <v>1237.5999999999999</v>
          </cell>
          <cell r="F109">
            <v>2805841.07</v>
          </cell>
          <cell r="G109">
            <v>119819387.75999999</v>
          </cell>
          <cell r="H109">
            <v>1267.2</v>
          </cell>
          <cell r="I109">
            <v>85153.38</v>
          </cell>
          <cell r="J109">
            <v>31632</v>
          </cell>
          <cell r="K109">
            <v>38907797</v>
          </cell>
          <cell r="L109">
            <v>1230.1099999999999</v>
          </cell>
        </row>
        <row r="110">
          <cell r="B110">
            <v>3173</v>
          </cell>
          <cell r="C110">
            <v>1057.6666666666667</v>
          </cell>
          <cell r="D110">
            <v>4215059.37</v>
          </cell>
          <cell r="E110">
            <v>1328.41</v>
          </cell>
          <cell r="F110">
            <v>40250.9</v>
          </cell>
          <cell r="G110">
            <v>4255310.2699999996</v>
          </cell>
          <cell r="H110">
            <v>1341.1</v>
          </cell>
          <cell r="I110">
            <v>0</v>
          </cell>
          <cell r="J110">
            <v>1052</v>
          </cell>
          <cell r="K110">
            <v>1400033.7</v>
          </cell>
          <cell r="L110">
            <v>1330.83</v>
          </cell>
        </row>
        <row r="111">
          <cell r="C111" t="str">
            <v/>
          </cell>
        </row>
        <row r="112">
          <cell r="B112">
            <v>118955</v>
          </cell>
          <cell r="C112">
            <v>39651.666666666664</v>
          </cell>
          <cell r="D112">
            <v>166532100.33000001</v>
          </cell>
          <cell r="E112">
            <v>1399.96</v>
          </cell>
          <cell r="F112">
            <v>1738638.89</v>
          </cell>
          <cell r="G112">
            <v>168270739.22</v>
          </cell>
          <cell r="H112">
            <v>1414.57</v>
          </cell>
          <cell r="I112">
            <v>23776.92</v>
          </cell>
          <cell r="J112">
            <v>39622</v>
          </cell>
          <cell r="K112">
            <v>55148233.979999997</v>
          </cell>
          <cell r="L112">
            <v>1391.86</v>
          </cell>
        </row>
        <row r="113">
          <cell r="B113">
            <v>118955</v>
          </cell>
          <cell r="C113">
            <v>39651.666666666664</v>
          </cell>
          <cell r="D113">
            <v>154882479.69</v>
          </cell>
          <cell r="E113">
            <v>1302.07</v>
          </cell>
          <cell r="F113">
            <v>1704940.9</v>
          </cell>
          <cell r="G113">
            <v>156587420.59</v>
          </cell>
          <cell r="H113">
            <v>1316.39</v>
          </cell>
          <cell r="I113">
            <v>23776.92</v>
          </cell>
          <cell r="J113">
            <v>39622</v>
          </cell>
          <cell r="K113">
            <v>51322064.939999998</v>
          </cell>
          <cell r="L113">
            <v>1295.33</v>
          </cell>
        </row>
        <row r="114">
          <cell r="B114">
            <v>8060</v>
          </cell>
          <cell r="C114">
            <v>2686.6666666666665</v>
          </cell>
          <cell r="D114">
            <v>11649620.640000001</v>
          </cell>
          <cell r="E114">
            <v>1445.36</v>
          </cell>
          <cell r="F114">
            <v>33697.99</v>
          </cell>
          <cell r="G114">
            <v>11683318.630000001</v>
          </cell>
          <cell r="H114">
            <v>1449.54</v>
          </cell>
          <cell r="I114">
            <v>0</v>
          </cell>
          <cell r="J114">
            <v>2649</v>
          </cell>
          <cell r="K114">
            <v>3826169.04</v>
          </cell>
          <cell r="L114">
            <v>1444.38</v>
          </cell>
        </row>
        <row r="115">
          <cell r="C115" t="str">
            <v/>
          </cell>
        </row>
        <row r="116">
          <cell r="C116" t="str">
            <v/>
          </cell>
        </row>
        <row r="117">
          <cell r="C117" t="str">
            <v/>
          </cell>
        </row>
        <row r="118">
          <cell r="C118" t="str">
            <v/>
          </cell>
        </row>
        <row r="119">
          <cell r="C119" t="str">
            <v/>
          </cell>
        </row>
        <row r="120">
          <cell r="B120">
            <v>66614</v>
          </cell>
          <cell r="C120">
            <v>22204.666666666668</v>
          </cell>
          <cell r="D120">
            <v>94737733.349999994</v>
          </cell>
          <cell r="E120">
            <v>1422.19</v>
          </cell>
          <cell r="F120">
            <v>371349.18</v>
          </cell>
          <cell r="G120">
            <v>95109082.530000001</v>
          </cell>
          <cell r="H120">
            <v>1427.76</v>
          </cell>
          <cell r="I120">
            <v>50742.09</v>
          </cell>
          <cell r="J120">
            <v>22121</v>
          </cell>
          <cell r="K120">
            <v>31299341.219999999</v>
          </cell>
          <cell r="L120">
            <v>1414.92</v>
          </cell>
        </row>
        <row r="121">
          <cell r="B121">
            <v>66614</v>
          </cell>
          <cell r="C121">
            <v>22204.666666666668</v>
          </cell>
          <cell r="D121">
            <v>86418608.829999998</v>
          </cell>
          <cell r="E121">
            <v>1297.3499999999999</v>
          </cell>
          <cell r="F121">
            <v>429994</v>
          </cell>
          <cell r="G121">
            <v>86848602.829999998</v>
          </cell>
          <cell r="H121">
            <v>1303.75</v>
          </cell>
          <cell r="I121">
            <v>50742.09</v>
          </cell>
          <cell r="J121">
            <v>22121</v>
          </cell>
          <cell r="K121">
            <v>28566451.190000001</v>
          </cell>
          <cell r="L121">
            <v>1291.42</v>
          </cell>
        </row>
        <row r="122">
          <cell r="B122">
            <v>5357</v>
          </cell>
          <cell r="C122">
            <v>1785.6666666666667</v>
          </cell>
          <cell r="D122">
            <v>8319124.5199999996</v>
          </cell>
          <cell r="E122">
            <v>1552.94</v>
          </cell>
          <cell r="F122">
            <v>-58644.82</v>
          </cell>
          <cell r="G122">
            <v>8260479.6999999993</v>
          </cell>
          <cell r="H122">
            <v>1542</v>
          </cell>
          <cell r="I122">
            <v>0</v>
          </cell>
          <cell r="J122">
            <v>1761</v>
          </cell>
          <cell r="K122">
            <v>2732890.03</v>
          </cell>
          <cell r="L122">
            <v>1551.9</v>
          </cell>
        </row>
        <row r="123">
          <cell r="C123" t="str">
            <v/>
          </cell>
        </row>
        <row r="124">
          <cell r="B124">
            <v>81968</v>
          </cell>
          <cell r="C124">
            <v>27322.666666666668</v>
          </cell>
          <cell r="D124">
            <v>111174596.83</v>
          </cell>
          <cell r="E124">
            <v>1356.32</v>
          </cell>
          <cell r="F124">
            <v>898902.82</v>
          </cell>
          <cell r="G124">
            <v>112073499.64999999</v>
          </cell>
          <cell r="H124">
            <v>1367.28</v>
          </cell>
          <cell r="I124">
            <v>17164.490000000002</v>
          </cell>
          <cell r="J124">
            <v>27309</v>
          </cell>
          <cell r="K124">
            <v>36900166.710000001</v>
          </cell>
          <cell r="L124">
            <v>1351.21</v>
          </cell>
        </row>
        <row r="125">
          <cell r="B125">
            <v>81968</v>
          </cell>
          <cell r="C125">
            <v>27322.666666666668</v>
          </cell>
          <cell r="D125">
            <v>105791157.36</v>
          </cell>
          <cell r="E125">
            <v>1290.72</v>
          </cell>
          <cell r="F125">
            <v>923340.68</v>
          </cell>
          <cell r="G125">
            <v>106714498.04000001</v>
          </cell>
          <cell r="H125">
            <v>1301.95</v>
          </cell>
          <cell r="I125">
            <v>17164.490000000002</v>
          </cell>
          <cell r="J125">
            <v>27309</v>
          </cell>
          <cell r="K125">
            <v>35118760.009999998</v>
          </cell>
          <cell r="L125">
            <v>1286.05</v>
          </cell>
        </row>
        <row r="126">
          <cell r="B126">
            <v>4194</v>
          </cell>
          <cell r="C126">
            <v>1398</v>
          </cell>
          <cell r="D126">
            <v>5383439.4699999997</v>
          </cell>
          <cell r="E126">
            <v>1283.6099999999999</v>
          </cell>
          <cell r="F126">
            <v>-24437.86</v>
          </cell>
          <cell r="G126">
            <v>5359001.6100000003</v>
          </cell>
          <cell r="H126">
            <v>1277.78</v>
          </cell>
          <cell r="I126">
            <v>0</v>
          </cell>
          <cell r="J126">
            <v>1388</v>
          </cell>
          <cell r="K126">
            <v>1781406.7</v>
          </cell>
          <cell r="L126">
            <v>1283.43</v>
          </cell>
        </row>
        <row r="127">
          <cell r="C127" t="str">
            <v/>
          </cell>
        </row>
        <row r="128">
          <cell r="B128">
            <v>105605</v>
          </cell>
          <cell r="C128">
            <v>35201.666666666664</v>
          </cell>
          <cell r="D128">
            <v>135054310.53999999</v>
          </cell>
          <cell r="E128">
            <v>1278.8599999999999</v>
          </cell>
          <cell r="F128">
            <v>3440872.18</v>
          </cell>
          <cell r="G128">
            <v>138495182.72</v>
          </cell>
          <cell r="H128">
            <v>1311.45</v>
          </cell>
          <cell r="I128">
            <v>115855.24</v>
          </cell>
          <cell r="J128">
            <v>35361</v>
          </cell>
          <cell r="K128">
            <v>44063311.649999999</v>
          </cell>
          <cell r="L128">
            <v>1246.0999999999999</v>
          </cell>
        </row>
        <row r="129">
          <cell r="B129">
            <v>105605</v>
          </cell>
          <cell r="C129">
            <v>35201.666666666664</v>
          </cell>
          <cell r="D129">
            <v>127429962.06</v>
          </cell>
          <cell r="E129">
            <v>1206.6500000000001</v>
          </cell>
          <cell r="F129">
            <v>3389718.59</v>
          </cell>
          <cell r="G129">
            <v>130819680.65000001</v>
          </cell>
          <cell r="H129">
            <v>1238.75</v>
          </cell>
          <cell r="I129">
            <v>115855.24</v>
          </cell>
          <cell r="J129">
            <v>35361</v>
          </cell>
          <cell r="K129">
            <v>41544374.759999998</v>
          </cell>
          <cell r="L129">
            <v>1174.8399999999999</v>
          </cell>
        </row>
        <row r="130">
          <cell r="B130">
            <v>5134</v>
          </cell>
          <cell r="C130">
            <v>1711.3333333333333</v>
          </cell>
          <cell r="D130">
            <v>7624348.4800000004</v>
          </cell>
          <cell r="E130">
            <v>1485.07</v>
          </cell>
          <cell r="F130">
            <v>51153.59</v>
          </cell>
          <cell r="G130">
            <v>7675502.0700000003</v>
          </cell>
          <cell r="H130">
            <v>1495.03</v>
          </cell>
          <cell r="I130">
            <v>0</v>
          </cell>
          <cell r="J130">
            <v>1696</v>
          </cell>
          <cell r="K130">
            <v>2518936.89</v>
          </cell>
          <cell r="L130">
            <v>1485.22</v>
          </cell>
        </row>
        <row r="131">
          <cell r="C131" t="str">
            <v/>
          </cell>
        </row>
        <row r="132">
          <cell r="B132">
            <v>36845</v>
          </cell>
          <cell r="C132">
            <v>12281.666666666666</v>
          </cell>
          <cell r="D132">
            <v>51759826.409999996</v>
          </cell>
          <cell r="E132">
            <v>1404.8</v>
          </cell>
          <cell r="F132">
            <v>437854.38</v>
          </cell>
          <cell r="G132">
            <v>52197680.789999999</v>
          </cell>
          <cell r="H132">
            <v>1416.68</v>
          </cell>
          <cell r="I132">
            <v>38757.86</v>
          </cell>
          <cell r="J132">
            <v>12270</v>
          </cell>
          <cell r="K132">
            <v>17117721.27</v>
          </cell>
          <cell r="L132">
            <v>1395.09</v>
          </cell>
        </row>
        <row r="133">
          <cell r="B133">
            <v>36845</v>
          </cell>
          <cell r="C133">
            <v>12281.666666666666</v>
          </cell>
          <cell r="D133">
            <v>46924722.350000001</v>
          </cell>
          <cell r="E133">
            <v>1273.6199999999999</v>
          </cell>
          <cell r="F133">
            <v>450166.81</v>
          </cell>
          <cell r="G133">
            <v>47374889.160000004</v>
          </cell>
          <cell r="H133">
            <v>1285.82</v>
          </cell>
          <cell r="I133">
            <v>38757.86</v>
          </cell>
          <cell r="J133">
            <v>12270</v>
          </cell>
          <cell r="K133">
            <v>15520898.41</v>
          </cell>
          <cell r="L133">
            <v>1264.99</v>
          </cell>
        </row>
        <row r="134">
          <cell r="B134">
            <v>3091</v>
          </cell>
          <cell r="C134">
            <v>1030.3333333333333</v>
          </cell>
          <cell r="D134">
            <v>4835104.0599999996</v>
          </cell>
          <cell r="E134">
            <v>1564.25</v>
          </cell>
          <cell r="F134">
            <v>-12312.43</v>
          </cell>
          <cell r="G134">
            <v>4822791.63</v>
          </cell>
          <cell r="H134">
            <v>1560.27</v>
          </cell>
          <cell r="I134">
            <v>0</v>
          </cell>
          <cell r="J134">
            <v>1023</v>
          </cell>
          <cell r="K134">
            <v>1596822.86</v>
          </cell>
          <cell r="L134">
            <v>1560.92</v>
          </cell>
        </row>
        <row r="135">
          <cell r="C135" t="str">
            <v/>
          </cell>
        </row>
        <row r="136">
          <cell r="B136">
            <v>59079</v>
          </cell>
          <cell r="C136">
            <v>19693</v>
          </cell>
          <cell r="D136">
            <v>80377052.269999996</v>
          </cell>
          <cell r="E136">
            <v>1360.5</v>
          </cell>
          <cell r="F136">
            <v>465602.09</v>
          </cell>
          <cell r="G136">
            <v>80842654.359999999</v>
          </cell>
          <cell r="H136">
            <v>1368.38</v>
          </cell>
          <cell r="I136">
            <v>10917.22</v>
          </cell>
          <cell r="J136">
            <v>19651</v>
          </cell>
          <cell r="K136">
            <v>26634458.91</v>
          </cell>
          <cell r="L136">
            <v>1355.37</v>
          </cell>
        </row>
        <row r="137">
          <cell r="B137">
            <v>59079</v>
          </cell>
          <cell r="C137">
            <v>19693</v>
          </cell>
          <cell r="D137">
            <v>77295432.329999998</v>
          </cell>
          <cell r="E137">
            <v>1308.4000000000001</v>
          </cell>
          <cell r="F137">
            <v>458793.01</v>
          </cell>
          <cell r="G137">
            <v>77754225.340000004</v>
          </cell>
          <cell r="H137">
            <v>1316.16</v>
          </cell>
          <cell r="I137">
            <v>10917.22</v>
          </cell>
          <cell r="J137">
            <v>19651</v>
          </cell>
          <cell r="K137">
            <v>25617836.109999999</v>
          </cell>
          <cell r="L137">
            <v>1303.69</v>
          </cell>
        </row>
        <row r="138">
          <cell r="B138">
            <v>2263</v>
          </cell>
          <cell r="C138">
            <v>754.33333333333337</v>
          </cell>
          <cell r="D138">
            <v>3081619.94</v>
          </cell>
          <cell r="E138">
            <v>1361.74</v>
          </cell>
          <cell r="F138">
            <v>6809.08</v>
          </cell>
          <cell r="G138">
            <v>3088429.02</v>
          </cell>
          <cell r="H138">
            <v>1364.75</v>
          </cell>
          <cell r="I138">
            <v>0</v>
          </cell>
          <cell r="J138">
            <v>747</v>
          </cell>
          <cell r="K138">
            <v>1016622.8</v>
          </cell>
          <cell r="L138">
            <v>1360.94</v>
          </cell>
        </row>
        <row r="139">
          <cell r="C139" t="str">
            <v/>
          </cell>
        </row>
        <row r="140">
          <cell r="B140">
            <v>68689</v>
          </cell>
          <cell r="C140">
            <v>22896.333333333332</v>
          </cell>
          <cell r="D140">
            <v>94668960.930000007</v>
          </cell>
          <cell r="E140">
            <v>1378.23</v>
          </cell>
          <cell r="F140">
            <v>1233446.3700000001</v>
          </cell>
          <cell r="G140">
            <v>95902407.300000012</v>
          </cell>
          <cell r="H140">
            <v>1396.18</v>
          </cell>
          <cell r="I140">
            <v>69910.2</v>
          </cell>
          <cell r="J140">
            <v>22923</v>
          </cell>
          <cell r="K140">
            <v>31267290.420000002</v>
          </cell>
          <cell r="L140">
            <v>1364.01</v>
          </cell>
        </row>
        <row r="141">
          <cell r="B141">
            <v>68689</v>
          </cell>
          <cell r="C141">
            <v>22896.333333333332</v>
          </cell>
          <cell r="D141">
            <v>87040165.159999996</v>
          </cell>
          <cell r="E141">
            <v>1267.21</v>
          </cell>
          <cell r="F141">
            <v>1250612.05</v>
          </cell>
          <cell r="G141">
            <v>88290777.209999993</v>
          </cell>
          <cell r="H141">
            <v>1285.3499999999999</v>
          </cell>
          <cell r="I141">
            <v>69910.2</v>
          </cell>
          <cell r="J141">
            <v>22923</v>
          </cell>
          <cell r="K141">
            <v>28751381.289999999</v>
          </cell>
          <cell r="L141">
            <v>1254.3</v>
          </cell>
        </row>
        <row r="142">
          <cell r="B142">
            <v>4794</v>
          </cell>
          <cell r="C142">
            <v>1598</v>
          </cell>
          <cell r="D142">
            <v>7628795.7699999996</v>
          </cell>
          <cell r="E142">
            <v>1591.32</v>
          </cell>
          <cell r="F142">
            <v>-17165.68</v>
          </cell>
          <cell r="G142">
            <v>7611630.0899999999</v>
          </cell>
          <cell r="H142">
            <v>1587.74</v>
          </cell>
          <cell r="I142">
            <v>0</v>
          </cell>
          <cell r="J142">
            <v>1581</v>
          </cell>
          <cell r="K142">
            <v>2515909.13</v>
          </cell>
          <cell r="L142">
            <v>1591.34</v>
          </cell>
        </row>
        <row r="143">
          <cell r="C143" t="str">
            <v/>
          </cell>
        </row>
        <row r="144">
          <cell r="B144">
            <v>55442</v>
          </cell>
          <cell r="C144">
            <v>18480.666666666668</v>
          </cell>
          <cell r="D144">
            <v>75449459.900000006</v>
          </cell>
          <cell r="E144">
            <v>1360.87</v>
          </cell>
          <cell r="F144">
            <v>514471.91</v>
          </cell>
          <cell r="G144">
            <v>75963931.810000002</v>
          </cell>
          <cell r="H144">
            <v>1370.15</v>
          </cell>
          <cell r="I144">
            <v>53442.91</v>
          </cell>
          <cell r="J144">
            <v>18449</v>
          </cell>
          <cell r="K144">
            <v>25040290.41</v>
          </cell>
          <cell r="L144">
            <v>1357.27</v>
          </cell>
        </row>
        <row r="145">
          <cell r="B145">
            <v>55442</v>
          </cell>
          <cell r="C145">
            <v>18480.666666666668</v>
          </cell>
          <cell r="D145">
            <v>70653753.239999995</v>
          </cell>
          <cell r="E145">
            <v>1274.48</v>
          </cell>
          <cell r="F145">
            <v>515076.91</v>
          </cell>
          <cell r="G145">
            <v>71168830.149999991</v>
          </cell>
          <cell r="H145">
            <v>1283.74</v>
          </cell>
          <cell r="I145">
            <v>53442.91</v>
          </cell>
          <cell r="J145">
            <v>18449</v>
          </cell>
          <cell r="K145">
            <v>23457305.18</v>
          </cell>
          <cell r="L145">
            <v>1271.57</v>
          </cell>
        </row>
        <row r="146">
          <cell r="B146">
            <v>3100</v>
          </cell>
          <cell r="C146">
            <v>1033.3333333333333</v>
          </cell>
          <cell r="D146">
            <v>4795706.66</v>
          </cell>
          <cell r="E146">
            <v>1547</v>
          </cell>
          <cell r="F146">
            <v>-605</v>
          </cell>
          <cell r="G146">
            <v>4795101.66</v>
          </cell>
          <cell r="H146">
            <v>1546.81</v>
          </cell>
          <cell r="I146">
            <v>0</v>
          </cell>
          <cell r="J146">
            <v>1023</v>
          </cell>
          <cell r="K146">
            <v>1582985.23</v>
          </cell>
          <cell r="L146">
            <v>1547.4</v>
          </cell>
        </row>
        <row r="147">
          <cell r="C147" t="str">
            <v/>
          </cell>
        </row>
        <row r="148">
          <cell r="B148">
            <v>96458</v>
          </cell>
          <cell r="C148">
            <v>32152.666666666668</v>
          </cell>
          <cell r="D148">
            <v>128947452.70999999</v>
          </cell>
          <cell r="E148">
            <v>1336.82</v>
          </cell>
          <cell r="F148">
            <v>1359462.3999999999</v>
          </cell>
          <cell r="G148">
            <v>130306915.11</v>
          </cell>
          <cell r="H148">
            <v>1350.92</v>
          </cell>
          <cell r="I148">
            <v>26702.51</v>
          </cell>
          <cell r="J148">
            <v>32118</v>
          </cell>
          <cell r="K148">
            <v>42643992.149999999</v>
          </cell>
          <cell r="L148">
            <v>1327.73</v>
          </cell>
        </row>
        <row r="149">
          <cell r="B149">
            <v>96458</v>
          </cell>
          <cell r="C149">
            <v>32152.666666666668</v>
          </cell>
          <cell r="D149">
            <v>124726634.23</v>
          </cell>
          <cell r="E149">
            <v>1293.1300000000001</v>
          </cell>
          <cell r="F149">
            <v>1377326.84</v>
          </cell>
          <cell r="G149">
            <v>126103961.07000001</v>
          </cell>
          <cell r="H149">
            <v>1307.3900000000001</v>
          </cell>
          <cell r="I149">
            <v>26702.51</v>
          </cell>
          <cell r="J149">
            <v>32118</v>
          </cell>
          <cell r="K149">
            <v>41245176.460000001</v>
          </cell>
          <cell r="L149">
            <v>1284.23</v>
          </cell>
        </row>
        <row r="150">
          <cell r="B150">
            <v>3009</v>
          </cell>
          <cell r="C150">
            <v>1003</v>
          </cell>
          <cell r="D150">
            <v>4220818.4800000004</v>
          </cell>
          <cell r="E150">
            <v>1402.73</v>
          </cell>
          <cell r="F150">
            <v>-17864.439999999999</v>
          </cell>
          <cell r="G150">
            <v>4202954.04</v>
          </cell>
          <cell r="H150">
            <v>1396.79</v>
          </cell>
          <cell r="I150">
            <v>0</v>
          </cell>
          <cell r="J150">
            <v>997</v>
          </cell>
          <cell r="K150">
            <v>1398815.69</v>
          </cell>
          <cell r="L150">
            <v>1403.02</v>
          </cell>
        </row>
        <row r="151">
          <cell r="C151" t="str">
            <v/>
          </cell>
        </row>
        <row r="152">
          <cell r="B152">
            <v>82722</v>
          </cell>
          <cell r="C152">
            <v>27574</v>
          </cell>
          <cell r="D152">
            <v>113265584.66</v>
          </cell>
          <cell r="E152">
            <v>1369.23</v>
          </cell>
          <cell r="F152">
            <v>2019880.48</v>
          </cell>
          <cell r="G152">
            <v>115285465.14</v>
          </cell>
          <cell r="H152">
            <v>1393.65</v>
          </cell>
          <cell r="I152">
            <v>31795.52</v>
          </cell>
          <cell r="J152">
            <v>27534</v>
          </cell>
          <cell r="K152">
            <v>37603817.799999997</v>
          </cell>
          <cell r="L152">
            <v>1365.72</v>
          </cell>
        </row>
        <row r="153">
          <cell r="B153">
            <v>82722</v>
          </cell>
          <cell r="C153">
            <v>27574</v>
          </cell>
          <cell r="D153">
            <v>107347132.90000001</v>
          </cell>
          <cell r="E153">
            <v>1297.76</v>
          </cell>
          <cell r="F153">
            <v>1990854.86</v>
          </cell>
          <cell r="G153">
            <v>109337987.76000001</v>
          </cell>
          <cell r="H153">
            <v>1321.83</v>
          </cell>
          <cell r="I153">
            <v>31795.52</v>
          </cell>
          <cell r="J153">
            <v>27534</v>
          </cell>
          <cell r="K153">
            <v>35646532.289999999</v>
          </cell>
          <cell r="L153">
            <v>1294.71</v>
          </cell>
        </row>
        <row r="154">
          <cell r="B154">
            <v>4468</v>
          </cell>
          <cell r="C154">
            <v>1489.3333333333333</v>
          </cell>
          <cell r="D154">
            <v>5918451.7599999998</v>
          </cell>
          <cell r="E154">
            <v>1324.63</v>
          </cell>
          <cell r="F154">
            <v>29025.62</v>
          </cell>
          <cell r="G154">
            <v>5947477.3799999999</v>
          </cell>
          <cell r="H154">
            <v>1331.13</v>
          </cell>
          <cell r="I154">
            <v>0</v>
          </cell>
          <cell r="J154">
            <v>1478</v>
          </cell>
          <cell r="K154">
            <v>1957285.51</v>
          </cell>
          <cell r="L154">
            <v>1324.28</v>
          </cell>
        </row>
        <row r="155">
          <cell r="C155" t="str">
            <v/>
          </cell>
        </row>
        <row r="156">
          <cell r="B156">
            <v>48064</v>
          </cell>
          <cell r="C156">
            <v>16021.333333333334</v>
          </cell>
          <cell r="D156">
            <v>65178203.880000003</v>
          </cell>
          <cell r="E156">
            <v>1356.07</v>
          </cell>
          <cell r="F156">
            <v>706668.67</v>
          </cell>
          <cell r="G156">
            <v>65884872.550000004</v>
          </cell>
          <cell r="H156">
            <v>1370.77</v>
          </cell>
          <cell r="I156">
            <v>12330.27</v>
          </cell>
          <cell r="J156">
            <v>16038</v>
          </cell>
          <cell r="K156">
            <v>21651863.129999999</v>
          </cell>
          <cell r="L156">
            <v>1350.04</v>
          </cell>
        </row>
        <row r="157">
          <cell r="B157">
            <v>48064</v>
          </cell>
          <cell r="C157">
            <v>16021.333333333334</v>
          </cell>
          <cell r="D157">
            <v>61081490.68</v>
          </cell>
          <cell r="E157">
            <v>1270.8499999999999</v>
          </cell>
          <cell r="F157">
            <v>699059.35</v>
          </cell>
          <cell r="G157">
            <v>61780550.030000001</v>
          </cell>
          <cell r="H157">
            <v>1285.4000000000001</v>
          </cell>
          <cell r="I157">
            <v>12330.27</v>
          </cell>
          <cell r="J157">
            <v>16038</v>
          </cell>
          <cell r="K157">
            <v>20299008.550000001</v>
          </cell>
          <cell r="L157">
            <v>1265.69</v>
          </cell>
        </row>
        <row r="158">
          <cell r="B158">
            <v>2640</v>
          </cell>
          <cell r="C158">
            <v>880</v>
          </cell>
          <cell r="D158">
            <v>4096713.2</v>
          </cell>
          <cell r="E158">
            <v>1551.79</v>
          </cell>
          <cell r="F158">
            <v>7609.32</v>
          </cell>
          <cell r="G158">
            <v>4104322.52</v>
          </cell>
          <cell r="H158">
            <v>1554.67</v>
          </cell>
          <cell r="I158">
            <v>0</v>
          </cell>
          <cell r="J158">
            <v>872</v>
          </cell>
          <cell r="K158">
            <v>1352854.58</v>
          </cell>
          <cell r="L158">
            <v>1551.44</v>
          </cell>
        </row>
        <row r="159">
          <cell r="C159" t="str">
            <v/>
          </cell>
        </row>
        <row r="160">
          <cell r="B160">
            <v>89210</v>
          </cell>
          <cell r="C160">
            <v>29736.666666666668</v>
          </cell>
          <cell r="D160">
            <v>120726926.61</v>
          </cell>
          <cell r="E160">
            <v>1353.29</v>
          </cell>
          <cell r="F160">
            <v>1077300.4099999999</v>
          </cell>
          <cell r="G160">
            <v>121804227.02</v>
          </cell>
          <cell r="H160">
            <v>1365.37</v>
          </cell>
          <cell r="I160">
            <v>63203.19</v>
          </cell>
          <cell r="J160">
            <v>29731</v>
          </cell>
          <cell r="K160">
            <v>40029217.710000001</v>
          </cell>
          <cell r="L160">
            <v>1346.38</v>
          </cell>
        </row>
        <row r="161">
          <cell r="B161">
            <v>89210</v>
          </cell>
          <cell r="C161">
            <v>29736.666666666668</v>
          </cell>
          <cell r="D161">
            <v>113635687.56999999</v>
          </cell>
          <cell r="E161">
            <v>1273.97</v>
          </cell>
          <cell r="F161">
            <v>1086351.54</v>
          </cell>
          <cell r="G161">
            <v>114722039.10999998</v>
          </cell>
          <cell r="H161">
            <v>1286.01</v>
          </cell>
          <cell r="I161">
            <v>63203.19</v>
          </cell>
          <cell r="J161">
            <v>29731</v>
          </cell>
          <cell r="K161">
            <v>37685109.039999999</v>
          </cell>
          <cell r="L161">
            <v>1267.7</v>
          </cell>
        </row>
        <row r="162">
          <cell r="B162">
            <v>4939</v>
          </cell>
          <cell r="C162">
            <v>1646.3333333333333</v>
          </cell>
          <cell r="D162">
            <v>7091239.04</v>
          </cell>
          <cell r="E162">
            <v>1435.76</v>
          </cell>
          <cell r="F162">
            <v>-9051.1299999999992</v>
          </cell>
          <cell r="G162">
            <v>7082187.9100000001</v>
          </cell>
          <cell r="H162">
            <v>1433.93</v>
          </cell>
          <cell r="I162">
            <v>0</v>
          </cell>
          <cell r="J162">
            <v>1635</v>
          </cell>
          <cell r="K162">
            <v>2344108.67</v>
          </cell>
          <cell r="L162">
            <v>1433.71</v>
          </cell>
        </row>
        <row r="163">
          <cell r="C163" t="str">
            <v/>
          </cell>
        </row>
        <row r="164">
          <cell r="B164">
            <v>108849</v>
          </cell>
          <cell r="C164">
            <v>36283</v>
          </cell>
          <cell r="D164">
            <v>146826502.93000001</v>
          </cell>
          <cell r="E164">
            <v>1348.9</v>
          </cell>
          <cell r="F164">
            <v>1262415.23</v>
          </cell>
          <cell r="G164">
            <v>148088918.16</v>
          </cell>
          <cell r="H164">
            <v>1360.5</v>
          </cell>
          <cell r="I164">
            <v>57888.15</v>
          </cell>
          <cell r="J164">
            <v>36280</v>
          </cell>
          <cell r="K164">
            <v>48685846.25</v>
          </cell>
          <cell r="L164">
            <v>1341.95</v>
          </cell>
        </row>
        <row r="165">
          <cell r="B165">
            <v>108849</v>
          </cell>
          <cell r="C165">
            <v>36283</v>
          </cell>
          <cell r="D165">
            <v>140759927.69999999</v>
          </cell>
          <cell r="E165">
            <v>1293.23</v>
          </cell>
          <cell r="F165">
            <v>1246387.28</v>
          </cell>
          <cell r="G165">
            <v>142006314.97999999</v>
          </cell>
          <cell r="H165">
            <v>1304.69</v>
          </cell>
          <cell r="I165">
            <v>57888.15</v>
          </cell>
          <cell r="J165">
            <v>36280</v>
          </cell>
          <cell r="K165">
            <v>46680933.869999997</v>
          </cell>
          <cell r="L165">
            <v>1286.75</v>
          </cell>
        </row>
        <row r="166">
          <cell r="B166">
            <v>4607</v>
          </cell>
          <cell r="C166">
            <v>1535.6666666666667</v>
          </cell>
          <cell r="D166">
            <v>6066575.2300000004</v>
          </cell>
          <cell r="E166">
            <v>1316.82</v>
          </cell>
          <cell r="F166">
            <v>16027.95</v>
          </cell>
          <cell r="G166">
            <v>6082603.1800000006</v>
          </cell>
          <cell r="H166">
            <v>1320.3</v>
          </cell>
          <cell r="I166">
            <v>0</v>
          </cell>
          <cell r="J166">
            <v>1525</v>
          </cell>
          <cell r="K166">
            <v>2004912.38</v>
          </cell>
          <cell r="L166">
            <v>1314.7</v>
          </cell>
        </row>
        <row r="167">
          <cell r="C167" t="str">
            <v/>
          </cell>
        </row>
        <row r="168">
          <cell r="B168">
            <v>29059</v>
          </cell>
          <cell r="C168">
            <v>9686.3333333333339</v>
          </cell>
          <cell r="D168">
            <v>40617927.93</v>
          </cell>
          <cell r="E168">
            <v>1397.77</v>
          </cell>
          <cell r="F168">
            <v>259569.85</v>
          </cell>
          <cell r="G168">
            <v>40877497.780000001</v>
          </cell>
          <cell r="H168">
            <v>1406.71</v>
          </cell>
          <cell r="I168">
            <v>20179.97</v>
          </cell>
          <cell r="J168">
            <v>9677</v>
          </cell>
          <cell r="K168">
            <v>13442168.119999999</v>
          </cell>
          <cell r="L168">
            <v>1389.08</v>
          </cell>
        </row>
        <row r="169">
          <cell r="B169">
            <v>29059</v>
          </cell>
          <cell r="C169">
            <v>9686.3333333333339</v>
          </cell>
          <cell r="D169">
            <v>37003024.719999999</v>
          </cell>
          <cell r="E169">
            <v>1273.42</v>
          </cell>
          <cell r="F169">
            <v>257406.94</v>
          </cell>
          <cell r="G169">
            <v>37260431.659999996</v>
          </cell>
          <cell r="H169">
            <v>1282.28</v>
          </cell>
          <cell r="I169">
            <v>20179.97</v>
          </cell>
          <cell r="J169">
            <v>9677</v>
          </cell>
          <cell r="K169">
            <v>12243186.82</v>
          </cell>
          <cell r="L169">
            <v>1265.22</v>
          </cell>
        </row>
        <row r="170">
          <cell r="B170">
            <v>2454</v>
          </cell>
          <cell r="C170">
            <v>818</v>
          </cell>
          <cell r="D170">
            <v>3614903.21</v>
          </cell>
          <cell r="E170">
            <v>1473.07</v>
          </cell>
          <cell r="F170">
            <v>2162.91</v>
          </cell>
          <cell r="G170">
            <v>3617066.12</v>
          </cell>
          <cell r="H170">
            <v>1473.95</v>
          </cell>
          <cell r="I170">
            <v>0</v>
          </cell>
          <cell r="J170">
            <v>815</v>
          </cell>
          <cell r="K170">
            <v>1198981.3</v>
          </cell>
          <cell r="L170">
            <v>1471.14</v>
          </cell>
        </row>
        <row r="171">
          <cell r="C171" t="str">
            <v/>
          </cell>
        </row>
        <row r="172">
          <cell r="C172" t="str">
            <v/>
          </cell>
        </row>
        <row r="173">
          <cell r="C173" t="str">
            <v/>
          </cell>
        </row>
        <row r="174">
          <cell r="C174" t="str">
            <v/>
          </cell>
        </row>
        <row r="175">
          <cell r="C175" t="str">
            <v/>
          </cell>
        </row>
        <row r="176">
          <cell r="B176">
            <v>35529</v>
          </cell>
          <cell r="C176">
            <v>11843</v>
          </cell>
          <cell r="D176">
            <v>52726000.990000002</v>
          </cell>
          <cell r="E176">
            <v>1484.03</v>
          </cell>
          <cell r="F176">
            <v>511018.4</v>
          </cell>
          <cell r="G176">
            <v>53237019.390000001</v>
          </cell>
          <cell r="H176">
            <v>1498.41</v>
          </cell>
          <cell r="I176">
            <v>47077.94</v>
          </cell>
          <cell r="J176">
            <v>11825</v>
          </cell>
          <cell r="K176">
            <v>17432640.629999999</v>
          </cell>
          <cell r="L176">
            <v>1474.22</v>
          </cell>
        </row>
        <row r="177">
          <cell r="B177">
            <v>35529</v>
          </cell>
          <cell r="C177">
            <v>11843</v>
          </cell>
          <cell r="D177">
            <v>45292332.689999998</v>
          </cell>
          <cell r="E177">
            <v>1274.76</v>
          </cell>
          <cell r="F177">
            <v>506701.92</v>
          </cell>
          <cell r="G177">
            <v>45799034.609999999</v>
          </cell>
          <cell r="H177">
            <v>1289.03</v>
          </cell>
          <cell r="I177">
            <v>47077.94</v>
          </cell>
          <cell r="J177">
            <v>11825</v>
          </cell>
          <cell r="K177">
            <v>14977661.75</v>
          </cell>
          <cell r="L177">
            <v>1266.56</v>
          </cell>
        </row>
        <row r="178">
          <cell r="B178">
            <v>4520</v>
          </cell>
          <cell r="C178">
            <v>1506.6666666666667</v>
          </cell>
          <cell r="D178">
            <v>7433668.2999999998</v>
          </cell>
          <cell r="E178">
            <v>1644.62</v>
          </cell>
          <cell r="F178">
            <v>4316.4799999999996</v>
          </cell>
          <cell r="G178">
            <v>7437984.7800000003</v>
          </cell>
          <cell r="H178">
            <v>1645.57</v>
          </cell>
          <cell r="I178">
            <v>0</v>
          </cell>
          <cell r="J178">
            <v>1494</v>
          </cell>
          <cell r="K178">
            <v>2454978.88</v>
          </cell>
          <cell r="L178">
            <v>1643.23</v>
          </cell>
        </row>
        <row r="179">
          <cell r="C179" t="str">
            <v/>
          </cell>
        </row>
        <row r="180">
          <cell r="B180">
            <v>33136</v>
          </cell>
          <cell r="C180">
            <v>11045.333333333334</v>
          </cell>
          <cell r="D180">
            <v>46257670.030000001</v>
          </cell>
          <cell r="E180">
            <v>1395.99</v>
          </cell>
          <cell r="F180">
            <v>688109.14</v>
          </cell>
          <cell r="G180">
            <v>46945779.170000002</v>
          </cell>
          <cell r="H180">
            <v>1416.76</v>
          </cell>
          <cell r="I180">
            <v>22845.3</v>
          </cell>
          <cell r="J180">
            <v>11030</v>
          </cell>
          <cell r="K180">
            <v>15289088.810000001</v>
          </cell>
          <cell r="L180">
            <v>1386.14</v>
          </cell>
        </row>
        <row r="181">
          <cell r="B181">
            <v>33136</v>
          </cell>
          <cell r="C181">
            <v>11045.333333333334</v>
          </cell>
          <cell r="D181">
            <v>42917117.18</v>
          </cell>
          <cell r="E181">
            <v>1295.23</v>
          </cell>
          <cell r="F181">
            <v>689386.94</v>
          </cell>
          <cell r="G181">
            <v>43606504.119999997</v>
          </cell>
          <cell r="H181">
            <v>1316.05</v>
          </cell>
          <cell r="I181">
            <v>22845.3</v>
          </cell>
          <cell r="J181">
            <v>11030</v>
          </cell>
          <cell r="K181">
            <v>14180655.15</v>
          </cell>
          <cell r="L181">
            <v>1285.69</v>
          </cell>
        </row>
        <row r="182">
          <cell r="B182">
            <v>2234</v>
          </cell>
          <cell r="C182">
            <v>744.66666666666663</v>
          </cell>
          <cell r="D182">
            <v>3340552.85</v>
          </cell>
          <cell r="E182">
            <v>1495.32</v>
          </cell>
          <cell r="F182">
            <v>-1277.8</v>
          </cell>
          <cell r="G182">
            <v>3339275.05</v>
          </cell>
          <cell r="H182">
            <v>1494.75</v>
          </cell>
          <cell r="I182">
            <v>0</v>
          </cell>
          <cell r="J182">
            <v>741</v>
          </cell>
          <cell r="K182">
            <v>1108433.6599999999</v>
          </cell>
          <cell r="L182">
            <v>1495.86</v>
          </cell>
        </row>
        <row r="183">
          <cell r="C183" t="str">
            <v/>
          </cell>
        </row>
        <row r="184">
          <cell r="B184">
            <v>66436</v>
          </cell>
          <cell r="C184">
            <v>22145.333333333332</v>
          </cell>
          <cell r="D184">
            <v>89350691.400000006</v>
          </cell>
          <cell r="E184">
            <v>1344.91</v>
          </cell>
          <cell r="F184">
            <v>655322</v>
          </cell>
          <cell r="G184">
            <v>90006013.400000006</v>
          </cell>
          <cell r="H184">
            <v>1354.78</v>
          </cell>
          <cell r="I184">
            <v>51773.27</v>
          </cell>
          <cell r="J184">
            <v>22111</v>
          </cell>
          <cell r="K184">
            <v>29614681.370000001</v>
          </cell>
          <cell r="L184">
            <v>1339.36</v>
          </cell>
        </row>
        <row r="185">
          <cell r="B185">
            <v>66436</v>
          </cell>
          <cell r="C185">
            <v>22145.333333333332</v>
          </cell>
          <cell r="D185">
            <v>84610813.180000007</v>
          </cell>
          <cell r="E185">
            <v>1273.73</v>
          </cell>
          <cell r="F185">
            <v>641108.68999999994</v>
          </cell>
          <cell r="G185">
            <v>85251921.870000005</v>
          </cell>
          <cell r="H185">
            <v>1283.27</v>
          </cell>
          <cell r="I185">
            <v>51773.27</v>
          </cell>
          <cell r="J185">
            <v>22111</v>
          </cell>
          <cell r="K185">
            <v>28041982.789999999</v>
          </cell>
          <cell r="L185">
            <v>1268.4000000000001</v>
          </cell>
        </row>
        <row r="186">
          <cell r="B186">
            <v>3368</v>
          </cell>
          <cell r="C186">
            <v>1122.6666666666667</v>
          </cell>
          <cell r="D186">
            <v>4739878.22</v>
          </cell>
          <cell r="E186">
            <v>1407.33</v>
          </cell>
          <cell r="F186">
            <v>14213.31</v>
          </cell>
          <cell r="G186">
            <v>4754091.53</v>
          </cell>
          <cell r="H186">
            <v>1411.55</v>
          </cell>
          <cell r="I186">
            <v>0</v>
          </cell>
          <cell r="J186">
            <v>1118</v>
          </cell>
          <cell r="K186">
            <v>1572698.58</v>
          </cell>
          <cell r="L186">
            <v>1406.71</v>
          </cell>
        </row>
        <row r="187">
          <cell r="C187" t="str">
            <v/>
          </cell>
        </row>
        <row r="188">
          <cell r="B188">
            <v>125919</v>
          </cell>
          <cell r="C188">
            <v>41973</v>
          </cell>
          <cell r="D188">
            <v>172774915.25999999</v>
          </cell>
          <cell r="E188">
            <v>1372.11</v>
          </cell>
          <cell r="F188">
            <v>2246368.92</v>
          </cell>
          <cell r="G188">
            <v>175021284.17999998</v>
          </cell>
          <cell r="H188">
            <v>1389.95</v>
          </cell>
          <cell r="I188">
            <v>58117.41</v>
          </cell>
          <cell r="J188">
            <v>42052</v>
          </cell>
          <cell r="K188">
            <v>57458473.810000002</v>
          </cell>
          <cell r="L188">
            <v>1366.37</v>
          </cell>
        </row>
        <row r="189">
          <cell r="B189">
            <v>125919</v>
          </cell>
          <cell r="C189">
            <v>41973</v>
          </cell>
          <cell r="D189">
            <v>161451685.22999999</v>
          </cell>
          <cell r="E189">
            <v>1282.25</v>
          </cell>
          <cell r="F189">
            <v>2191660.0099999998</v>
          </cell>
          <cell r="G189">
            <v>163643345.23999998</v>
          </cell>
          <cell r="H189">
            <v>1299.6199999999999</v>
          </cell>
          <cell r="I189">
            <v>58117.41</v>
          </cell>
          <cell r="J189">
            <v>42052</v>
          </cell>
          <cell r="K189">
            <v>53718862.170000002</v>
          </cell>
          <cell r="L189">
            <v>1277.49</v>
          </cell>
        </row>
        <row r="190">
          <cell r="B190">
            <v>8030</v>
          </cell>
          <cell r="C190">
            <v>2676.6666666666665</v>
          </cell>
          <cell r="D190">
            <v>11323230.029999999</v>
          </cell>
          <cell r="E190">
            <v>1410.12</v>
          </cell>
          <cell r="F190">
            <v>54708.91</v>
          </cell>
          <cell r="G190">
            <v>11377938.939999999</v>
          </cell>
          <cell r="H190">
            <v>1416.93</v>
          </cell>
          <cell r="I190">
            <v>0</v>
          </cell>
          <cell r="J190">
            <v>2652</v>
          </cell>
          <cell r="K190">
            <v>3739611.64</v>
          </cell>
          <cell r="L190">
            <v>1410.11</v>
          </cell>
        </row>
        <row r="191">
          <cell r="C191" t="str">
            <v/>
          </cell>
        </row>
        <row r="192">
          <cell r="B192">
            <v>22520</v>
          </cell>
          <cell r="C192">
            <v>7506.666666666667</v>
          </cell>
          <cell r="D192">
            <v>32406482.449999999</v>
          </cell>
          <cell r="E192">
            <v>1439.01</v>
          </cell>
          <cell r="F192">
            <v>252994.1</v>
          </cell>
          <cell r="G192">
            <v>32659476.550000001</v>
          </cell>
          <cell r="H192">
            <v>1450.24</v>
          </cell>
          <cell r="I192">
            <v>2231.96</v>
          </cell>
          <cell r="J192">
            <v>7482</v>
          </cell>
          <cell r="K192">
            <v>10664522.25</v>
          </cell>
          <cell r="L192">
            <v>1425.36</v>
          </cell>
        </row>
        <row r="193">
          <cell r="B193">
            <v>22520</v>
          </cell>
          <cell r="C193">
            <v>7506.666666666667</v>
          </cell>
          <cell r="D193">
            <v>28055400</v>
          </cell>
          <cell r="E193">
            <v>1245.83</v>
          </cell>
          <cell r="F193">
            <v>249428.08</v>
          </cell>
          <cell r="G193">
            <v>28304828.079999998</v>
          </cell>
          <cell r="H193">
            <v>1256.9100000000001</v>
          </cell>
          <cell r="I193">
            <v>2231.96</v>
          </cell>
          <cell r="J193">
            <v>7482</v>
          </cell>
          <cell r="K193">
            <v>9233355.8599999994</v>
          </cell>
          <cell r="L193">
            <v>1234.0999999999999</v>
          </cell>
        </row>
        <row r="194">
          <cell r="B194">
            <v>2639</v>
          </cell>
          <cell r="C194">
            <v>879.66666666666663</v>
          </cell>
          <cell r="D194">
            <v>4351082.45</v>
          </cell>
          <cell r="E194">
            <v>1648.76</v>
          </cell>
          <cell r="F194">
            <v>3566.02</v>
          </cell>
          <cell r="G194">
            <v>4354648.47</v>
          </cell>
          <cell r="H194">
            <v>1650.11</v>
          </cell>
          <cell r="I194">
            <v>0</v>
          </cell>
          <cell r="J194">
            <v>867</v>
          </cell>
          <cell r="K194">
            <v>1431166.39</v>
          </cell>
          <cell r="L194">
            <v>1650.71</v>
          </cell>
        </row>
        <row r="195">
          <cell r="C195" t="str">
            <v/>
          </cell>
        </row>
        <row r="196">
          <cell r="B196">
            <v>69964</v>
          </cell>
          <cell r="C196">
            <v>23321.333333333332</v>
          </cell>
          <cell r="D196">
            <v>94140614.019999996</v>
          </cell>
          <cell r="E196">
            <v>1345.56</v>
          </cell>
          <cell r="F196">
            <v>853640.85</v>
          </cell>
          <cell r="G196">
            <v>94994254.86999999</v>
          </cell>
          <cell r="H196">
            <v>1357.76</v>
          </cell>
          <cell r="I196">
            <v>39676.199999999997</v>
          </cell>
          <cell r="J196">
            <v>23306</v>
          </cell>
          <cell r="K196">
            <v>30938258.309999999</v>
          </cell>
          <cell r="L196">
            <v>1327.48</v>
          </cell>
        </row>
        <row r="197">
          <cell r="B197">
            <v>69964</v>
          </cell>
          <cell r="C197">
            <v>23321.333333333332</v>
          </cell>
          <cell r="D197">
            <v>87570719.430000007</v>
          </cell>
          <cell r="E197">
            <v>1251.6600000000001</v>
          </cell>
          <cell r="F197">
            <v>829892.51</v>
          </cell>
          <cell r="G197">
            <v>88400611.940000013</v>
          </cell>
          <cell r="H197">
            <v>1263.45</v>
          </cell>
          <cell r="I197">
            <v>39676.199999999997</v>
          </cell>
          <cell r="J197">
            <v>23306</v>
          </cell>
          <cell r="K197">
            <v>28763326.469999999</v>
          </cell>
          <cell r="L197">
            <v>1234.1600000000001</v>
          </cell>
        </row>
        <row r="198">
          <cell r="B198">
            <v>4381</v>
          </cell>
          <cell r="C198">
            <v>1460.3333333333333</v>
          </cell>
          <cell r="D198">
            <v>6569894.5899999999</v>
          </cell>
          <cell r="E198">
            <v>1499.63</v>
          </cell>
          <cell r="F198">
            <v>23748.34</v>
          </cell>
          <cell r="G198">
            <v>6593642.9299999997</v>
          </cell>
          <cell r="H198">
            <v>1505.05</v>
          </cell>
          <cell r="I198">
            <v>0</v>
          </cell>
          <cell r="J198">
            <v>1449</v>
          </cell>
          <cell r="K198">
            <v>2174931.84</v>
          </cell>
          <cell r="L198">
            <v>1500.99</v>
          </cell>
        </row>
        <row r="199">
          <cell r="C199" t="str">
            <v/>
          </cell>
        </row>
        <row r="200">
          <cell r="B200">
            <v>78611</v>
          </cell>
          <cell r="C200">
            <v>26203.666666666668</v>
          </cell>
          <cell r="D200">
            <v>107432353.95</v>
          </cell>
          <cell r="E200">
            <v>1366.63</v>
          </cell>
          <cell r="F200">
            <v>850886.69</v>
          </cell>
          <cell r="G200">
            <v>108283240.64</v>
          </cell>
          <cell r="H200">
            <v>1377.46</v>
          </cell>
          <cell r="I200">
            <v>12732.8</v>
          </cell>
          <cell r="J200">
            <v>26156</v>
          </cell>
          <cell r="K200">
            <v>35651110.159999996</v>
          </cell>
          <cell r="L200">
            <v>1363.02</v>
          </cell>
        </row>
        <row r="201">
          <cell r="B201">
            <v>78611</v>
          </cell>
          <cell r="C201">
            <v>26203.666666666668</v>
          </cell>
          <cell r="D201">
            <v>102382002.42</v>
          </cell>
          <cell r="E201">
            <v>1302.46</v>
          </cell>
          <cell r="F201">
            <v>847559.72</v>
          </cell>
          <cell r="G201">
            <v>103229562.14</v>
          </cell>
          <cell r="H201">
            <v>1313.22</v>
          </cell>
          <cell r="I201">
            <v>12732.8</v>
          </cell>
          <cell r="J201">
            <v>26156</v>
          </cell>
          <cell r="K201">
            <v>33981924.5</v>
          </cell>
          <cell r="L201">
            <v>1299.27</v>
          </cell>
        </row>
        <row r="202">
          <cell r="B202">
            <v>3594</v>
          </cell>
          <cell r="C202">
            <v>1198</v>
          </cell>
          <cell r="D202">
            <v>5050351.53</v>
          </cell>
          <cell r="E202">
            <v>1405.22</v>
          </cell>
          <cell r="F202">
            <v>3326.97</v>
          </cell>
          <cell r="G202">
            <v>5053678.5</v>
          </cell>
          <cell r="H202">
            <v>1406.14</v>
          </cell>
          <cell r="I202">
            <v>0</v>
          </cell>
          <cell r="J202">
            <v>1187</v>
          </cell>
          <cell r="K202">
            <v>1669185.66</v>
          </cell>
          <cell r="L202">
            <v>1406.22</v>
          </cell>
        </row>
        <row r="203">
          <cell r="C203" t="str">
            <v/>
          </cell>
        </row>
        <row r="204">
          <cell r="B204">
            <v>52270</v>
          </cell>
          <cell r="C204">
            <v>17423.333333333332</v>
          </cell>
          <cell r="D204">
            <v>74301639.969999999</v>
          </cell>
          <cell r="E204">
            <v>1421.5</v>
          </cell>
          <cell r="F204">
            <v>459945.12</v>
          </cell>
          <cell r="G204">
            <v>74761585.090000004</v>
          </cell>
          <cell r="H204">
            <v>1430.3</v>
          </cell>
          <cell r="I204">
            <v>65476.3</v>
          </cell>
          <cell r="J204">
            <v>17383</v>
          </cell>
          <cell r="K204">
            <v>24513401.93</v>
          </cell>
          <cell r="L204">
            <v>1410.19</v>
          </cell>
        </row>
        <row r="205">
          <cell r="B205">
            <v>52270</v>
          </cell>
          <cell r="C205">
            <v>17423.333333333332</v>
          </cell>
          <cell r="D205">
            <v>66174731.600000001</v>
          </cell>
          <cell r="E205">
            <v>1266.08</v>
          </cell>
          <cell r="F205">
            <v>506720.29</v>
          </cell>
          <cell r="G205">
            <v>66681451.890000001</v>
          </cell>
          <cell r="H205">
            <v>1275.78</v>
          </cell>
          <cell r="I205">
            <v>65476.3</v>
          </cell>
          <cell r="J205">
            <v>17383</v>
          </cell>
          <cell r="K205">
            <v>21839303.620000001</v>
          </cell>
          <cell r="L205">
            <v>1256.4100000000001</v>
          </cell>
        </row>
        <row r="206">
          <cell r="B206">
            <v>5150</v>
          </cell>
          <cell r="C206">
            <v>1716.6666666666667</v>
          </cell>
          <cell r="D206">
            <v>8126908.3700000001</v>
          </cell>
          <cell r="E206">
            <v>1578.04</v>
          </cell>
          <cell r="F206">
            <v>-46775.17</v>
          </cell>
          <cell r="G206">
            <v>8080133.2000000002</v>
          </cell>
          <cell r="H206">
            <v>1568.96</v>
          </cell>
          <cell r="I206">
            <v>0</v>
          </cell>
          <cell r="J206">
            <v>1697</v>
          </cell>
          <cell r="K206">
            <v>2674098.31</v>
          </cell>
          <cell r="L206">
            <v>1575.78</v>
          </cell>
        </row>
        <row r="207">
          <cell r="C207" t="str">
            <v/>
          </cell>
        </row>
        <row r="208">
          <cell r="B208">
            <v>82992</v>
          </cell>
          <cell r="C208">
            <v>27664</v>
          </cell>
          <cell r="D208">
            <v>112037764.7</v>
          </cell>
          <cell r="E208">
            <v>1349.98</v>
          </cell>
          <cell r="F208">
            <v>806345.58</v>
          </cell>
          <cell r="G208">
            <v>112844110.28</v>
          </cell>
          <cell r="H208">
            <v>1359.7</v>
          </cell>
          <cell r="I208">
            <v>13916.49</v>
          </cell>
          <cell r="J208">
            <v>27557</v>
          </cell>
          <cell r="K208">
            <v>37080893.780000001</v>
          </cell>
          <cell r="L208">
            <v>1345.61</v>
          </cell>
        </row>
        <row r="209">
          <cell r="B209">
            <v>82992</v>
          </cell>
          <cell r="C209">
            <v>27664</v>
          </cell>
          <cell r="D209">
            <v>108446561.19</v>
          </cell>
          <cell r="E209">
            <v>1306.78</v>
          </cell>
          <cell r="F209">
            <v>793245.4</v>
          </cell>
          <cell r="G209">
            <v>109239806.59</v>
          </cell>
          <cell r="H209">
            <v>1316.33</v>
          </cell>
          <cell r="I209">
            <v>13916.49</v>
          </cell>
          <cell r="J209">
            <v>27557</v>
          </cell>
          <cell r="K209">
            <v>35890589.649999999</v>
          </cell>
          <cell r="L209">
            <v>1302.48</v>
          </cell>
        </row>
        <row r="210">
          <cell r="B210">
            <v>2330</v>
          </cell>
          <cell r="C210">
            <v>776.66666666666663</v>
          </cell>
          <cell r="D210">
            <v>3591203.51</v>
          </cell>
          <cell r="E210">
            <v>1541.29</v>
          </cell>
          <cell r="F210">
            <v>13100.18</v>
          </cell>
          <cell r="G210">
            <v>3604303.69</v>
          </cell>
          <cell r="H210">
            <v>1546.91</v>
          </cell>
          <cell r="I210">
            <v>0</v>
          </cell>
          <cell r="J210">
            <v>774</v>
          </cell>
          <cell r="K210">
            <v>1190304.1299999999</v>
          </cell>
          <cell r="L210">
            <v>1537.86</v>
          </cell>
        </row>
        <row r="211">
          <cell r="C211" t="str">
            <v/>
          </cell>
        </row>
        <row r="212">
          <cell r="B212">
            <v>152694</v>
          </cell>
          <cell r="C212">
            <v>50898</v>
          </cell>
          <cell r="D212">
            <v>210209598.66999999</v>
          </cell>
          <cell r="E212">
            <v>1376.67</v>
          </cell>
          <cell r="F212">
            <v>1812301.05</v>
          </cell>
          <cell r="G212">
            <v>212021899.72</v>
          </cell>
          <cell r="H212">
            <v>1388.54</v>
          </cell>
          <cell r="I212">
            <v>53428.97</v>
          </cell>
          <cell r="J212">
            <v>50899</v>
          </cell>
          <cell r="K212">
            <v>69806686.209999993</v>
          </cell>
          <cell r="L212">
            <v>1371.47</v>
          </cell>
        </row>
        <row r="213">
          <cell r="B213">
            <v>152694</v>
          </cell>
          <cell r="C213">
            <v>50898</v>
          </cell>
          <cell r="D213">
            <v>198780417.81</v>
          </cell>
          <cell r="E213">
            <v>1301.83</v>
          </cell>
          <cell r="F213">
            <v>1807456.54</v>
          </cell>
          <cell r="G213">
            <v>200587874.34999999</v>
          </cell>
          <cell r="H213">
            <v>1313.64</v>
          </cell>
          <cell r="I213">
            <v>53428.97</v>
          </cell>
          <cell r="J213">
            <v>50899</v>
          </cell>
          <cell r="K213">
            <v>66030802.229999997</v>
          </cell>
          <cell r="L213">
            <v>1297.3</v>
          </cell>
        </row>
        <row r="214">
          <cell r="B214">
            <v>7968</v>
          </cell>
          <cell r="C214">
            <v>2656</v>
          </cell>
          <cell r="D214">
            <v>11429180.859999999</v>
          </cell>
          <cell r="E214">
            <v>1434.39</v>
          </cell>
          <cell r="F214">
            <v>4844.51</v>
          </cell>
          <cell r="G214">
            <v>11434025.369999999</v>
          </cell>
          <cell r="H214">
            <v>1434.99</v>
          </cell>
          <cell r="I214">
            <v>0</v>
          </cell>
          <cell r="J214">
            <v>2634</v>
          </cell>
          <cell r="K214">
            <v>3775883.98</v>
          </cell>
          <cell r="L214">
            <v>1433.52</v>
          </cell>
        </row>
        <row r="215">
          <cell r="C215" t="str">
            <v/>
          </cell>
        </row>
        <row r="216">
          <cell r="B216">
            <v>44898</v>
          </cell>
          <cell r="C216">
            <v>14966</v>
          </cell>
          <cell r="D216">
            <v>67649371.640000001</v>
          </cell>
          <cell r="E216">
            <v>1506.73</v>
          </cell>
          <cell r="F216">
            <v>987014.47</v>
          </cell>
          <cell r="G216">
            <v>68636386.109999999</v>
          </cell>
          <cell r="H216">
            <v>1528.72</v>
          </cell>
          <cell r="I216">
            <v>28914.04</v>
          </cell>
          <cell r="J216">
            <v>14993</v>
          </cell>
          <cell r="K216">
            <v>22420156.399999999</v>
          </cell>
          <cell r="L216">
            <v>1495.37</v>
          </cell>
        </row>
        <row r="217">
          <cell r="B217">
            <v>44898</v>
          </cell>
          <cell r="C217">
            <v>14966</v>
          </cell>
          <cell r="D217">
            <v>54453967.299999997</v>
          </cell>
          <cell r="E217">
            <v>1212.8499999999999</v>
          </cell>
          <cell r="F217">
            <v>955824.21</v>
          </cell>
          <cell r="G217">
            <v>55409791.509999998</v>
          </cell>
          <cell r="H217">
            <v>1234.1400000000001</v>
          </cell>
          <cell r="I217">
            <v>28914.04</v>
          </cell>
          <cell r="J217">
            <v>14993</v>
          </cell>
          <cell r="K217">
            <v>18061097.609999999</v>
          </cell>
          <cell r="L217">
            <v>1204.6400000000001</v>
          </cell>
        </row>
        <row r="218">
          <cell r="B218">
            <v>8739</v>
          </cell>
          <cell r="C218">
            <v>2913</v>
          </cell>
          <cell r="D218">
            <v>13195404.34</v>
          </cell>
          <cell r="E218">
            <v>1509.94</v>
          </cell>
          <cell r="F218">
            <v>31190.26</v>
          </cell>
          <cell r="G218">
            <v>13226594.6</v>
          </cell>
          <cell r="H218">
            <v>1513.51</v>
          </cell>
          <cell r="I218">
            <v>0</v>
          </cell>
          <cell r="J218">
            <v>2887</v>
          </cell>
          <cell r="K218">
            <v>4359058.79</v>
          </cell>
          <cell r="L218">
            <v>1509.89</v>
          </cell>
        </row>
      </sheetData>
      <sheetData sheetId="36">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188</v>
          </cell>
          <cell r="C12">
            <v>63</v>
          </cell>
          <cell r="D12">
            <v>441779.41</v>
          </cell>
          <cell r="E12">
            <v>2349.89</v>
          </cell>
          <cell r="F12">
            <v>-2059.37</v>
          </cell>
          <cell r="G12">
            <v>439720.04</v>
          </cell>
          <cell r="H12">
            <v>2338.94</v>
          </cell>
          <cell r="I12">
            <v>0</v>
          </cell>
          <cell r="J12">
            <v>62</v>
          </cell>
          <cell r="K12">
            <v>145886.89000000001</v>
          </cell>
          <cell r="L12">
            <v>2353.0100000000002</v>
          </cell>
        </row>
        <row r="13">
          <cell r="B13">
            <v>277</v>
          </cell>
          <cell r="C13">
            <v>92</v>
          </cell>
          <cell r="D13">
            <v>627928.68999999994</v>
          </cell>
          <cell r="E13">
            <v>2266.89</v>
          </cell>
          <cell r="F13">
            <v>-2059.37</v>
          </cell>
          <cell r="G13">
            <v>625869.31999999995</v>
          </cell>
          <cell r="H13">
            <v>2259.46</v>
          </cell>
          <cell r="I13">
            <v>0</v>
          </cell>
          <cell r="J13">
            <v>91</v>
          </cell>
          <cell r="K13">
            <v>206103.91</v>
          </cell>
          <cell r="L13">
            <v>2264.88</v>
          </cell>
        </row>
        <row r="15">
          <cell r="B15">
            <v>3513</v>
          </cell>
          <cell r="C15">
            <v>1171</v>
          </cell>
          <cell r="D15">
            <v>8474943.7300000004</v>
          </cell>
          <cell r="E15">
            <v>2412.4499999999998</v>
          </cell>
          <cell r="F15">
            <v>-23690.98</v>
          </cell>
          <cell r="G15">
            <v>8451252.75</v>
          </cell>
          <cell r="H15">
            <v>2405.71</v>
          </cell>
          <cell r="I15">
            <v>0</v>
          </cell>
          <cell r="J15">
            <v>1162</v>
          </cell>
          <cell r="K15">
            <v>2801176.4</v>
          </cell>
          <cell r="L15">
            <v>2410.65</v>
          </cell>
        </row>
        <row r="16">
          <cell r="B16">
            <v>575</v>
          </cell>
          <cell r="C16">
            <v>192</v>
          </cell>
          <cell r="D16">
            <v>1426136.06</v>
          </cell>
          <cell r="E16">
            <v>2480.2399999999998</v>
          </cell>
          <cell r="F16">
            <v>-4571.88</v>
          </cell>
          <cell r="G16">
            <v>1421564.18</v>
          </cell>
          <cell r="H16">
            <v>2472.29</v>
          </cell>
          <cell r="I16">
            <v>0</v>
          </cell>
          <cell r="J16">
            <v>189</v>
          </cell>
          <cell r="K16">
            <v>468553</v>
          </cell>
          <cell r="L16">
            <v>2479.12</v>
          </cell>
        </row>
        <row r="17">
          <cell r="B17">
            <v>219</v>
          </cell>
          <cell r="C17">
            <v>73</v>
          </cell>
          <cell r="D17">
            <v>528660.56999999995</v>
          </cell>
          <cell r="E17">
            <v>2413.98</v>
          </cell>
          <cell r="F17">
            <v>-5150.07</v>
          </cell>
          <cell r="G17">
            <v>523510.5</v>
          </cell>
          <cell r="H17">
            <v>2390.46</v>
          </cell>
          <cell r="I17">
            <v>0</v>
          </cell>
          <cell r="J17">
            <v>71</v>
          </cell>
          <cell r="K17">
            <v>170612.48000000001</v>
          </cell>
          <cell r="L17">
            <v>2402.9899999999998</v>
          </cell>
        </row>
        <row r="18">
          <cell r="B18">
            <v>24</v>
          </cell>
          <cell r="C18">
            <v>8</v>
          </cell>
          <cell r="D18">
            <v>62825.61</v>
          </cell>
          <cell r="E18">
            <v>2617.73</v>
          </cell>
          <cell r="F18">
            <v>0</v>
          </cell>
          <cell r="G18">
            <v>62825.61</v>
          </cell>
          <cell r="H18">
            <v>2617.73</v>
          </cell>
          <cell r="I18">
            <v>0</v>
          </cell>
          <cell r="J18">
            <v>8</v>
          </cell>
          <cell r="K18">
            <v>20941.87</v>
          </cell>
          <cell r="L18">
            <v>2617.73</v>
          </cell>
        </row>
        <row r="19">
          <cell r="B19">
            <v>30</v>
          </cell>
          <cell r="C19">
            <v>10</v>
          </cell>
          <cell r="D19">
            <v>64875.09</v>
          </cell>
          <cell r="E19">
            <v>2162.5</v>
          </cell>
          <cell r="F19">
            <v>0</v>
          </cell>
          <cell r="G19">
            <v>64875.09</v>
          </cell>
          <cell r="H19">
            <v>2162.5</v>
          </cell>
          <cell r="I19">
            <v>0</v>
          </cell>
          <cell r="J19">
            <v>10</v>
          </cell>
          <cell r="K19">
            <v>21625.03</v>
          </cell>
          <cell r="L19">
            <v>2162.5</v>
          </cell>
        </row>
        <row r="20">
          <cell r="B20">
            <v>301</v>
          </cell>
          <cell r="C20">
            <v>100</v>
          </cell>
          <cell r="D20">
            <v>768644.76</v>
          </cell>
          <cell r="E20">
            <v>2553.64</v>
          </cell>
          <cell r="F20">
            <v>-3090.7</v>
          </cell>
          <cell r="G20">
            <v>765554.06</v>
          </cell>
          <cell r="H20">
            <v>2543.37</v>
          </cell>
          <cell r="I20">
            <v>0</v>
          </cell>
          <cell r="J20">
            <v>99</v>
          </cell>
          <cell r="K20">
            <v>252323.9</v>
          </cell>
          <cell r="L20">
            <v>2548.73</v>
          </cell>
        </row>
        <row r="21">
          <cell r="B21">
            <v>483</v>
          </cell>
          <cell r="C21">
            <v>161</v>
          </cell>
          <cell r="D21">
            <v>1248813.51</v>
          </cell>
          <cell r="E21">
            <v>2585.54</v>
          </cell>
          <cell r="F21">
            <v>-9610.4</v>
          </cell>
          <cell r="G21">
            <v>1239203.1100000001</v>
          </cell>
          <cell r="H21">
            <v>2565.64</v>
          </cell>
          <cell r="I21">
            <v>0</v>
          </cell>
          <cell r="J21">
            <v>158</v>
          </cell>
          <cell r="K21">
            <v>409177.78</v>
          </cell>
          <cell r="L21">
            <v>2589.73</v>
          </cell>
        </row>
        <row r="22">
          <cell r="B22">
            <v>36</v>
          </cell>
          <cell r="C22">
            <v>12</v>
          </cell>
          <cell r="D22">
            <v>94740.96</v>
          </cell>
          <cell r="E22">
            <v>2631.69</v>
          </cell>
          <cell r="F22">
            <v>0</v>
          </cell>
          <cell r="G22">
            <v>94740.96</v>
          </cell>
          <cell r="H22">
            <v>2631.69</v>
          </cell>
          <cell r="I22">
            <v>0</v>
          </cell>
          <cell r="J22">
            <v>12</v>
          </cell>
          <cell r="K22">
            <v>31580.32</v>
          </cell>
          <cell r="L22">
            <v>2631.69</v>
          </cell>
        </row>
        <row r="23">
          <cell r="B23">
            <v>370</v>
          </cell>
          <cell r="C23">
            <v>123</v>
          </cell>
          <cell r="D23">
            <v>902438.17</v>
          </cell>
          <cell r="E23">
            <v>2439.02</v>
          </cell>
          <cell r="F23">
            <v>-4118.74</v>
          </cell>
          <cell r="G23">
            <v>898319.43</v>
          </cell>
          <cell r="H23">
            <v>2427.89</v>
          </cell>
          <cell r="I23">
            <v>0</v>
          </cell>
          <cell r="J23">
            <v>121</v>
          </cell>
          <cell r="K23">
            <v>294861.24</v>
          </cell>
          <cell r="L23">
            <v>2436.87</v>
          </cell>
        </row>
        <row r="24">
          <cell r="B24">
            <v>69</v>
          </cell>
          <cell r="C24">
            <v>23</v>
          </cell>
          <cell r="D24">
            <v>160655.64000000001</v>
          </cell>
          <cell r="E24">
            <v>2328.34</v>
          </cell>
          <cell r="F24">
            <v>-2745.83</v>
          </cell>
          <cell r="G24">
            <v>157909.81</v>
          </cell>
          <cell r="H24">
            <v>2288.5500000000002</v>
          </cell>
          <cell r="I24">
            <v>0</v>
          </cell>
          <cell r="J24">
            <v>23</v>
          </cell>
          <cell r="K24">
            <v>53551.88</v>
          </cell>
          <cell r="L24">
            <v>2328.34</v>
          </cell>
        </row>
        <row r="25">
          <cell r="B25">
            <v>36</v>
          </cell>
          <cell r="C25">
            <v>12</v>
          </cell>
          <cell r="D25">
            <v>91043.91</v>
          </cell>
          <cell r="E25">
            <v>2529</v>
          </cell>
          <cell r="F25">
            <v>0</v>
          </cell>
          <cell r="G25">
            <v>91043.91</v>
          </cell>
          <cell r="H25">
            <v>2529</v>
          </cell>
          <cell r="I25">
            <v>0</v>
          </cell>
          <cell r="J25">
            <v>12</v>
          </cell>
          <cell r="K25">
            <v>30347.97</v>
          </cell>
          <cell r="L25">
            <v>2529</v>
          </cell>
        </row>
        <row r="26">
          <cell r="B26">
            <v>105</v>
          </cell>
          <cell r="C26">
            <v>35</v>
          </cell>
          <cell r="D26">
            <v>240971.04</v>
          </cell>
          <cell r="E26">
            <v>2294.96</v>
          </cell>
          <cell r="F26">
            <v>0</v>
          </cell>
          <cell r="G26">
            <v>240971.04</v>
          </cell>
          <cell r="H26">
            <v>2294.96</v>
          </cell>
          <cell r="I26">
            <v>0</v>
          </cell>
          <cell r="J26">
            <v>35</v>
          </cell>
          <cell r="K26">
            <v>80323.679999999993</v>
          </cell>
          <cell r="L26">
            <v>2294.96</v>
          </cell>
        </row>
        <row r="27">
          <cell r="B27">
            <v>200</v>
          </cell>
          <cell r="C27">
            <v>67</v>
          </cell>
          <cell r="D27">
            <v>471983.53</v>
          </cell>
          <cell r="E27">
            <v>2359.92</v>
          </cell>
          <cell r="F27">
            <v>-3315.63</v>
          </cell>
          <cell r="G27">
            <v>468667.9</v>
          </cell>
          <cell r="H27">
            <v>2343.34</v>
          </cell>
          <cell r="I27">
            <v>0</v>
          </cell>
          <cell r="J27">
            <v>66</v>
          </cell>
          <cell r="K27">
            <v>155497.29</v>
          </cell>
          <cell r="L27">
            <v>2356.02</v>
          </cell>
        </row>
        <row r="28">
          <cell r="B28">
            <v>63</v>
          </cell>
          <cell r="C28">
            <v>21</v>
          </cell>
          <cell r="D28">
            <v>162729.75</v>
          </cell>
          <cell r="E28">
            <v>2583.0100000000002</v>
          </cell>
          <cell r="F28">
            <v>0</v>
          </cell>
          <cell r="G28">
            <v>162729.75</v>
          </cell>
          <cell r="H28">
            <v>2583.0100000000002</v>
          </cell>
          <cell r="I28">
            <v>0</v>
          </cell>
          <cell r="J28">
            <v>21</v>
          </cell>
          <cell r="K28">
            <v>54243.25</v>
          </cell>
          <cell r="L28">
            <v>2583.0100000000002</v>
          </cell>
        </row>
        <row r="29">
          <cell r="B29">
            <v>368</v>
          </cell>
          <cell r="C29">
            <v>123</v>
          </cell>
          <cell r="D29">
            <v>865060.62</v>
          </cell>
          <cell r="E29">
            <v>2350.71</v>
          </cell>
          <cell r="F29">
            <v>7742.11</v>
          </cell>
          <cell r="G29">
            <v>872802.73</v>
          </cell>
          <cell r="H29">
            <v>2371.75</v>
          </cell>
          <cell r="I29">
            <v>0</v>
          </cell>
          <cell r="J29">
            <v>122</v>
          </cell>
          <cell r="K29">
            <v>286636.84999999998</v>
          </cell>
          <cell r="L29">
            <v>2349.48</v>
          </cell>
        </row>
        <row r="30">
          <cell r="B30">
            <v>431</v>
          </cell>
          <cell r="C30">
            <v>144</v>
          </cell>
          <cell r="D30">
            <v>1071260.3600000001</v>
          </cell>
          <cell r="E30">
            <v>2485.52</v>
          </cell>
          <cell r="F30">
            <v>-8240.77</v>
          </cell>
          <cell r="G30">
            <v>1063019.5900000001</v>
          </cell>
          <cell r="H30">
            <v>2466.4</v>
          </cell>
          <cell r="I30">
            <v>0</v>
          </cell>
          <cell r="J30">
            <v>142</v>
          </cell>
          <cell r="K30">
            <v>351935.62</v>
          </cell>
          <cell r="L30">
            <v>2478.42</v>
          </cell>
        </row>
        <row r="31">
          <cell r="B31">
            <v>0</v>
          </cell>
          <cell r="C31">
            <v>0</v>
          </cell>
          <cell r="D31">
            <v>0</v>
          </cell>
          <cell r="F31">
            <v>0</v>
          </cell>
          <cell r="G31">
            <v>0</v>
          </cell>
          <cell r="I31">
            <v>0</v>
          </cell>
          <cell r="J31">
            <v>0</v>
          </cell>
          <cell r="K31">
            <v>0</v>
          </cell>
        </row>
        <row r="32">
          <cell r="B32">
            <v>18</v>
          </cell>
          <cell r="C32">
            <v>6</v>
          </cell>
          <cell r="D32">
            <v>48410.01</v>
          </cell>
          <cell r="E32">
            <v>2689.44</v>
          </cell>
          <cell r="F32">
            <v>0</v>
          </cell>
          <cell r="G32">
            <v>48410.01</v>
          </cell>
          <cell r="H32">
            <v>2689.44</v>
          </cell>
          <cell r="I32">
            <v>0</v>
          </cell>
          <cell r="J32">
            <v>6</v>
          </cell>
          <cell r="K32">
            <v>16136.67</v>
          </cell>
          <cell r="L32">
            <v>2689.44</v>
          </cell>
        </row>
        <row r="33">
          <cell r="B33">
            <v>656</v>
          </cell>
          <cell r="C33">
            <v>219</v>
          </cell>
          <cell r="D33">
            <v>1633657.92</v>
          </cell>
          <cell r="E33">
            <v>2490.33</v>
          </cell>
          <cell r="F33">
            <v>44491.96</v>
          </cell>
          <cell r="G33">
            <v>1678149.88</v>
          </cell>
          <cell r="H33">
            <v>2558.16</v>
          </cell>
          <cell r="I33">
            <v>0</v>
          </cell>
          <cell r="J33">
            <v>215</v>
          </cell>
          <cell r="K33">
            <v>536200.19999999995</v>
          </cell>
          <cell r="L33">
            <v>2493.9499999999998</v>
          </cell>
        </row>
        <row r="35">
          <cell r="B35">
            <v>116</v>
          </cell>
          <cell r="C35">
            <v>39</v>
          </cell>
          <cell r="D35">
            <v>272204.83</v>
          </cell>
          <cell r="E35">
            <v>2346.59</v>
          </cell>
          <cell r="F35">
            <v>-2745.83</v>
          </cell>
          <cell r="G35">
            <v>269459</v>
          </cell>
          <cell r="H35">
            <v>2322.92</v>
          </cell>
          <cell r="I35">
            <v>0</v>
          </cell>
          <cell r="J35">
            <v>38</v>
          </cell>
          <cell r="K35">
            <v>88904.39</v>
          </cell>
          <cell r="L35">
            <v>2339.59</v>
          </cell>
        </row>
        <row r="36">
          <cell r="B36">
            <v>93</v>
          </cell>
          <cell r="C36">
            <v>31</v>
          </cell>
          <cell r="D36">
            <v>246521.61</v>
          </cell>
          <cell r="E36">
            <v>2650.77</v>
          </cell>
          <cell r="F36">
            <v>0</v>
          </cell>
          <cell r="G36">
            <v>246521.61</v>
          </cell>
          <cell r="H36">
            <v>2650.77</v>
          </cell>
          <cell r="I36">
            <v>0</v>
          </cell>
          <cell r="J36">
            <v>31</v>
          </cell>
          <cell r="K36">
            <v>82173.87</v>
          </cell>
          <cell r="L36">
            <v>2650.77</v>
          </cell>
        </row>
        <row r="37">
          <cell r="B37">
            <v>76</v>
          </cell>
          <cell r="C37">
            <v>25</v>
          </cell>
          <cell r="D37">
            <v>202323.62</v>
          </cell>
          <cell r="E37">
            <v>2662.15</v>
          </cell>
          <cell r="F37">
            <v>0</v>
          </cell>
          <cell r="G37">
            <v>202323.62</v>
          </cell>
          <cell r="H37">
            <v>2662.15</v>
          </cell>
          <cell r="I37">
            <v>0</v>
          </cell>
          <cell r="J37">
            <v>25</v>
          </cell>
          <cell r="K37">
            <v>66525.929999999993</v>
          </cell>
          <cell r="L37">
            <v>2661.04</v>
          </cell>
        </row>
        <row r="38">
          <cell r="B38">
            <v>334</v>
          </cell>
          <cell r="C38">
            <v>111</v>
          </cell>
          <cell r="D38">
            <v>840998.72</v>
          </cell>
          <cell r="E38">
            <v>2517.96</v>
          </cell>
          <cell r="F38">
            <v>-8582.36</v>
          </cell>
          <cell r="G38">
            <v>832416.36</v>
          </cell>
          <cell r="H38">
            <v>2492.2600000000002</v>
          </cell>
          <cell r="I38">
            <v>0</v>
          </cell>
          <cell r="J38">
            <v>110</v>
          </cell>
          <cell r="K38">
            <v>276671.8</v>
          </cell>
          <cell r="L38">
            <v>2515.1999999999998</v>
          </cell>
        </row>
        <row r="39">
          <cell r="B39">
            <v>6</v>
          </cell>
          <cell r="C39">
            <v>2</v>
          </cell>
          <cell r="D39">
            <v>15450.21</v>
          </cell>
          <cell r="E39">
            <v>2575.04</v>
          </cell>
          <cell r="F39">
            <v>0</v>
          </cell>
          <cell r="G39">
            <v>15450.21</v>
          </cell>
          <cell r="H39">
            <v>2575.04</v>
          </cell>
          <cell r="I39">
            <v>0</v>
          </cell>
          <cell r="J39">
            <v>2</v>
          </cell>
          <cell r="K39">
            <v>5150.07</v>
          </cell>
          <cell r="L39">
            <v>2575.04</v>
          </cell>
        </row>
        <row r="40">
          <cell r="B40">
            <v>66</v>
          </cell>
          <cell r="C40">
            <v>22</v>
          </cell>
          <cell r="D40">
            <v>158620.79999999999</v>
          </cell>
          <cell r="E40">
            <v>2403.35</v>
          </cell>
          <cell r="F40">
            <v>0</v>
          </cell>
          <cell r="G40">
            <v>158620.79999999999</v>
          </cell>
          <cell r="H40">
            <v>2403.35</v>
          </cell>
          <cell r="I40">
            <v>0</v>
          </cell>
          <cell r="J40">
            <v>22</v>
          </cell>
          <cell r="K40">
            <v>52873.599999999999</v>
          </cell>
          <cell r="L40">
            <v>2403.35</v>
          </cell>
        </row>
        <row r="41">
          <cell r="B41">
            <v>494</v>
          </cell>
          <cell r="C41">
            <v>165</v>
          </cell>
          <cell r="D41">
            <v>1210704.79</v>
          </cell>
          <cell r="E41">
            <v>2450.8200000000002</v>
          </cell>
          <cell r="F41">
            <v>-2629.17</v>
          </cell>
          <cell r="G41">
            <v>1208075.6200000001</v>
          </cell>
          <cell r="H41">
            <v>2445.5</v>
          </cell>
          <cell r="I41">
            <v>0</v>
          </cell>
          <cell r="J41">
            <v>163</v>
          </cell>
          <cell r="K41">
            <v>399678.34</v>
          </cell>
          <cell r="L41">
            <v>2452.0100000000002</v>
          </cell>
        </row>
        <row r="42">
          <cell r="B42">
            <v>36</v>
          </cell>
          <cell r="C42">
            <v>12</v>
          </cell>
          <cell r="D42">
            <v>95765.73</v>
          </cell>
          <cell r="E42">
            <v>2660.16</v>
          </cell>
          <cell r="F42">
            <v>0</v>
          </cell>
          <cell r="G42">
            <v>95765.73</v>
          </cell>
          <cell r="H42">
            <v>2660.16</v>
          </cell>
          <cell r="I42">
            <v>0</v>
          </cell>
          <cell r="J42">
            <v>12</v>
          </cell>
          <cell r="K42">
            <v>31921.91</v>
          </cell>
          <cell r="L42">
            <v>2660.16</v>
          </cell>
        </row>
        <row r="43">
          <cell r="B43">
            <v>74</v>
          </cell>
          <cell r="C43">
            <v>25</v>
          </cell>
          <cell r="D43">
            <v>184351.49</v>
          </cell>
          <cell r="E43">
            <v>2491.2399999999998</v>
          </cell>
          <cell r="F43">
            <v>0</v>
          </cell>
          <cell r="G43">
            <v>184351.49</v>
          </cell>
          <cell r="H43">
            <v>2491.2399999999998</v>
          </cell>
          <cell r="I43">
            <v>0</v>
          </cell>
          <cell r="J43">
            <v>24</v>
          </cell>
          <cell r="K43">
            <v>59390.03</v>
          </cell>
          <cell r="L43">
            <v>2474.58</v>
          </cell>
        </row>
        <row r="44">
          <cell r="B44">
            <v>36</v>
          </cell>
          <cell r="C44">
            <v>12</v>
          </cell>
          <cell r="D44">
            <v>88582.5</v>
          </cell>
          <cell r="E44">
            <v>2460.62</v>
          </cell>
          <cell r="F44">
            <v>0</v>
          </cell>
          <cell r="G44">
            <v>88582.5</v>
          </cell>
          <cell r="H44">
            <v>2460.62</v>
          </cell>
          <cell r="I44">
            <v>0</v>
          </cell>
          <cell r="J44">
            <v>12</v>
          </cell>
          <cell r="K44">
            <v>29527.5</v>
          </cell>
          <cell r="L44">
            <v>2460.62</v>
          </cell>
        </row>
        <row r="45">
          <cell r="B45">
            <v>104</v>
          </cell>
          <cell r="C45">
            <v>35</v>
          </cell>
          <cell r="D45">
            <v>259523.48</v>
          </cell>
          <cell r="E45">
            <v>2495.42</v>
          </cell>
          <cell r="F45">
            <v>-6181.4</v>
          </cell>
          <cell r="G45">
            <v>253342.07999999999</v>
          </cell>
          <cell r="H45">
            <v>2435.98</v>
          </cell>
          <cell r="I45">
            <v>0</v>
          </cell>
          <cell r="J45">
            <v>34</v>
          </cell>
          <cell r="K45">
            <v>84447.360000000001</v>
          </cell>
          <cell r="L45">
            <v>2483.75</v>
          </cell>
        </row>
        <row r="46">
          <cell r="B46">
            <v>57</v>
          </cell>
          <cell r="C46">
            <v>19</v>
          </cell>
          <cell r="D46">
            <v>134558.71</v>
          </cell>
          <cell r="E46">
            <v>2360.6799999999998</v>
          </cell>
          <cell r="F46">
            <v>0</v>
          </cell>
          <cell r="G46">
            <v>134558.71</v>
          </cell>
          <cell r="H46">
            <v>2360.6799999999998</v>
          </cell>
          <cell r="I46">
            <v>0</v>
          </cell>
          <cell r="J46">
            <v>18</v>
          </cell>
          <cell r="K46">
            <v>41877.160000000003</v>
          </cell>
          <cell r="L46">
            <v>2326.5100000000002</v>
          </cell>
        </row>
        <row r="47">
          <cell r="B47">
            <v>172</v>
          </cell>
          <cell r="C47">
            <v>57</v>
          </cell>
          <cell r="D47">
            <v>417428.28</v>
          </cell>
          <cell r="E47">
            <v>2426.91</v>
          </cell>
          <cell r="F47">
            <v>0</v>
          </cell>
          <cell r="G47">
            <v>417428.28</v>
          </cell>
          <cell r="H47">
            <v>2426.91</v>
          </cell>
          <cell r="I47">
            <v>0</v>
          </cell>
          <cell r="J47">
            <v>57</v>
          </cell>
          <cell r="K47">
            <v>138342.44</v>
          </cell>
          <cell r="L47">
            <v>2427.06</v>
          </cell>
        </row>
        <row r="49">
          <cell r="B49">
            <v>724</v>
          </cell>
          <cell r="C49">
            <v>241</v>
          </cell>
          <cell r="D49">
            <v>1727092.88</v>
          </cell>
          <cell r="E49">
            <v>2385.4899999999998</v>
          </cell>
          <cell r="F49">
            <v>-6178.49</v>
          </cell>
          <cell r="G49">
            <v>1720914.39</v>
          </cell>
          <cell r="H49">
            <v>2376.9499999999998</v>
          </cell>
          <cell r="I49">
            <v>0</v>
          </cell>
          <cell r="J49">
            <v>239</v>
          </cell>
          <cell r="K49">
            <v>569861.1</v>
          </cell>
          <cell r="L49">
            <v>2384.36</v>
          </cell>
        </row>
        <row r="50">
          <cell r="B50">
            <v>99</v>
          </cell>
          <cell r="C50">
            <v>33</v>
          </cell>
          <cell r="D50">
            <v>237891.84</v>
          </cell>
          <cell r="E50">
            <v>2402.9499999999998</v>
          </cell>
          <cell r="F50">
            <v>0</v>
          </cell>
          <cell r="G50">
            <v>237891.84</v>
          </cell>
          <cell r="H50">
            <v>2402.9499999999998</v>
          </cell>
          <cell r="I50">
            <v>0</v>
          </cell>
          <cell r="J50">
            <v>33</v>
          </cell>
          <cell r="K50">
            <v>79297.279999999999</v>
          </cell>
          <cell r="L50">
            <v>2402.9499999999998</v>
          </cell>
        </row>
        <row r="51">
          <cell r="B51">
            <v>27</v>
          </cell>
          <cell r="C51">
            <v>9</v>
          </cell>
          <cell r="D51">
            <v>75191.7</v>
          </cell>
          <cell r="E51">
            <v>2784.88</v>
          </cell>
          <cell r="F51">
            <v>0</v>
          </cell>
          <cell r="G51">
            <v>75191.7</v>
          </cell>
          <cell r="H51">
            <v>2784.88</v>
          </cell>
          <cell r="I51">
            <v>0</v>
          </cell>
          <cell r="J51">
            <v>9</v>
          </cell>
          <cell r="K51">
            <v>25063.9</v>
          </cell>
          <cell r="L51">
            <v>2784.88</v>
          </cell>
        </row>
        <row r="52">
          <cell r="B52">
            <v>60</v>
          </cell>
          <cell r="C52">
            <v>20</v>
          </cell>
          <cell r="D52">
            <v>157566.57</v>
          </cell>
          <cell r="E52">
            <v>2626.11</v>
          </cell>
          <cell r="F52">
            <v>0</v>
          </cell>
          <cell r="G52">
            <v>157566.57</v>
          </cell>
          <cell r="H52">
            <v>2626.11</v>
          </cell>
          <cell r="I52">
            <v>0</v>
          </cell>
          <cell r="J52">
            <v>20</v>
          </cell>
          <cell r="K52">
            <v>52522.19</v>
          </cell>
          <cell r="L52">
            <v>2626.11</v>
          </cell>
        </row>
        <row r="53">
          <cell r="B53">
            <v>249</v>
          </cell>
          <cell r="C53">
            <v>83</v>
          </cell>
          <cell r="D53">
            <v>614848.72</v>
          </cell>
          <cell r="E53">
            <v>2469.27</v>
          </cell>
          <cell r="F53">
            <v>-9613.68</v>
          </cell>
          <cell r="G53">
            <v>605235.04</v>
          </cell>
          <cell r="H53">
            <v>2430.66</v>
          </cell>
          <cell r="I53">
            <v>0</v>
          </cell>
          <cell r="J53">
            <v>80</v>
          </cell>
          <cell r="K53">
            <v>198083.91</v>
          </cell>
          <cell r="L53">
            <v>2476.0500000000002</v>
          </cell>
        </row>
        <row r="54">
          <cell r="B54">
            <v>45</v>
          </cell>
          <cell r="C54">
            <v>15</v>
          </cell>
          <cell r="D54">
            <v>108991.39</v>
          </cell>
          <cell r="E54">
            <v>2422.0300000000002</v>
          </cell>
          <cell r="F54">
            <v>262.47000000000003</v>
          </cell>
          <cell r="G54">
            <v>109253.86</v>
          </cell>
          <cell r="H54">
            <v>2427.86</v>
          </cell>
          <cell r="I54">
            <v>0</v>
          </cell>
          <cell r="J54">
            <v>15</v>
          </cell>
          <cell r="K54">
            <v>36388.79</v>
          </cell>
          <cell r="L54">
            <v>2425.92</v>
          </cell>
        </row>
        <row r="55">
          <cell r="B55">
            <v>69</v>
          </cell>
          <cell r="C55">
            <v>23</v>
          </cell>
          <cell r="D55">
            <v>180209.82</v>
          </cell>
          <cell r="E55">
            <v>2611.7399999999998</v>
          </cell>
          <cell r="F55">
            <v>0</v>
          </cell>
          <cell r="G55">
            <v>180209.82</v>
          </cell>
          <cell r="H55">
            <v>2611.7399999999998</v>
          </cell>
          <cell r="I55">
            <v>0</v>
          </cell>
          <cell r="J55">
            <v>23</v>
          </cell>
          <cell r="K55">
            <v>60069.94</v>
          </cell>
          <cell r="L55">
            <v>2611.7399999999998</v>
          </cell>
        </row>
        <row r="56">
          <cell r="B56">
            <v>392</v>
          </cell>
          <cell r="C56">
            <v>131</v>
          </cell>
          <cell r="D56">
            <v>879814.28</v>
          </cell>
          <cell r="E56">
            <v>2244.42</v>
          </cell>
          <cell r="F56">
            <v>-4463.6099999999997</v>
          </cell>
          <cell r="G56">
            <v>875350.67</v>
          </cell>
          <cell r="H56">
            <v>2233.04</v>
          </cell>
          <cell r="I56">
            <v>0</v>
          </cell>
          <cell r="J56">
            <v>129</v>
          </cell>
          <cell r="K56">
            <v>289609.23</v>
          </cell>
          <cell r="L56">
            <v>2245.0300000000002</v>
          </cell>
        </row>
        <row r="57">
          <cell r="B57">
            <v>354</v>
          </cell>
          <cell r="C57">
            <v>118</v>
          </cell>
          <cell r="D57">
            <v>974549.43</v>
          </cell>
          <cell r="E57">
            <v>2752.96</v>
          </cell>
          <cell r="F57">
            <v>0</v>
          </cell>
          <cell r="G57">
            <v>974549.43</v>
          </cell>
          <cell r="H57">
            <v>2752.96</v>
          </cell>
          <cell r="I57">
            <v>0</v>
          </cell>
          <cell r="J57">
            <v>116</v>
          </cell>
          <cell r="K57">
            <v>319586.96999999997</v>
          </cell>
          <cell r="L57">
            <v>2755.06</v>
          </cell>
        </row>
        <row r="58">
          <cell r="B58">
            <v>111</v>
          </cell>
          <cell r="C58">
            <v>37</v>
          </cell>
          <cell r="D58">
            <v>286326.53999999998</v>
          </cell>
          <cell r="E58">
            <v>2579.52</v>
          </cell>
          <cell r="F58">
            <v>0</v>
          </cell>
          <cell r="G58">
            <v>286326.53999999998</v>
          </cell>
          <cell r="H58">
            <v>2579.52</v>
          </cell>
          <cell r="I58">
            <v>0</v>
          </cell>
          <cell r="J58">
            <v>37</v>
          </cell>
          <cell r="K58">
            <v>95442.18</v>
          </cell>
          <cell r="L58">
            <v>2579.52</v>
          </cell>
        </row>
        <row r="59">
          <cell r="B59">
            <v>486</v>
          </cell>
          <cell r="C59">
            <v>162</v>
          </cell>
          <cell r="D59">
            <v>1113610.3799999999</v>
          </cell>
          <cell r="E59">
            <v>2291.38</v>
          </cell>
          <cell r="F59">
            <v>6367.44</v>
          </cell>
          <cell r="G59">
            <v>1119977.82</v>
          </cell>
          <cell r="H59">
            <v>2304.48</v>
          </cell>
          <cell r="I59">
            <v>0</v>
          </cell>
          <cell r="J59">
            <v>160</v>
          </cell>
          <cell r="K59">
            <v>366627.08</v>
          </cell>
          <cell r="L59">
            <v>2291.42</v>
          </cell>
        </row>
      </sheetData>
      <sheetData sheetId="37">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971</v>
          </cell>
          <cell r="C12">
            <v>324</v>
          </cell>
          <cell r="D12">
            <v>1255063.17</v>
          </cell>
          <cell r="E12">
            <v>1292.55</v>
          </cell>
          <cell r="F12">
            <v>3863.42</v>
          </cell>
          <cell r="G12">
            <v>1258926.5900000001</v>
          </cell>
          <cell r="H12">
            <v>1296.53</v>
          </cell>
          <cell r="I12">
            <v>0</v>
          </cell>
          <cell r="J12">
            <v>320</v>
          </cell>
          <cell r="K12">
            <v>413387.06</v>
          </cell>
          <cell r="L12">
            <v>1291.83</v>
          </cell>
        </row>
        <row r="13">
          <cell r="B13">
            <v>4208</v>
          </cell>
          <cell r="C13">
            <v>1403</v>
          </cell>
          <cell r="D13">
            <v>5851999.4400000004</v>
          </cell>
          <cell r="E13">
            <v>1390.68</v>
          </cell>
          <cell r="F13">
            <v>-17130.62</v>
          </cell>
          <cell r="G13">
            <v>5834868.8200000003</v>
          </cell>
          <cell r="H13">
            <v>1386.61</v>
          </cell>
          <cell r="I13">
            <v>0</v>
          </cell>
          <cell r="J13">
            <v>1385</v>
          </cell>
          <cell r="K13">
            <v>1926784.4</v>
          </cell>
          <cell r="L13">
            <v>1391.18</v>
          </cell>
        </row>
        <row r="15">
          <cell r="B15">
            <v>3926</v>
          </cell>
          <cell r="C15">
            <v>1309</v>
          </cell>
          <cell r="D15">
            <v>5235968.9800000004</v>
          </cell>
          <cell r="E15">
            <v>1333.67</v>
          </cell>
          <cell r="F15">
            <v>-6952.09</v>
          </cell>
          <cell r="G15">
            <v>5229016.8899999997</v>
          </cell>
          <cell r="H15">
            <v>1331.89</v>
          </cell>
          <cell r="I15">
            <v>0</v>
          </cell>
          <cell r="J15">
            <v>1297</v>
          </cell>
          <cell r="K15">
            <v>1729243.29</v>
          </cell>
          <cell r="L15">
            <v>1333.26</v>
          </cell>
        </row>
        <row r="16">
          <cell r="B16">
            <v>3000</v>
          </cell>
          <cell r="C16">
            <v>1000</v>
          </cell>
          <cell r="D16">
            <v>4431825.66</v>
          </cell>
          <cell r="E16">
            <v>1477.28</v>
          </cell>
          <cell r="F16">
            <v>-3396.63</v>
          </cell>
          <cell r="G16">
            <v>4428429.03</v>
          </cell>
          <cell r="H16">
            <v>1476.14</v>
          </cell>
          <cell r="I16">
            <v>0</v>
          </cell>
          <cell r="J16">
            <v>988</v>
          </cell>
          <cell r="K16">
            <v>1456963.36</v>
          </cell>
          <cell r="L16">
            <v>1474.66</v>
          </cell>
        </row>
        <row r="17">
          <cell r="B17">
            <v>3243</v>
          </cell>
          <cell r="C17">
            <v>1081</v>
          </cell>
          <cell r="D17">
            <v>4418506.97</v>
          </cell>
          <cell r="E17">
            <v>1362.48</v>
          </cell>
          <cell r="F17">
            <v>414.81</v>
          </cell>
          <cell r="G17">
            <v>4418921.78</v>
          </cell>
          <cell r="H17">
            <v>1362.6</v>
          </cell>
          <cell r="I17">
            <v>0</v>
          </cell>
          <cell r="J17">
            <v>1070</v>
          </cell>
          <cell r="K17">
            <v>1458571.72</v>
          </cell>
          <cell r="L17">
            <v>1363.15</v>
          </cell>
        </row>
        <row r="18">
          <cell r="B18">
            <v>3405</v>
          </cell>
          <cell r="C18">
            <v>1135</v>
          </cell>
          <cell r="D18">
            <v>4682177.5999999996</v>
          </cell>
          <cell r="E18">
            <v>1375.09</v>
          </cell>
          <cell r="F18">
            <v>-9291.1</v>
          </cell>
          <cell r="G18">
            <v>4672886.5</v>
          </cell>
          <cell r="H18">
            <v>1372.36</v>
          </cell>
          <cell r="I18">
            <v>0</v>
          </cell>
          <cell r="J18">
            <v>1118</v>
          </cell>
          <cell r="K18">
            <v>1537676.73</v>
          </cell>
          <cell r="L18">
            <v>1375.38</v>
          </cell>
        </row>
        <row r="19">
          <cell r="B19">
            <v>4876</v>
          </cell>
          <cell r="C19">
            <v>1625</v>
          </cell>
          <cell r="D19">
            <v>8778528.3200000003</v>
          </cell>
          <cell r="E19">
            <v>1800.35</v>
          </cell>
          <cell r="F19">
            <v>-19726.82</v>
          </cell>
          <cell r="G19">
            <v>8758801.5</v>
          </cell>
          <cell r="H19">
            <v>1796.31</v>
          </cell>
          <cell r="I19">
            <v>0</v>
          </cell>
          <cell r="J19">
            <v>1602</v>
          </cell>
          <cell r="K19">
            <v>2884670.24</v>
          </cell>
          <cell r="L19">
            <v>1800.67</v>
          </cell>
        </row>
        <row r="20">
          <cell r="B20">
            <v>2106</v>
          </cell>
          <cell r="C20">
            <v>702</v>
          </cell>
          <cell r="D20">
            <v>3093842</v>
          </cell>
          <cell r="E20">
            <v>1469.06</v>
          </cell>
          <cell r="F20">
            <v>8462.35</v>
          </cell>
          <cell r="G20">
            <v>3102304.35</v>
          </cell>
          <cell r="H20">
            <v>1473.08</v>
          </cell>
          <cell r="I20">
            <v>0</v>
          </cell>
          <cell r="J20">
            <v>695</v>
          </cell>
          <cell r="K20">
            <v>1018952.95</v>
          </cell>
          <cell r="L20">
            <v>1466.12</v>
          </cell>
        </row>
        <row r="21">
          <cell r="B21">
            <v>2275</v>
          </cell>
          <cell r="C21">
            <v>758</v>
          </cell>
          <cell r="D21">
            <v>3217833.61</v>
          </cell>
          <cell r="E21">
            <v>1414.43</v>
          </cell>
          <cell r="F21">
            <v>-23183.73</v>
          </cell>
          <cell r="G21">
            <v>3194649.88</v>
          </cell>
          <cell r="H21">
            <v>1404.24</v>
          </cell>
          <cell r="I21">
            <v>0</v>
          </cell>
          <cell r="J21">
            <v>748</v>
          </cell>
          <cell r="K21">
            <v>1057892.1599999999</v>
          </cell>
          <cell r="L21">
            <v>1414.29</v>
          </cell>
        </row>
        <row r="22">
          <cell r="B22">
            <v>3128</v>
          </cell>
          <cell r="C22">
            <v>1043</v>
          </cell>
          <cell r="D22">
            <v>4585782.62</v>
          </cell>
          <cell r="E22">
            <v>1466.04</v>
          </cell>
          <cell r="F22">
            <v>-32389.49</v>
          </cell>
          <cell r="G22">
            <v>4553393.13</v>
          </cell>
          <cell r="H22">
            <v>1455.69</v>
          </cell>
          <cell r="I22">
            <v>0</v>
          </cell>
          <cell r="J22">
            <v>1030</v>
          </cell>
          <cell r="K22">
            <v>1508909.55</v>
          </cell>
          <cell r="L22">
            <v>1464.96</v>
          </cell>
        </row>
        <row r="23">
          <cell r="B23">
            <v>2146</v>
          </cell>
          <cell r="C23">
            <v>715</v>
          </cell>
          <cell r="D23">
            <v>3193187.94</v>
          </cell>
          <cell r="E23">
            <v>1487.97</v>
          </cell>
          <cell r="F23">
            <v>-6567.55</v>
          </cell>
          <cell r="G23">
            <v>3186620.39</v>
          </cell>
          <cell r="H23">
            <v>1484.91</v>
          </cell>
          <cell r="I23">
            <v>0</v>
          </cell>
          <cell r="J23">
            <v>705</v>
          </cell>
          <cell r="K23">
            <v>1049617.31</v>
          </cell>
          <cell r="L23">
            <v>1488.82</v>
          </cell>
        </row>
        <row r="24">
          <cell r="B24">
            <v>10076</v>
          </cell>
          <cell r="C24">
            <v>3359</v>
          </cell>
          <cell r="D24">
            <v>22439519.100000001</v>
          </cell>
          <cell r="E24">
            <v>2227.0300000000002</v>
          </cell>
          <cell r="F24">
            <v>-17695.87</v>
          </cell>
          <cell r="G24">
            <v>22421823.23</v>
          </cell>
          <cell r="H24">
            <v>2225.27</v>
          </cell>
          <cell r="I24">
            <v>0</v>
          </cell>
          <cell r="J24">
            <v>3319</v>
          </cell>
          <cell r="K24">
            <v>7386509.4100000001</v>
          </cell>
          <cell r="L24">
            <v>2225.52</v>
          </cell>
        </row>
        <row r="25">
          <cell r="B25">
            <v>9078</v>
          </cell>
          <cell r="C25">
            <v>3026</v>
          </cell>
          <cell r="D25">
            <v>13004712.460000001</v>
          </cell>
          <cell r="E25">
            <v>1432.55</v>
          </cell>
          <cell r="F25">
            <v>-33186.269999999997</v>
          </cell>
          <cell r="G25">
            <v>12971526.190000001</v>
          </cell>
          <cell r="H25">
            <v>1428.9</v>
          </cell>
          <cell r="I25">
            <v>0</v>
          </cell>
          <cell r="J25">
            <v>2989</v>
          </cell>
          <cell r="K25">
            <v>4280184.42</v>
          </cell>
          <cell r="L25">
            <v>1431.98</v>
          </cell>
        </row>
        <row r="26">
          <cell r="B26">
            <v>3715</v>
          </cell>
          <cell r="C26">
            <v>1238</v>
          </cell>
          <cell r="D26">
            <v>5720992.9299999997</v>
          </cell>
          <cell r="E26">
            <v>1539.97</v>
          </cell>
          <cell r="F26">
            <v>-17084.439999999999</v>
          </cell>
          <cell r="G26">
            <v>5703908.4899999993</v>
          </cell>
          <cell r="H26">
            <v>1535.37</v>
          </cell>
          <cell r="I26">
            <v>0</v>
          </cell>
          <cell r="J26">
            <v>1221</v>
          </cell>
          <cell r="K26">
            <v>1882080.35</v>
          </cell>
          <cell r="L26">
            <v>1541.43</v>
          </cell>
        </row>
        <row r="27">
          <cell r="B27">
            <v>1929</v>
          </cell>
          <cell r="C27">
            <v>643</v>
          </cell>
          <cell r="D27">
            <v>2790121.26</v>
          </cell>
          <cell r="E27">
            <v>1446.41</v>
          </cell>
          <cell r="F27">
            <v>6437.69</v>
          </cell>
          <cell r="G27">
            <v>2796558.95</v>
          </cell>
          <cell r="H27">
            <v>1449.75</v>
          </cell>
          <cell r="I27">
            <v>0</v>
          </cell>
          <cell r="J27">
            <v>641</v>
          </cell>
          <cell r="K27">
            <v>927810.58</v>
          </cell>
          <cell r="L27">
            <v>1447.44</v>
          </cell>
        </row>
        <row r="28">
          <cell r="B28">
            <v>8624</v>
          </cell>
          <cell r="C28">
            <v>2875</v>
          </cell>
          <cell r="D28">
            <v>14852755.85</v>
          </cell>
          <cell r="E28">
            <v>1722.26</v>
          </cell>
          <cell r="F28">
            <v>-22431.26</v>
          </cell>
          <cell r="G28">
            <v>14830324.59</v>
          </cell>
          <cell r="H28">
            <v>1719.66</v>
          </cell>
          <cell r="I28">
            <v>0</v>
          </cell>
          <cell r="J28">
            <v>2840</v>
          </cell>
          <cell r="K28">
            <v>4893756.04</v>
          </cell>
          <cell r="L28">
            <v>1723.15</v>
          </cell>
        </row>
        <row r="29">
          <cell r="B29">
            <v>3128</v>
          </cell>
          <cell r="C29">
            <v>1043</v>
          </cell>
          <cell r="D29">
            <v>4860153.26</v>
          </cell>
          <cell r="E29">
            <v>1553.76</v>
          </cell>
          <cell r="F29">
            <v>-12867.14</v>
          </cell>
          <cell r="G29">
            <v>4847286.12</v>
          </cell>
          <cell r="H29">
            <v>1549.64</v>
          </cell>
          <cell r="I29">
            <v>0</v>
          </cell>
          <cell r="J29">
            <v>1029</v>
          </cell>
          <cell r="K29">
            <v>1599887.82</v>
          </cell>
          <cell r="L29">
            <v>1554.8</v>
          </cell>
        </row>
        <row r="30">
          <cell r="B30">
            <v>8589</v>
          </cell>
          <cell r="C30">
            <v>2863</v>
          </cell>
          <cell r="D30">
            <v>12032853.939999999</v>
          </cell>
          <cell r="E30">
            <v>1400.96</v>
          </cell>
          <cell r="F30">
            <v>-46118.19</v>
          </cell>
          <cell r="G30">
            <v>11986735.75</v>
          </cell>
          <cell r="H30">
            <v>1395.59</v>
          </cell>
          <cell r="I30">
            <v>0</v>
          </cell>
          <cell r="J30">
            <v>2819</v>
          </cell>
          <cell r="K30">
            <v>3978370.6</v>
          </cell>
          <cell r="L30">
            <v>1411.27</v>
          </cell>
        </row>
        <row r="31">
          <cell r="B31">
            <v>0</v>
          </cell>
          <cell r="C31">
            <v>0</v>
          </cell>
          <cell r="D31">
            <v>0</v>
          </cell>
          <cell r="F31">
            <v>0</v>
          </cell>
          <cell r="G31">
            <v>0</v>
          </cell>
          <cell r="I31">
            <v>0</v>
          </cell>
          <cell r="J31">
            <v>0</v>
          </cell>
          <cell r="K31">
            <v>0</v>
          </cell>
        </row>
        <row r="32">
          <cell r="B32">
            <v>2195</v>
          </cell>
          <cell r="C32">
            <v>732</v>
          </cell>
          <cell r="D32">
            <v>3007449.36</v>
          </cell>
          <cell r="E32">
            <v>1370.14</v>
          </cell>
          <cell r="F32">
            <v>9791.2999999999993</v>
          </cell>
          <cell r="G32">
            <v>3017240.66</v>
          </cell>
          <cell r="H32">
            <v>1374.6</v>
          </cell>
          <cell r="I32">
            <v>0</v>
          </cell>
          <cell r="J32">
            <v>722</v>
          </cell>
          <cell r="K32">
            <v>992697.03</v>
          </cell>
          <cell r="L32">
            <v>1374.93</v>
          </cell>
        </row>
        <row r="33">
          <cell r="B33">
            <v>5503</v>
          </cell>
          <cell r="C33">
            <v>1834</v>
          </cell>
          <cell r="D33">
            <v>7655812.25</v>
          </cell>
          <cell r="E33">
            <v>1391.21</v>
          </cell>
          <cell r="F33">
            <v>-47029.21</v>
          </cell>
          <cell r="G33">
            <v>7608783.04</v>
          </cell>
          <cell r="H33">
            <v>1382.66</v>
          </cell>
          <cell r="I33">
            <v>0</v>
          </cell>
          <cell r="J33">
            <v>1800</v>
          </cell>
          <cell r="K33">
            <v>2502854.7000000002</v>
          </cell>
          <cell r="L33">
            <v>1390.47</v>
          </cell>
        </row>
        <row r="35">
          <cell r="B35">
            <v>4786</v>
          </cell>
          <cell r="C35">
            <v>1595</v>
          </cell>
          <cell r="D35">
            <v>7406119.6900000004</v>
          </cell>
          <cell r="E35">
            <v>1547.46</v>
          </cell>
          <cell r="F35">
            <v>-54698.99</v>
          </cell>
          <cell r="G35">
            <v>7351420.7000000002</v>
          </cell>
          <cell r="H35">
            <v>1536.03</v>
          </cell>
          <cell r="I35">
            <v>0</v>
          </cell>
          <cell r="J35">
            <v>1570</v>
          </cell>
          <cell r="K35">
            <v>2430385.64</v>
          </cell>
          <cell r="L35">
            <v>1548.02</v>
          </cell>
        </row>
        <row r="36">
          <cell r="B36">
            <v>3133</v>
          </cell>
          <cell r="C36">
            <v>1044</v>
          </cell>
          <cell r="D36">
            <v>3957530.44</v>
          </cell>
          <cell r="E36">
            <v>1263.18</v>
          </cell>
          <cell r="F36">
            <v>-41437.86</v>
          </cell>
          <cell r="G36">
            <v>3916092.58</v>
          </cell>
          <cell r="H36">
            <v>1249.95</v>
          </cell>
          <cell r="I36">
            <v>0</v>
          </cell>
          <cell r="J36">
            <v>1030</v>
          </cell>
          <cell r="K36">
            <v>1300903.69</v>
          </cell>
          <cell r="L36">
            <v>1263.01</v>
          </cell>
        </row>
        <row r="37">
          <cell r="B37">
            <v>4278</v>
          </cell>
          <cell r="C37">
            <v>1426</v>
          </cell>
          <cell r="D37">
            <v>6444049.0099999998</v>
          </cell>
          <cell r="E37">
            <v>1506.32</v>
          </cell>
          <cell r="F37">
            <v>29453.59</v>
          </cell>
          <cell r="G37">
            <v>6473502.5999999996</v>
          </cell>
          <cell r="H37">
            <v>1513.21</v>
          </cell>
          <cell r="I37">
            <v>0</v>
          </cell>
          <cell r="J37">
            <v>1410</v>
          </cell>
          <cell r="K37">
            <v>2124819.0099999998</v>
          </cell>
          <cell r="L37">
            <v>1506.96</v>
          </cell>
        </row>
        <row r="38">
          <cell r="B38">
            <v>2128</v>
          </cell>
          <cell r="C38">
            <v>709</v>
          </cell>
          <cell r="D38">
            <v>3191329.49</v>
          </cell>
          <cell r="E38">
            <v>1499.68</v>
          </cell>
          <cell r="F38">
            <v>-13030.07</v>
          </cell>
          <cell r="G38">
            <v>3178299.42</v>
          </cell>
          <cell r="H38">
            <v>1493.56</v>
          </cell>
          <cell r="I38">
            <v>0</v>
          </cell>
          <cell r="J38">
            <v>702</v>
          </cell>
          <cell r="K38">
            <v>1051359.1100000001</v>
          </cell>
          <cell r="L38">
            <v>1497.66</v>
          </cell>
        </row>
        <row r="39">
          <cell r="B39">
            <v>1653</v>
          </cell>
          <cell r="C39">
            <v>551</v>
          </cell>
          <cell r="D39">
            <v>2339786.63</v>
          </cell>
          <cell r="E39">
            <v>1415.48</v>
          </cell>
          <cell r="F39">
            <v>-5190.92</v>
          </cell>
          <cell r="G39">
            <v>2334595.71</v>
          </cell>
          <cell r="H39">
            <v>1412.34</v>
          </cell>
          <cell r="I39">
            <v>0</v>
          </cell>
          <cell r="J39">
            <v>544</v>
          </cell>
          <cell r="K39">
            <v>769345.03</v>
          </cell>
          <cell r="L39">
            <v>1414.24</v>
          </cell>
        </row>
        <row r="40">
          <cell r="B40">
            <v>4000</v>
          </cell>
          <cell r="C40">
            <v>1333</v>
          </cell>
          <cell r="D40">
            <v>6562230.79</v>
          </cell>
          <cell r="E40">
            <v>1640.56</v>
          </cell>
          <cell r="F40">
            <v>-25365.68</v>
          </cell>
          <cell r="G40">
            <v>6536865.1100000003</v>
          </cell>
          <cell r="H40">
            <v>1634.22</v>
          </cell>
          <cell r="I40">
            <v>0</v>
          </cell>
          <cell r="J40">
            <v>1318</v>
          </cell>
          <cell r="K40">
            <v>2161987.4700000002</v>
          </cell>
          <cell r="L40">
            <v>1640.35</v>
          </cell>
        </row>
        <row r="41">
          <cell r="B41">
            <v>2184</v>
          </cell>
          <cell r="C41">
            <v>728</v>
          </cell>
          <cell r="D41">
            <v>3029401.87</v>
          </cell>
          <cell r="E41">
            <v>1387.09</v>
          </cell>
          <cell r="F41">
            <v>-5075.83</v>
          </cell>
          <cell r="G41">
            <v>3024326.04</v>
          </cell>
          <cell r="H41">
            <v>1384.76</v>
          </cell>
          <cell r="I41">
            <v>0</v>
          </cell>
          <cell r="J41">
            <v>720</v>
          </cell>
          <cell r="K41">
            <v>998506.89</v>
          </cell>
          <cell r="L41">
            <v>1386.82</v>
          </cell>
        </row>
        <row r="42">
          <cell r="B42">
            <v>2068</v>
          </cell>
          <cell r="C42">
            <v>689</v>
          </cell>
          <cell r="D42">
            <v>3024652.75</v>
          </cell>
          <cell r="E42">
            <v>1462.6</v>
          </cell>
          <cell r="F42">
            <v>-17864.439999999999</v>
          </cell>
          <cell r="G42">
            <v>3006788.31</v>
          </cell>
          <cell r="H42">
            <v>1453.96</v>
          </cell>
          <cell r="I42">
            <v>0</v>
          </cell>
          <cell r="J42">
            <v>682</v>
          </cell>
          <cell r="K42">
            <v>998493.78</v>
          </cell>
          <cell r="L42">
            <v>1464.07</v>
          </cell>
        </row>
        <row r="43">
          <cell r="B43">
            <v>3577</v>
          </cell>
          <cell r="C43">
            <v>1192</v>
          </cell>
          <cell r="D43">
            <v>4693700.2699999996</v>
          </cell>
          <cell r="E43">
            <v>1312.19</v>
          </cell>
          <cell r="F43">
            <v>-24474.38</v>
          </cell>
          <cell r="G43">
            <v>4669225.8899999997</v>
          </cell>
          <cell r="H43">
            <v>1305.3499999999999</v>
          </cell>
          <cell r="I43">
            <v>0</v>
          </cell>
          <cell r="J43">
            <v>1179</v>
          </cell>
          <cell r="K43">
            <v>1548695.48</v>
          </cell>
          <cell r="L43">
            <v>1313.57</v>
          </cell>
        </row>
        <row r="44">
          <cell r="B44">
            <v>2280</v>
          </cell>
          <cell r="C44">
            <v>760</v>
          </cell>
          <cell r="D44">
            <v>3591730.7</v>
          </cell>
          <cell r="E44">
            <v>1575.32</v>
          </cell>
          <cell r="F44">
            <v>5209.32</v>
          </cell>
          <cell r="G44">
            <v>3596940.02</v>
          </cell>
          <cell r="H44">
            <v>1577.61</v>
          </cell>
          <cell r="I44">
            <v>0</v>
          </cell>
          <cell r="J44">
            <v>752</v>
          </cell>
          <cell r="K44">
            <v>1184127.08</v>
          </cell>
          <cell r="L44">
            <v>1574.64</v>
          </cell>
        </row>
        <row r="45">
          <cell r="B45">
            <v>3974</v>
          </cell>
          <cell r="C45">
            <v>1325</v>
          </cell>
          <cell r="D45">
            <v>5775821.8499999996</v>
          </cell>
          <cell r="E45">
            <v>1453.4</v>
          </cell>
          <cell r="F45">
            <v>-21440.73</v>
          </cell>
          <cell r="G45">
            <v>5754381.1199999992</v>
          </cell>
          <cell r="H45">
            <v>1448.01</v>
          </cell>
          <cell r="I45">
            <v>0</v>
          </cell>
          <cell r="J45">
            <v>1311</v>
          </cell>
          <cell r="K45">
            <v>1905696.74</v>
          </cell>
          <cell r="L45">
            <v>1453.62</v>
          </cell>
        </row>
        <row r="46">
          <cell r="B46">
            <v>3448</v>
          </cell>
          <cell r="C46">
            <v>1149</v>
          </cell>
          <cell r="D46">
            <v>4587168.03</v>
          </cell>
          <cell r="E46">
            <v>1330.39</v>
          </cell>
          <cell r="F46">
            <v>-1272.05</v>
          </cell>
          <cell r="G46">
            <v>4585895.9800000004</v>
          </cell>
          <cell r="H46">
            <v>1330.02</v>
          </cell>
          <cell r="I46">
            <v>0</v>
          </cell>
          <cell r="J46">
            <v>1139</v>
          </cell>
          <cell r="K46">
            <v>1514352.39</v>
          </cell>
          <cell r="L46">
            <v>1329.55</v>
          </cell>
        </row>
        <row r="47">
          <cell r="B47">
            <v>1832</v>
          </cell>
          <cell r="C47">
            <v>611</v>
          </cell>
          <cell r="D47">
            <v>2621474.9300000002</v>
          </cell>
          <cell r="E47">
            <v>1430.94</v>
          </cell>
          <cell r="F47">
            <v>-6237.09</v>
          </cell>
          <cell r="G47">
            <v>2615237.84</v>
          </cell>
          <cell r="H47">
            <v>1427.53</v>
          </cell>
          <cell r="I47">
            <v>0</v>
          </cell>
          <cell r="J47">
            <v>606</v>
          </cell>
          <cell r="K47">
            <v>866238.86</v>
          </cell>
          <cell r="L47">
            <v>1429.44</v>
          </cell>
        </row>
        <row r="49">
          <cell r="B49">
            <v>3398</v>
          </cell>
          <cell r="C49">
            <v>1133</v>
          </cell>
          <cell r="D49">
            <v>5089881.71</v>
          </cell>
          <cell r="E49">
            <v>1497.91</v>
          </cell>
          <cell r="F49">
            <v>-5305.03</v>
          </cell>
          <cell r="G49">
            <v>5084576.68</v>
          </cell>
          <cell r="H49">
            <v>1496.34</v>
          </cell>
          <cell r="I49">
            <v>0</v>
          </cell>
          <cell r="J49">
            <v>1120</v>
          </cell>
          <cell r="K49">
            <v>1677553.21</v>
          </cell>
          <cell r="L49">
            <v>1497.82</v>
          </cell>
        </row>
        <row r="50">
          <cell r="B50">
            <v>1630</v>
          </cell>
          <cell r="C50">
            <v>543</v>
          </cell>
          <cell r="D50">
            <v>2475061.0099999998</v>
          </cell>
          <cell r="E50">
            <v>1518.44</v>
          </cell>
          <cell r="F50">
            <v>-77.8</v>
          </cell>
          <cell r="G50">
            <v>2474983.21</v>
          </cell>
          <cell r="H50">
            <v>1518.39</v>
          </cell>
          <cell r="I50">
            <v>0</v>
          </cell>
          <cell r="J50">
            <v>540</v>
          </cell>
          <cell r="K50">
            <v>820336.38</v>
          </cell>
          <cell r="L50">
            <v>1519.14</v>
          </cell>
        </row>
        <row r="51">
          <cell r="B51">
            <v>2735</v>
          </cell>
          <cell r="C51">
            <v>912</v>
          </cell>
          <cell r="D51">
            <v>3908686.52</v>
          </cell>
          <cell r="E51">
            <v>1429.14</v>
          </cell>
          <cell r="F51">
            <v>-986.69</v>
          </cell>
          <cell r="G51">
            <v>3907699.83</v>
          </cell>
          <cell r="H51">
            <v>1428.78</v>
          </cell>
          <cell r="I51">
            <v>0</v>
          </cell>
          <cell r="J51">
            <v>905</v>
          </cell>
          <cell r="K51">
            <v>1293234.68</v>
          </cell>
          <cell r="L51">
            <v>1428.99</v>
          </cell>
        </row>
        <row r="52">
          <cell r="B52">
            <v>6742</v>
          </cell>
          <cell r="C52">
            <v>2247</v>
          </cell>
          <cell r="D52">
            <v>9633645.75</v>
          </cell>
          <cell r="E52">
            <v>1428.9</v>
          </cell>
          <cell r="F52">
            <v>5408.91</v>
          </cell>
          <cell r="G52">
            <v>9639054.6600000001</v>
          </cell>
          <cell r="H52">
            <v>1429.7</v>
          </cell>
          <cell r="I52">
            <v>0</v>
          </cell>
          <cell r="J52">
            <v>2216</v>
          </cell>
          <cell r="K52">
            <v>3168016.88</v>
          </cell>
          <cell r="L52">
            <v>1429.61</v>
          </cell>
        </row>
        <row r="53">
          <cell r="B53">
            <v>2261</v>
          </cell>
          <cell r="C53">
            <v>754</v>
          </cell>
          <cell r="D53">
            <v>3522633.73</v>
          </cell>
          <cell r="E53">
            <v>1558</v>
          </cell>
          <cell r="F53">
            <v>13179.7</v>
          </cell>
          <cell r="G53">
            <v>3535813.43</v>
          </cell>
          <cell r="H53">
            <v>1563.83</v>
          </cell>
          <cell r="I53">
            <v>0</v>
          </cell>
          <cell r="J53">
            <v>745</v>
          </cell>
          <cell r="K53">
            <v>1162282.48</v>
          </cell>
          <cell r="L53">
            <v>1560.11</v>
          </cell>
        </row>
        <row r="54">
          <cell r="B54">
            <v>3693</v>
          </cell>
          <cell r="C54">
            <v>1231</v>
          </cell>
          <cell r="D54">
            <v>5660527.3499999996</v>
          </cell>
          <cell r="E54">
            <v>1532.77</v>
          </cell>
          <cell r="F54">
            <v>2785.87</v>
          </cell>
          <cell r="G54">
            <v>5663313.2199999997</v>
          </cell>
          <cell r="H54">
            <v>1533.53</v>
          </cell>
          <cell r="I54">
            <v>0</v>
          </cell>
          <cell r="J54">
            <v>1220</v>
          </cell>
          <cell r="K54">
            <v>1872151.1</v>
          </cell>
          <cell r="L54">
            <v>1534.55</v>
          </cell>
        </row>
        <row r="55">
          <cell r="B55">
            <v>2678</v>
          </cell>
          <cell r="C55">
            <v>893</v>
          </cell>
          <cell r="D55">
            <v>3836358.57</v>
          </cell>
          <cell r="E55">
            <v>1432.55</v>
          </cell>
          <cell r="F55">
            <v>-173.03</v>
          </cell>
          <cell r="G55">
            <v>3836185.54</v>
          </cell>
          <cell r="H55">
            <v>1432.48</v>
          </cell>
          <cell r="I55">
            <v>0</v>
          </cell>
          <cell r="J55">
            <v>881</v>
          </cell>
          <cell r="K55">
            <v>1263721.3400000001</v>
          </cell>
          <cell r="L55">
            <v>1434.42</v>
          </cell>
        </row>
        <row r="56">
          <cell r="B56">
            <v>4351</v>
          </cell>
          <cell r="C56">
            <v>1450</v>
          </cell>
          <cell r="D56">
            <v>6651894.0899999999</v>
          </cell>
          <cell r="E56">
            <v>1528.82</v>
          </cell>
          <cell r="F56">
            <v>-45911.56</v>
          </cell>
          <cell r="G56">
            <v>6605982.5300000003</v>
          </cell>
          <cell r="H56">
            <v>1518.27</v>
          </cell>
          <cell r="I56">
            <v>0</v>
          </cell>
          <cell r="J56">
            <v>1432</v>
          </cell>
          <cell r="K56">
            <v>2186489.08</v>
          </cell>
          <cell r="L56">
            <v>1526.88</v>
          </cell>
        </row>
        <row r="57">
          <cell r="B57">
            <v>1195</v>
          </cell>
          <cell r="C57">
            <v>398</v>
          </cell>
          <cell r="D57">
            <v>1658627.72</v>
          </cell>
          <cell r="E57">
            <v>1387.97</v>
          </cell>
          <cell r="F57">
            <v>600.17999999999995</v>
          </cell>
          <cell r="G57">
            <v>1659227.9</v>
          </cell>
          <cell r="H57">
            <v>1388.48</v>
          </cell>
          <cell r="I57">
            <v>0</v>
          </cell>
          <cell r="J57">
            <v>398</v>
          </cell>
          <cell r="K57">
            <v>551775.04</v>
          </cell>
          <cell r="L57">
            <v>1386.37</v>
          </cell>
        </row>
        <row r="58">
          <cell r="B58">
            <v>6219</v>
          </cell>
          <cell r="C58">
            <v>2073</v>
          </cell>
          <cell r="D58">
            <v>9141254.3200000003</v>
          </cell>
          <cell r="E58">
            <v>1469.89</v>
          </cell>
          <cell r="F58">
            <v>-12555.49</v>
          </cell>
          <cell r="G58">
            <v>9128698.8300000001</v>
          </cell>
          <cell r="H58">
            <v>1467.87</v>
          </cell>
          <cell r="I58">
            <v>0</v>
          </cell>
          <cell r="J58">
            <v>2050</v>
          </cell>
          <cell r="K58">
            <v>3012041.8</v>
          </cell>
          <cell r="L58">
            <v>1469.29</v>
          </cell>
        </row>
        <row r="59">
          <cell r="B59">
            <v>7809</v>
          </cell>
          <cell r="C59">
            <v>2603</v>
          </cell>
          <cell r="D59">
            <v>11412228.300000001</v>
          </cell>
          <cell r="E59">
            <v>1461.42</v>
          </cell>
          <cell r="F59">
            <v>-5694.35</v>
          </cell>
          <cell r="G59">
            <v>11406533.950000001</v>
          </cell>
          <cell r="H59">
            <v>1460.69</v>
          </cell>
          <cell r="I59">
            <v>0</v>
          </cell>
          <cell r="J59">
            <v>2580</v>
          </cell>
          <cell r="K59">
            <v>3769231.71</v>
          </cell>
          <cell r="L59">
            <v>1460.94</v>
          </cell>
        </row>
      </sheetData>
      <sheetData sheetId="38">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1696</v>
          </cell>
          <cell r="C12">
            <v>565</v>
          </cell>
          <cell r="D12">
            <v>2364477.19</v>
          </cell>
          <cell r="E12">
            <v>1394.15</v>
          </cell>
          <cell r="F12">
            <v>4104.05</v>
          </cell>
          <cell r="G12">
            <v>2368581.2400000002</v>
          </cell>
          <cell r="H12">
            <v>1396.57</v>
          </cell>
          <cell r="I12">
            <v>0</v>
          </cell>
          <cell r="J12">
            <v>562</v>
          </cell>
          <cell r="K12">
            <v>782218.82</v>
          </cell>
          <cell r="L12">
            <v>1391.85</v>
          </cell>
        </row>
        <row r="13">
          <cell r="B13">
            <v>5662</v>
          </cell>
          <cell r="C13">
            <v>1887</v>
          </cell>
          <cell r="D13">
            <v>7937162.7400000002</v>
          </cell>
          <cell r="E13">
            <v>1401.83</v>
          </cell>
          <cell r="F13">
            <v>-10889.99</v>
          </cell>
          <cell r="G13">
            <v>7926272.75</v>
          </cell>
          <cell r="H13">
            <v>1399.91</v>
          </cell>
          <cell r="I13">
            <v>0</v>
          </cell>
          <cell r="J13">
            <v>1870</v>
          </cell>
          <cell r="K13">
            <v>2619833.1800000002</v>
          </cell>
          <cell r="L13">
            <v>1400.98</v>
          </cell>
        </row>
        <row r="15">
          <cell r="B15">
            <v>8468</v>
          </cell>
          <cell r="C15">
            <v>2823</v>
          </cell>
          <cell r="D15">
            <v>15170237.050000001</v>
          </cell>
          <cell r="E15">
            <v>1791.48</v>
          </cell>
          <cell r="F15">
            <v>2556.9299999999998</v>
          </cell>
          <cell r="G15">
            <v>15172793.98</v>
          </cell>
          <cell r="H15">
            <v>1791.78</v>
          </cell>
          <cell r="I15">
            <v>0</v>
          </cell>
          <cell r="J15">
            <v>2806</v>
          </cell>
          <cell r="K15">
            <v>5022894.47</v>
          </cell>
          <cell r="L15">
            <v>1790.06</v>
          </cell>
        </row>
        <row r="16">
          <cell r="B16">
            <v>4327</v>
          </cell>
          <cell r="C16">
            <v>1442</v>
          </cell>
          <cell r="D16">
            <v>6804035.3300000001</v>
          </cell>
          <cell r="E16">
            <v>1572.46</v>
          </cell>
          <cell r="F16">
            <v>10631.49</v>
          </cell>
          <cell r="G16">
            <v>6814666.8200000003</v>
          </cell>
          <cell r="H16">
            <v>1574.92</v>
          </cell>
          <cell r="I16">
            <v>0</v>
          </cell>
          <cell r="J16">
            <v>1432</v>
          </cell>
          <cell r="K16">
            <v>2244474.23</v>
          </cell>
          <cell r="L16">
            <v>1567.37</v>
          </cell>
        </row>
        <row r="17">
          <cell r="B17">
            <v>4066</v>
          </cell>
          <cell r="C17">
            <v>1355</v>
          </cell>
          <cell r="D17">
            <v>5733167.54</v>
          </cell>
          <cell r="E17">
            <v>1410.03</v>
          </cell>
          <cell r="F17">
            <v>3364.74</v>
          </cell>
          <cell r="G17">
            <v>5736532.2800000003</v>
          </cell>
          <cell r="H17">
            <v>1410.85</v>
          </cell>
          <cell r="I17">
            <v>0</v>
          </cell>
          <cell r="J17">
            <v>1343</v>
          </cell>
          <cell r="K17">
            <v>1891984.2</v>
          </cell>
          <cell r="L17">
            <v>1408.77</v>
          </cell>
        </row>
        <row r="18">
          <cell r="B18">
            <v>4587</v>
          </cell>
          <cell r="C18">
            <v>1529</v>
          </cell>
          <cell r="D18">
            <v>6152579.0599999996</v>
          </cell>
          <cell r="E18">
            <v>1341.31</v>
          </cell>
          <cell r="F18">
            <v>4308.8999999999996</v>
          </cell>
          <cell r="G18">
            <v>6156887.96</v>
          </cell>
          <cell r="H18">
            <v>1342.25</v>
          </cell>
          <cell r="I18">
            <v>0</v>
          </cell>
          <cell r="J18">
            <v>1513</v>
          </cell>
          <cell r="K18">
            <v>2029010.55</v>
          </cell>
          <cell r="L18">
            <v>1341.05</v>
          </cell>
        </row>
        <row r="19">
          <cell r="B19">
            <v>5176</v>
          </cell>
          <cell r="C19">
            <v>1725</v>
          </cell>
          <cell r="D19">
            <v>9185403.4100000001</v>
          </cell>
          <cell r="E19">
            <v>1774.61</v>
          </cell>
          <cell r="F19">
            <v>-12926.82</v>
          </cell>
          <cell r="G19">
            <v>9172476.5899999999</v>
          </cell>
          <cell r="H19">
            <v>1772.12</v>
          </cell>
          <cell r="I19">
            <v>0</v>
          </cell>
          <cell r="J19">
            <v>1702</v>
          </cell>
          <cell r="K19">
            <v>3020295.27</v>
          </cell>
          <cell r="L19">
            <v>1774.56</v>
          </cell>
        </row>
        <row r="20">
          <cell r="B20">
            <v>2987</v>
          </cell>
          <cell r="C20">
            <v>996</v>
          </cell>
          <cell r="D20">
            <v>4594356.32</v>
          </cell>
          <cell r="E20">
            <v>1538.12</v>
          </cell>
          <cell r="F20">
            <v>21671.65</v>
          </cell>
          <cell r="G20">
            <v>4616027.97</v>
          </cell>
          <cell r="H20">
            <v>1545.37</v>
          </cell>
          <cell r="I20">
            <v>0</v>
          </cell>
          <cell r="J20">
            <v>988</v>
          </cell>
          <cell r="K20">
            <v>1516033.37</v>
          </cell>
          <cell r="L20">
            <v>1534.45</v>
          </cell>
        </row>
        <row r="21">
          <cell r="B21">
            <v>3601</v>
          </cell>
          <cell r="C21">
            <v>1200</v>
          </cell>
          <cell r="D21">
            <v>5499555.5800000001</v>
          </cell>
          <cell r="E21">
            <v>1527.23</v>
          </cell>
          <cell r="F21">
            <v>-11694.13</v>
          </cell>
          <cell r="G21">
            <v>5487861.4500000002</v>
          </cell>
          <cell r="H21">
            <v>1523.98</v>
          </cell>
          <cell r="I21">
            <v>0</v>
          </cell>
          <cell r="J21">
            <v>1192</v>
          </cell>
          <cell r="K21">
            <v>1814972.76</v>
          </cell>
          <cell r="L21">
            <v>1522.63</v>
          </cell>
        </row>
        <row r="22">
          <cell r="B22">
            <v>3779</v>
          </cell>
          <cell r="C22">
            <v>1260</v>
          </cell>
          <cell r="D22">
            <v>5458723.5800000001</v>
          </cell>
          <cell r="E22">
            <v>1444.49</v>
          </cell>
          <cell r="F22">
            <v>-28989.49</v>
          </cell>
          <cell r="G22">
            <v>5429734.0899999999</v>
          </cell>
          <cell r="H22">
            <v>1436.82</v>
          </cell>
          <cell r="I22">
            <v>0</v>
          </cell>
          <cell r="J22">
            <v>1249</v>
          </cell>
          <cell r="K22">
            <v>1801489.87</v>
          </cell>
          <cell r="L22">
            <v>1442.35</v>
          </cell>
        </row>
        <row r="23">
          <cell r="B23">
            <v>2606</v>
          </cell>
          <cell r="C23">
            <v>869</v>
          </cell>
          <cell r="D23">
            <v>4282826.1100000003</v>
          </cell>
          <cell r="E23">
            <v>1643.45</v>
          </cell>
          <cell r="F23">
            <v>-11886.29</v>
          </cell>
          <cell r="G23">
            <v>4270939.82</v>
          </cell>
          <cell r="H23">
            <v>1638.89</v>
          </cell>
          <cell r="I23">
            <v>0</v>
          </cell>
          <cell r="J23">
            <v>857</v>
          </cell>
          <cell r="K23">
            <v>1406878.55</v>
          </cell>
          <cell r="L23">
            <v>1641.63</v>
          </cell>
        </row>
        <row r="24">
          <cell r="B24">
            <v>10541</v>
          </cell>
          <cell r="C24">
            <v>3514</v>
          </cell>
          <cell r="D24">
            <v>23140068.449999999</v>
          </cell>
          <cell r="E24">
            <v>2195.2399999999998</v>
          </cell>
          <cell r="F24">
            <v>-16841.7</v>
          </cell>
          <cell r="G24">
            <v>23123226.75</v>
          </cell>
          <cell r="H24">
            <v>2193.65</v>
          </cell>
          <cell r="I24">
            <v>0</v>
          </cell>
          <cell r="J24">
            <v>3475</v>
          </cell>
          <cell r="K24">
            <v>7621225.8600000003</v>
          </cell>
          <cell r="L24">
            <v>2193.16</v>
          </cell>
        </row>
        <row r="25">
          <cell r="B25">
            <v>11063</v>
          </cell>
          <cell r="C25">
            <v>3688</v>
          </cell>
          <cell r="D25">
            <v>15466166.83</v>
          </cell>
          <cell r="E25">
            <v>1398.01</v>
          </cell>
          <cell r="F25">
            <v>47213.73</v>
          </cell>
          <cell r="G25">
            <v>15513380.560000001</v>
          </cell>
          <cell r="H25">
            <v>1402.28</v>
          </cell>
          <cell r="I25">
            <v>0</v>
          </cell>
          <cell r="J25">
            <v>3657</v>
          </cell>
          <cell r="K25">
            <v>5108269.21</v>
          </cell>
          <cell r="L25">
            <v>1396.85</v>
          </cell>
        </row>
        <row r="26">
          <cell r="B26">
            <v>4987</v>
          </cell>
          <cell r="C26">
            <v>1662</v>
          </cell>
          <cell r="D26">
            <v>7361163.9699999997</v>
          </cell>
          <cell r="E26">
            <v>1476.07</v>
          </cell>
          <cell r="F26">
            <v>-5284.44</v>
          </cell>
          <cell r="G26">
            <v>7355879.5299999993</v>
          </cell>
          <cell r="H26">
            <v>1475.01</v>
          </cell>
          <cell r="I26">
            <v>0</v>
          </cell>
          <cell r="J26">
            <v>1647</v>
          </cell>
          <cell r="K26">
            <v>2431604.0299999998</v>
          </cell>
          <cell r="L26">
            <v>1476.38</v>
          </cell>
        </row>
        <row r="27">
          <cell r="B27">
            <v>2510</v>
          </cell>
          <cell r="C27">
            <v>837</v>
          </cell>
          <cell r="D27">
            <v>3731304.79</v>
          </cell>
          <cell r="E27">
            <v>1486.58</v>
          </cell>
          <cell r="F27">
            <v>3122.06</v>
          </cell>
          <cell r="G27">
            <v>3734426.85</v>
          </cell>
          <cell r="H27">
            <v>1487.82</v>
          </cell>
          <cell r="I27">
            <v>0</v>
          </cell>
          <cell r="J27">
            <v>834</v>
          </cell>
          <cell r="K27">
            <v>1239307.8700000001</v>
          </cell>
          <cell r="L27">
            <v>1485.98</v>
          </cell>
        </row>
        <row r="28">
          <cell r="B28">
            <v>9404</v>
          </cell>
          <cell r="C28">
            <v>3135</v>
          </cell>
          <cell r="D28">
            <v>15919061.449999999</v>
          </cell>
          <cell r="E28">
            <v>1692.8</v>
          </cell>
          <cell r="F28">
            <v>-12031.26</v>
          </cell>
          <cell r="G28">
            <v>15907030.189999999</v>
          </cell>
          <cell r="H28">
            <v>1691.52</v>
          </cell>
          <cell r="I28">
            <v>0</v>
          </cell>
          <cell r="J28">
            <v>3101</v>
          </cell>
          <cell r="K28">
            <v>5250391.24</v>
          </cell>
          <cell r="L28">
            <v>1693.13</v>
          </cell>
        </row>
        <row r="29">
          <cell r="B29">
            <v>3719</v>
          </cell>
          <cell r="C29">
            <v>1240</v>
          </cell>
          <cell r="D29">
            <v>6081613.8799999999</v>
          </cell>
          <cell r="E29">
            <v>1635.28</v>
          </cell>
          <cell r="F29">
            <v>-325.02999999999997</v>
          </cell>
          <cell r="G29">
            <v>6081288.8499999996</v>
          </cell>
          <cell r="H29">
            <v>1635.19</v>
          </cell>
          <cell r="I29">
            <v>0</v>
          </cell>
          <cell r="J29">
            <v>1227</v>
          </cell>
          <cell r="K29">
            <v>2006524.67</v>
          </cell>
          <cell r="L29">
            <v>1635.31</v>
          </cell>
        </row>
        <row r="30">
          <cell r="B30">
            <v>10659</v>
          </cell>
          <cell r="C30">
            <v>3553</v>
          </cell>
          <cell r="D30">
            <v>15132548.91</v>
          </cell>
          <cell r="E30">
            <v>1419.7</v>
          </cell>
          <cell r="F30">
            <v>-36658.959999999999</v>
          </cell>
          <cell r="G30">
            <v>15095889.949999999</v>
          </cell>
          <cell r="H30">
            <v>1416.26</v>
          </cell>
          <cell r="I30">
            <v>0</v>
          </cell>
          <cell r="J30">
            <v>3528</v>
          </cell>
          <cell r="K30">
            <v>5010451.09</v>
          </cell>
          <cell r="L30">
            <v>1420.2</v>
          </cell>
        </row>
        <row r="31">
          <cell r="B31">
            <v>0</v>
          </cell>
          <cell r="C31">
            <v>0</v>
          </cell>
          <cell r="D31">
            <v>0</v>
          </cell>
          <cell r="F31">
            <v>0</v>
          </cell>
          <cell r="G31">
            <v>0</v>
          </cell>
          <cell r="I31">
            <v>0</v>
          </cell>
          <cell r="J31">
            <v>0</v>
          </cell>
          <cell r="K31">
            <v>0</v>
          </cell>
        </row>
        <row r="32">
          <cell r="B32">
            <v>3173</v>
          </cell>
          <cell r="C32">
            <v>1058</v>
          </cell>
          <cell r="D32">
            <v>4215059.37</v>
          </cell>
          <cell r="E32">
            <v>1328.41</v>
          </cell>
          <cell r="F32">
            <v>40250.9</v>
          </cell>
          <cell r="G32">
            <v>4255310.2699999996</v>
          </cell>
          <cell r="H32">
            <v>1341.1</v>
          </cell>
          <cell r="I32">
            <v>0</v>
          </cell>
          <cell r="J32">
            <v>1052</v>
          </cell>
          <cell r="K32">
            <v>1400033.7</v>
          </cell>
          <cell r="L32">
            <v>1330.83</v>
          </cell>
        </row>
        <row r="33">
          <cell r="B33">
            <v>8060</v>
          </cell>
          <cell r="C33">
            <v>2687</v>
          </cell>
          <cell r="D33">
            <v>11649620.640000001</v>
          </cell>
          <cell r="E33">
            <v>1445.36</v>
          </cell>
          <cell r="F33">
            <v>33697.99</v>
          </cell>
          <cell r="G33">
            <v>11683318.630000001</v>
          </cell>
          <cell r="H33">
            <v>1449.54</v>
          </cell>
          <cell r="I33">
            <v>0</v>
          </cell>
          <cell r="J33">
            <v>2649</v>
          </cell>
          <cell r="K33">
            <v>3826169.04</v>
          </cell>
          <cell r="L33">
            <v>1444.38</v>
          </cell>
        </row>
        <row r="35">
          <cell r="B35">
            <v>5357</v>
          </cell>
          <cell r="C35">
            <v>1786</v>
          </cell>
          <cell r="D35">
            <v>8319124.5199999996</v>
          </cell>
          <cell r="E35">
            <v>1552.94</v>
          </cell>
          <cell r="F35">
            <v>-58644.82</v>
          </cell>
          <cell r="G35">
            <v>8260479.6999999993</v>
          </cell>
          <cell r="H35">
            <v>1542</v>
          </cell>
          <cell r="I35">
            <v>0</v>
          </cell>
          <cell r="J35">
            <v>1761</v>
          </cell>
          <cell r="K35">
            <v>2732890.03</v>
          </cell>
          <cell r="L35">
            <v>1551.9</v>
          </cell>
        </row>
        <row r="36">
          <cell r="B36">
            <v>4194</v>
          </cell>
          <cell r="C36">
            <v>1398</v>
          </cell>
          <cell r="D36">
            <v>5383439.4699999997</v>
          </cell>
          <cell r="E36">
            <v>1283.6099999999999</v>
          </cell>
          <cell r="F36">
            <v>-24437.86</v>
          </cell>
          <cell r="G36">
            <v>5359001.6100000003</v>
          </cell>
          <cell r="H36">
            <v>1277.78</v>
          </cell>
          <cell r="I36">
            <v>0</v>
          </cell>
          <cell r="J36">
            <v>1388</v>
          </cell>
          <cell r="K36">
            <v>1781406.7</v>
          </cell>
          <cell r="L36">
            <v>1283.43</v>
          </cell>
        </row>
        <row r="37">
          <cell r="B37">
            <v>5134</v>
          </cell>
          <cell r="C37">
            <v>1711</v>
          </cell>
          <cell r="D37">
            <v>7624348.4800000004</v>
          </cell>
          <cell r="E37">
            <v>1485.07</v>
          </cell>
          <cell r="F37">
            <v>51153.59</v>
          </cell>
          <cell r="G37">
            <v>7675502.0700000003</v>
          </cell>
          <cell r="H37">
            <v>1495.03</v>
          </cell>
          <cell r="I37">
            <v>0</v>
          </cell>
          <cell r="J37">
            <v>1696</v>
          </cell>
          <cell r="K37">
            <v>2518936.89</v>
          </cell>
          <cell r="L37">
            <v>1485.22</v>
          </cell>
        </row>
        <row r="38">
          <cell r="B38">
            <v>3091</v>
          </cell>
          <cell r="C38">
            <v>1030</v>
          </cell>
          <cell r="D38">
            <v>4835104.0599999996</v>
          </cell>
          <cell r="E38">
            <v>1564.25</v>
          </cell>
          <cell r="F38">
            <v>-12312.43</v>
          </cell>
          <cell r="G38">
            <v>4822791.63</v>
          </cell>
          <cell r="H38">
            <v>1560.27</v>
          </cell>
          <cell r="I38">
            <v>0</v>
          </cell>
          <cell r="J38">
            <v>1023</v>
          </cell>
          <cell r="K38">
            <v>1596822.86</v>
          </cell>
          <cell r="L38">
            <v>1560.92</v>
          </cell>
        </row>
        <row r="39">
          <cell r="B39">
            <v>2263</v>
          </cell>
          <cell r="C39">
            <v>754</v>
          </cell>
          <cell r="D39">
            <v>3081619.94</v>
          </cell>
          <cell r="E39">
            <v>1361.74</v>
          </cell>
          <cell r="F39">
            <v>6809.08</v>
          </cell>
          <cell r="G39">
            <v>3088429.02</v>
          </cell>
          <cell r="H39">
            <v>1364.75</v>
          </cell>
          <cell r="I39">
            <v>0</v>
          </cell>
          <cell r="J39">
            <v>747</v>
          </cell>
          <cell r="K39">
            <v>1016622.8</v>
          </cell>
          <cell r="L39">
            <v>1360.94</v>
          </cell>
        </row>
        <row r="40">
          <cell r="B40">
            <v>4794</v>
          </cell>
          <cell r="C40">
            <v>1598</v>
          </cell>
          <cell r="D40">
            <v>7628795.7699999996</v>
          </cell>
          <cell r="E40">
            <v>1591.32</v>
          </cell>
          <cell r="F40">
            <v>-17165.68</v>
          </cell>
          <cell r="G40">
            <v>7611630.0899999999</v>
          </cell>
          <cell r="H40">
            <v>1587.74</v>
          </cell>
          <cell r="I40">
            <v>0</v>
          </cell>
          <cell r="J40">
            <v>1581</v>
          </cell>
          <cell r="K40">
            <v>2515909.13</v>
          </cell>
          <cell r="L40">
            <v>1591.34</v>
          </cell>
        </row>
        <row r="41">
          <cell r="B41">
            <v>3100</v>
          </cell>
          <cell r="C41">
            <v>1033</v>
          </cell>
          <cell r="D41">
            <v>4795706.66</v>
          </cell>
          <cell r="E41">
            <v>1547</v>
          </cell>
          <cell r="F41">
            <v>-605</v>
          </cell>
          <cell r="G41">
            <v>4795101.66</v>
          </cell>
          <cell r="H41">
            <v>1546.81</v>
          </cell>
          <cell r="I41">
            <v>0</v>
          </cell>
          <cell r="J41">
            <v>1023</v>
          </cell>
          <cell r="K41">
            <v>1582985.23</v>
          </cell>
          <cell r="L41">
            <v>1547.4</v>
          </cell>
        </row>
        <row r="42">
          <cell r="B42">
            <v>3009</v>
          </cell>
          <cell r="C42">
            <v>1003</v>
          </cell>
          <cell r="D42">
            <v>4220818.4800000004</v>
          </cell>
          <cell r="E42">
            <v>1402.73</v>
          </cell>
          <cell r="F42">
            <v>-17864.439999999999</v>
          </cell>
          <cell r="G42">
            <v>4202954.04</v>
          </cell>
          <cell r="H42">
            <v>1396.79</v>
          </cell>
          <cell r="I42">
            <v>0</v>
          </cell>
          <cell r="J42">
            <v>997</v>
          </cell>
          <cell r="K42">
            <v>1398815.69</v>
          </cell>
          <cell r="L42">
            <v>1403.02</v>
          </cell>
        </row>
        <row r="43">
          <cell r="B43">
            <v>4468</v>
          </cell>
          <cell r="C43">
            <v>1489</v>
          </cell>
          <cell r="D43">
            <v>5918451.7599999998</v>
          </cell>
          <cell r="E43">
            <v>1324.63</v>
          </cell>
          <cell r="F43">
            <v>29025.62</v>
          </cell>
          <cell r="G43">
            <v>5947477.3799999999</v>
          </cell>
          <cell r="H43">
            <v>1331.13</v>
          </cell>
          <cell r="I43">
            <v>0</v>
          </cell>
          <cell r="J43">
            <v>1478</v>
          </cell>
          <cell r="K43">
            <v>1957285.51</v>
          </cell>
          <cell r="L43">
            <v>1324.28</v>
          </cell>
        </row>
        <row r="44">
          <cell r="B44">
            <v>2640</v>
          </cell>
          <cell r="C44">
            <v>880</v>
          </cell>
          <cell r="D44">
            <v>4096713.2</v>
          </cell>
          <cell r="E44">
            <v>1551.79</v>
          </cell>
          <cell r="F44">
            <v>7609.32</v>
          </cell>
          <cell r="G44">
            <v>4104322.52</v>
          </cell>
          <cell r="H44">
            <v>1554.67</v>
          </cell>
          <cell r="I44">
            <v>0</v>
          </cell>
          <cell r="J44">
            <v>872</v>
          </cell>
          <cell r="K44">
            <v>1352854.58</v>
          </cell>
          <cell r="L44">
            <v>1551.44</v>
          </cell>
        </row>
        <row r="45">
          <cell r="B45">
            <v>4939</v>
          </cell>
          <cell r="C45">
            <v>1646</v>
          </cell>
          <cell r="D45">
            <v>7091239.04</v>
          </cell>
          <cell r="E45">
            <v>1435.76</v>
          </cell>
          <cell r="F45">
            <v>-9051.1299999999992</v>
          </cell>
          <cell r="G45">
            <v>7082187.9100000001</v>
          </cell>
          <cell r="H45">
            <v>1433.93</v>
          </cell>
          <cell r="I45">
            <v>0</v>
          </cell>
          <cell r="J45">
            <v>1635</v>
          </cell>
          <cell r="K45">
            <v>2344108.67</v>
          </cell>
          <cell r="L45">
            <v>1433.71</v>
          </cell>
        </row>
        <row r="46">
          <cell r="B46">
            <v>4607</v>
          </cell>
          <cell r="C46">
            <v>1536</v>
          </cell>
          <cell r="D46">
            <v>6066575.2300000004</v>
          </cell>
          <cell r="E46">
            <v>1316.82</v>
          </cell>
          <cell r="F46">
            <v>16027.95</v>
          </cell>
          <cell r="G46">
            <v>6082603.1800000006</v>
          </cell>
          <cell r="H46">
            <v>1320.3</v>
          </cell>
          <cell r="I46">
            <v>0</v>
          </cell>
          <cell r="J46">
            <v>1525</v>
          </cell>
          <cell r="K46">
            <v>2004912.38</v>
          </cell>
          <cell r="L46">
            <v>1314.7</v>
          </cell>
        </row>
        <row r="47">
          <cell r="B47">
            <v>2454</v>
          </cell>
          <cell r="C47">
            <v>818</v>
          </cell>
          <cell r="D47">
            <v>3614903.21</v>
          </cell>
          <cell r="E47">
            <v>1473.07</v>
          </cell>
          <cell r="F47">
            <v>2162.91</v>
          </cell>
          <cell r="G47">
            <v>3617066.12</v>
          </cell>
          <cell r="H47">
            <v>1473.95</v>
          </cell>
          <cell r="I47">
            <v>0</v>
          </cell>
          <cell r="J47">
            <v>815</v>
          </cell>
          <cell r="K47">
            <v>1198981.3</v>
          </cell>
          <cell r="L47">
            <v>1471.14</v>
          </cell>
        </row>
        <row r="49">
          <cell r="B49">
            <v>4520</v>
          </cell>
          <cell r="C49">
            <v>1507</v>
          </cell>
          <cell r="D49">
            <v>7433668.2999999998</v>
          </cell>
          <cell r="E49">
            <v>1644.62</v>
          </cell>
          <cell r="F49">
            <v>4316.4799999999996</v>
          </cell>
          <cell r="G49">
            <v>7437984.7800000003</v>
          </cell>
          <cell r="H49">
            <v>1645.57</v>
          </cell>
          <cell r="I49">
            <v>0</v>
          </cell>
          <cell r="J49">
            <v>1494</v>
          </cell>
          <cell r="K49">
            <v>2454978.88</v>
          </cell>
          <cell r="L49">
            <v>1643.23</v>
          </cell>
        </row>
        <row r="50">
          <cell r="B50">
            <v>2234</v>
          </cell>
          <cell r="C50">
            <v>745</v>
          </cell>
          <cell r="D50">
            <v>3340552.85</v>
          </cell>
          <cell r="E50">
            <v>1495.32</v>
          </cell>
          <cell r="F50">
            <v>-1277.8</v>
          </cell>
          <cell r="G50">
            <v>3339275.05</v>
          </cell>
          <cell r="H50">
            <v>1494.75</v>
          </cell>
          <cell r="I50">
            <v>0</v>
          </cell>
          <cell r="J50">
            <v>741</v>
          </cell>
          <cell r="K50">
            <v>1108433.6599999999</v>
          </cell>
          <cell r="L50">
            <v>1495.86</v>
          </cell>
        </row>
        <row r="51">
          <cell r="B51">
            <v>3368</v>
          </cell>
          <cell r="C51">
            <v>1123</v>
          </cell>
          <cell r="D51">
            <v>4739878.22</v>
          </cell>
          <cell r="E51">
            <v>1407.33</v>
          </cell>
          <cell r="F51">
            <v>14213.31</v>
          </cell>
          <cell r="G51">
            <v>4754091.53</v>
          </cell>
          <cell r="H51">
            <v>1411.55</v>
          </cell>
          <cell r="I51">
            <v>0</v>
          </cell>
          <cell r="J51">
            <v>1118</v>
          </cell>
          <cell r="K51">
            <v>1572698.58</v>
          </cell>
          <cell r="L51">
            <v>1406.71</v>
          </cell>
        </row>
        <row r="52">
          <cell r="B52">
            <v>8030</v>
          </cell>
          <cell r="C52">
            <v>2677</v>
          </cell>
          <cell r="D52">
            <v>11323230.029999999</v>
          </cell>
          <cell r="E52">
            <v>1410.12</v>
          </cell>
          <cell r="F52">
            <v>54708.91</v>
          </cell>
          <cell r="G52">
            <v>11377938.939999999</v>
          </cell>
          <cell r="H52">
            <v>1416.93</v>
          </cell>
          <cell r="I52">
            <v>0</v>
          </cell>
          <cell r="J52">
            <v>2652</v>
          </cell>
          <cell r="K52">
            <v>3739611.64</v>
          </cell>
          <cell r="L52">
            <v>1410.11</v>
          </cell>
        </row>
        <row r="53">
          <cell r="B53">
            <v>2639</v>
          </cell>
          <cell r="C53">
            <v>880</v>
          </cell>
          <cell r="D53">
            <v>4351082.45</v>
          </cell>
          <cell r="E53">
            <v>1648.76</v>
          </cell>
          <cell r="F53">
            <v>3566.02</v>
          </cell>
          <cell r="G53">
            <v>4354648.47</v>
          </cell>
          <cell r="H53">
            <v>1650.11</v>
          </cell>
          <cell r="I53">
            <v>0</v>
          </cell>
          <cell r="J53">
            <v>867</v>
          </cell>
          <cell r="K53">
            <v>1431166.39</v>
          </cell>
          <cell r="L53">
            <v>1650.71</v>
          </cell>
        </row>
        <row r="54">
          <cell r="B54">
            <v>4381</v>
          </cell>
          <cell r="C54">
            <v>1460</v>
          </cell>
          <cell r="D54">
            <v>6569894.5899999999</v>
          </cell>
          <cell r="E54">
            <v>1499.63</v>
          </cell>
          <cell r="F54">
            <v>23748.34</v>
          </cell>
          <cell r="G54">
            <v>6593642.9299999997</v>
          </cell>
          <cell r="H54">
            <v>1505.05</v>
          </cell>
          <cell r="I54">
            <v>0</v>
          </cell>
          <cell r="J54">
            <v>1449</v>
          </cell>
          <cell r="K54">
            <v>2174931.84</v>
          </cell>
          <cell r="L54">
            <v>1500.99</v>
          </cell>
        </row>
        <row r="55">
          <cell r="B55">
            <v>3594</v>
          </cell>
          <cell r="C55">
            <v>1198</v>
          </cell>
          <cell r="D55">
            <v>5050351.53</v>
          </cell>
          <cell r="E55">
            <v>1405.22</v>
          </cell>
          <cell r="F55">
            <v>3326.97</v>
          </cell>
          <cell r="G55">
            <v>5053678.5</v>
          </cell>
          <cell r="H55">
            <v>1406.14</v>
          </cell>
          <cell r="I55">
            <v>0</v>
          </cell>
          <cell r="J55">
            <v>1187</v>
          </cell>
          <cell r="K55">
            <v>1669185.66</v>
          </cell>
          <cell r="L55">
            <v>1406.22</v>
          </cell>
        </row>
        <row r="56">
          <cell r="B56">
            <v>5150</v>
          </cell>
          <cell r="C56">
            <v>1717</v>
          </cell>
          <cell r="D56">
            <v>8126908.3700000001</v>
          </cell>
          <cell r="E56">
            <v>1578.04</v>
          </cell>
          <cell r="F56">
            <v>-46775.17</v>
          </cell>
          <cell r="G56">
            <v>8080133.2000000002</v>
          </cell>
          <cell r="H56">
            <v>1568.96</v>
          </cell>
          <cell r="I56">
            <v>0</v>
          </cell>
          <cell r="J56">
            <v>1697</v>
          </cell>
          <cell r="K56">
            <v>2674098.31</v>
          </cell>
          <cell r="L56">
            <v>1575.78</v>
          </cell>
        </row>
        <row r="57">
          <cell r="B57">
            <v>2330</v>
          </cell>
          <cell r="C57">
            <v>777</v>
          </cell>
          <cell r="D57">
            <v>3591203.51</v>
          </cell>
          <cell r="E57">
            <v>1541.29</v>
          </cell>
          <cell r="F57">
            <v>13100.18</v>
          </cell>
          <cell r="G57">
            <v>3604303.69</v>
          </cell>
          <cell r="H57">
            <v>1546.91</v>
          </cell>
          <cell r="I57">
            <v>0</v>
          </cell>
          <cell r="J57">
            <v>774</v>
          </cell>
          <cell r="K57">
            <v>1190304.1299999999</v>
          </cell>
          <cell r="L57">
            <v>1537.86</v>
          </cell>
        </row>
        <row r="58">
          <cell r="B58">
            <v>7968</v>
          </cell>
          <cell r="C58">
            <v>2656</v>
          </cell>
          <cell r="D58">
            <v>11429180.859999999</v>
          </cell>
          <cell r="E58">
            <v>1434.39</v>
          </cell>
          <cell r="F58">
            <v>4844.51</v>
          </cell>
          <cell r="G58">
            <v>11434025.369999999</v>
          </cell>
          <cell r="H58">
            <v>1434.99</v>
          </cell>
          <cell r="I58">
            <v>0</v>
          </cell>
          <cell r="J58">
            <v>2634</v>
          </cell>
          <cell r="K58">
            <v>3775883.98</v>
          </cell>
          <cell r="L58">
            <v>1433.52</v>
          </cell>
        </row>
        <row r="59">
          <cell r="B59">
            <v>8739</v>
          </cell>
          <cell r="C59">
            <v>2913</v>
          </cell>
          <cell r="D59">
            <v>13195404.34</v>
          </cell>
          <cell r="E59">
            <v>1509.94</v>
          </cell>
          <cell r="F59">
            <v>31190.26</v>
          </cell>
          <cell r="G59">
            <v>13226594.6</v>
          </cell>
          <cell r="H59">
            <v>1513.51</v>
          </cell>
          <cell r="I59">
            <v>0</v>
          </cell>
          <cell r="J59">
            <v>2887</v>
          </cell>
          <cell r="K59">
            <v>4359058.79</v>
          </cell>
          <cell r="L59">
            <v>1509.89</v>
          </cell>
        </row>
      </sheetData>
      <sheetData sheetId="39">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165</v>
          </cell>
          <cell r="C12">
            <v>55</v>
          </cell>
          <cell r="D12">
            <v>168823.2</v>
          </cell>
          <cell r="E12">
            <v>1023.17</v>
          </cell>
          <cell r="F12">
            <v>0</v>
          </cell>
          <cell r="G12">
            <v>168823.2</v>
          </cell>
          <cell r="H12">
            <v>1023.17</v>
          </cell>
          <cell r="I12">
            <v>0</v>
          </cell>
          <cell r="J12">
            <v>0</v>
          </cell>
          <cell r="K12">
            <v>0</v>
          </cell>
        </row>
        <row r="13">
          <cell r="B13">
            <v>403</v>
          </cell>
          <cell r="C13">
            <v>134</v>
          </cell>
          <cell r="D13">
            <v>394906.71</v>
          </cell>
          <cell r="E13">
            <v>979.92</v>
          </cell>
          <cell r="F13">
            <v>0</v>
          </cell>
          <cell r="G13">
            <v>394906.71</v>
          </cell>
          <cell r="H13">
            <v>979.92</v>
          </cell>
          <cell r="I13">
            <v>0</v>
          </cell>
          <cell r="J13">
            <v>0</v>
          </cell>
          <cell r="K13">
            <v>0</v>
          </cell>
        </row>
        <row r="15">
          <cell r="B15">
            <v>368</v>
          </cell>
          <cell r="C15">
            <v>123</v>
          </cell>
          <cell r="D15">
            <v>362939.34</v>
          </cell>
          <cell r="E15">
            <v>986.25</v>
          </cell>
          <cell r="F15">
            <v>0</v>
          </cell>
          <cell r="G15">
            <v>362939.34</v>
          </cell>
          <cell r="H15">
            <v>986.25</v>
          </cell>
          <cell r="I15">
            <v>0</v>
          </cell>
          <cell r="J15">
            <v>0</v>
          </cell>
          <cell r="K15">
            <v>0</v>
          </cell>
        </row>
        <row r="16">
          <cell r="B16">
            <v>483</v>
          </cell>
          <cell r="C16">
            <v>161</v>
          </cell>
          <cell r="D16">
            <v>588376.53</v>
          </cell>
          <cell r="E16">
            <v>1218.17</v>
          </cell>
          <cell r="F16">
            <v>0</v>
          </cell>
          <cell r="G16">
            <v>588376.53</v>
          </cell>
          <cell r="H16">
            <v>1218.17</v>
          </cell>
          <cell r="I16">
            <v>0</v>
          </cell>
          <cell r="J16">
            <v>0</v>
          </cell>
          <cell r="K16">
            <v>0</v>
          </cell>
        </row>
        <row r="17">
          <cell r="B17">
            <v>214</v>
          </cell>
          <cell r="C17">
            <v>71</v>
          </cell>
          <cell r="D17">
            <v>206661.03</v>
          </cell>
          <cell r="E17">
            <v>965.71</v>
          </cell>
          <cell r="F17">
            <v>0</v>
          </cell>
          <cell r="G17">
            <v>206661.03</v>
          </cell>
          <cell r="H17">
            <v>965.71</v>
          </cell>
          <cell r="I17">
            <v>0</v>
          </cell>
          <cell r="J17">
            <v>0</v>
          </cell>
          <cell r="K17">
            <v>0</v>
          </cell>
        </row>
        <row r="18">
          <cell r="B18">
            <v>454</v>
          </cell>
          <cell r="C18">
            <v>151</v>
          </cell>
          <cell r="D18">
            <v>481582.98</v>
          </cell>
          <cell r="E18">
            <v>1060.76</v>
          </cell>
          <cell r="F18">
            <v>0</v>
          </cell>
          <cell r="G18">
            <v>481582.98</v>
          </cell>
          <cell r="H18">
            <v>1060.76</v>
          </cell>
          <cell r="I18">
            <v>0</v>
          </cell>
          <cell r="J18">
            <v>0</v>
          </cell>
          <cell r="K18">
            <v>0</v>
          </cell>
        </row>
        <row r="19">
          <cell r="B19">
            <v>221</v>
          </cell>
          <cell r="C19">
            <v>74</v>
          </cell>
          <cell r="D19">
            <v>199765.5</v>
          </cell>
          <cell r="E19">
            <v>903.92</v>
          </cell>
          <cell r="F19">
            <v>0</v>
          </cell>
          <cell r="G19">
            <v>199765.5</v>
          </cell>
          <cell r="H19">
            <v>903.92</v>
          </cell>
          <cell r="I19">
            <v>0</v>
          </cell>
          <cell r="J19">
            <v>0</v>
          </cell>
          <cell r="K19">
            <v>0</v>
          </cell>
        </row>
        <row r="20">
          <cell r="B20">
            <v>511</v>
          </cell>
          <cell r="C20">
            <v>170</v>
          </cell>
          <cell r="D20">
            <v>510162.15</v>
          </cell>
          <cell r="E20">
            <v>998.36</v>
          </cell>
          <cell r="F20">
            <v>0</v>
          </cell>
          <cell r="G20">
            <v>510162.15</v>
          </cell>
          <cell r="H20">
            <v>998.36</v>
          </cell>
          <cell r="I20">
            <v>0</v>
          </cell>
          <cell r="J20">
            <v>0</v>
          </cell>
          <cell r="K20">
            <v>0</v>
          </cell>
        </row>
        <row r="21">
          <cell r="B21">
            <v>316</v>
          </cell>
          <cell r="C21">
            <v>105</v>
          </cell>
          <cell r="D21">
            <v>360805.32</v>
          </cell>
          <cell r="E21">
            <v>1141.79</v>
          </cell>
          <cell r="F21">
            <v>0</v>
          </cell>
          <cell r="G21">
            <v>360805.32</v>
          </cell>
          <cell r="H21">
            <v>1141.79</v>
          </cell>
          <cell r="I21">
            <v>0</v>
          </cell>
          <cell r="J21">
            <v>0</v>
          </cell>
          <cell r="K21">
            <v>0</v>
          </cell>
        </row>
        <row r="22">
          <cell r="B22">
            <v>403</v>
          </cell>
          <cell r="C22">
            <v>134</v>
          </cell>
          <cell r="D22">
            <v>356569.17</v>
          </cell>
          <cell r="E22">
            <v>884.79</v>
          </cell>
          <cell r="F22">
            <v>0</v>
          </cell>
          <cell r="G22">
            <v>356569.17</v>
          </cell>
          <cell r="H22">
            <v>884.79</v>
          </cell>
          <cell r="I22">
            <v>0</v>
          </cell>
          <cell r="J22">
            <v>0</v>
          </cell>
          <cell r="K22">
            <v>0</v>
          </cell>
        </row>
        <row r="23">
          <cell r="B23">
            <v>204</v>
          </cell>
          <cell r="C23">
            <v>68</v>
          </cell>
          <cell r="D23">
            <v>233473.35</v>
          </cell>
          <cell r="E23">
            <v>1144.48</v>
          </cell>
          <cell r="F23">
            <v>0</v>
          </cell>
          <cell r="G23">
            <v>233473.35</v>
          </cell>
          <cell r="H23">
            <v>1144.48</v>
          </cell>
          <cell r="I23">
            <v>0</v>
          </cell>
          <cell r="J23">
            <v>0</v>
          </cell>
          <cell r="K23">
            <v>0</v>
          </cell>
        </row>
        <row r="24">
          <cell r="B24">
            <v>569</v>
          </cell>
          <cell r="C24">
            <v>190</v>
          </cell>
          <cell r="D24">
            <v>585907.11</v>
          </cell>
          <cell r="E24">
            <v>1029.71</v>
          </cell>
          <cell r="F24">
            <v>0</v>
          </cell>
          <cell r="G24">
            <v>585907.11</v>
          </cell>
          <cell r="H24">
            <v>1029.71</v>
          </cell>
          <cell r="I24">
            <v>0</v>
          </cell>
          <cell r="J24">
            <v>0</v>
          </cell>
          <cell r="K24">
            <v>0</v>
          </cell>
        </row>
        <row r="25">
          <cell r="B25">
            <v>746</v>
          </cell>
          <cell r="C25">
            <v>249</v>
          </cell>
          <cell r="D25">
            <v>696592.83</v>
          </cell>
          <cell r="E25">
            <v>933.77</v>
          </cell>
          <cell r="F25">
            <v>0</v>
          </cell>
          <cell r="G25">
            <v>696592.83</v>
          </cell>
          <cell r="H25">
            <v>933.77</v>
          </cell>
          <cell r="I25">
            <v>0</v>
          </cell>
          <cell r="J25">
            <v>0</v>
          </cell>
          <cell r="K25">
            <v>0</v>
          </cell>
        </row>
        <row r="26">
          <cell r="B26">
            <v>499</v>
          </cell>
          <cell r="C26">
            <v>166</v>
          </cell>
          <cell r="D26">
            <v>493354.47</v>
          </cell>
          <cell r="E26">
            <v>988.69</v>
          </cell>
          <cell r="F26">
            <v>0</v>
          </cell>
          <cell r="G26">
            <v>493354.47</v>
          </cell>
          <cell r="H26">
            <v>988.69</v>
          </cell>
          <cell r="I26">
            <v>0</v>
          </cell>
          <cell r="J26">
            <v>0</v>
          </cell>
          <cell r="K26">
            <v>0</v>
          </cell>
        </row>
        <row r="27">
          <cell r="B27">
            <v>344</v>
          </cell>
          <cell r="C27">
            <v>115</v>
          </cell>
          <cell r="D27">
            <v>379243.83</v>
          </cell>
          <cell r="E27">
            <v>1102.45</v>
          </cell>
          <cell r="F27">
            <v>0</v>
          </cell>
          <cell r="G27">
            <v>379243.83</v>
          </cell>
          <cell r="H27">
            <v>1102.45</v>
          </cell>
          <cell r="I27">
            <v>0</v>
          </cell>
          <cell r="J27">
            <v>0</v>
          </cell>
          <cell r="K27">
            <v>0</v>
          </cell>
        </row>
        <row r="28">
          <cell r="B28">
            <v>1068</v>
          </cell>
          <cell r="C28">
            <v>356</v>
          </cell>
          <cell r="D28">
            <v>980840.85</v>
          </cell>
          <cell r="E28">
            <v>918.39</v>
          </cell>
          <cell r="F28">
            <v>0</v>
          </cell>
          <cell r="G28">
            <v>980840.85</v>
          </cell>
          <cell r="H28">
            <v>918.39</v>
          </cell>
          <cell r="I28">
            <v>0</v>
          </cell>
          <cell r="J28">
            <v>0</v>
          </cell>
          <cell r="K28">
            <v>0</v>
          </cell>
        </row>
        <row r="29">
          <cell r="B29">
            <v>209</v>
          </cell>
          <cell r="C29">
            <v>70</v>
          </cell>
          <cell r="D29">
            <v>217473.54</v>
          </cell>
          <cell r="E29">
            <v>1040.54</v>
          </cell>
          <cell r="F29">
            <v>0</v>
          </cell>
          <cell r="G29">
            <v>217473.54</v>
          </cell>
          <cell r="H29">
            <v>1040.54</v>
          </cell>
          <cell r="I29">
            <v>0</v>
          </cell>
          <cell r="J29">
            <v>0</v>
          </cell>
          <cell r="K29">
            <v>0</v>
          </cell>
        </row>
        <row r="30">
          <cell r="B30">
            <v>699</v>
          </cell>
          <cell r="C30">
            <v>233</v>
          </cell>
          <cell r="D30">
            <v>659022.44999999995</v>
          </cell>
          <cell r="E30">
            <v>942.81</v>
          </cell>
          <cell r="F30">
            <v>0</v>
          </cell>
          <cell r="G30">
            <v>659022.44999999995</v>
          </cell>
          <cell r="H30">
            <v>942.81</v>
          </cell>
          <cell r="I30">
            <v>0</v>
          </cell>
          <cell r="J30">
            <v>0</v>
          </cell>
          <cell r="K30">
            <v>0</v>
          </cell>
        </row>
        <row r="31">
          <cell r="B31">
            <v>0</v>
          </cell>
          <cell r="C31">
            <v>0</v>
          </cell>
          <cell r="D31">
            <v>0</v>
          </cell>
          <cell r="F31">
            <v>0</v>
          </cell>
          <cell r="G31">
            <v>0</v>
          </cell>
          <cell r="I31">
            <v>0</v>
          </cell>
          <cell r="J31">
            <v>0</v>
          </cell>
          <cell r="K31">
            <v>0</v>
          </cell>
        </row>
        <row r="32">
          <cell r="B32">
            <v>865</v>
          </cell>
          <cell r="C32">
            <v>288</v>
          </cell>
          <cell r="D32">
            <v>662863.74</v>
          </cell>
          <cell r="E32">
            <v>766.32</v>
          </cell>
          <cell r="F32">
            <v>0</v>
          </cell>
          <cell r="G32">
            <v>662863.74</v>
          </cell>
          <cell r="H32">
            <v>766.32</v>
          </cell>
          <cell r="I32">
            <v>0</v>
          </cell>
          <cell r="J32">
            <v>0</v>
          </cell>
          <cell r="K32">
            <v>0</v>
          </cell>
        </row>
        <row r="33">
          <cell r="B33">
            <v>757</v>
          </cell>
          <cell r="C33">
            <v>252</v>
          </cell>
          <cell r="D33">
            <v>831589.38</v>
          </cell>
          <cell r="E33">
            <v>1098.53</v>
          </cell>
          <cell r="F33">
            <v>0</v>
          </cell>
          <cell r="G33">
            <v>831589.38</v>
          </cell>
          <cell r="H33">
            <v>1098.53</v>
          </cell>
          <cell r="I33">
            <v>0</v>
          </cell>
          <cell r="J33">
            <v>0</v>
          </cell>
          <cell r="K33">
            <v>0</v>
          </cell>
        </row>
        <row r="35">
          <cell r="B35">
            <v>346</v>
          </cell>
          <cell r="C35">
            <v>115</v>
          </cell>
          <cell r="D35">
            <v>380593.5</v>
          </cell>
          <cell r="E35">
            <v>1099.98</v>
          </cell>
          <cell r="F35">
            <v>0</v>
          </cell>
          <cell r="G35">
            <v>380593.5</v>
          </cell>
          <cell r="H35">
            <v>1099.98</v>
          </cell>
          <cell r="I35">
            <v>0</v>
          </cell>
          <cell r="J35">
            <v>0</v>
          </cell>
          <cell r="K35">
            <v>0</v>
          </cell>
        </row>
        <row r="36">
          <cell r="B36">
            <v>376</v>
          </cell>
          <cell r="C36">
            <v>125</v>
          </cell>
          <cell r="D36">
            <v>365865.36</v>
          </cell>
          <cell r="E36">
            <v>973.05</v>
          </cell>
          <cell r="F36">
            <v>0</v>
          </cell>
          <cell r="G36">
            <v>365865.36</v>
          </cell>
          <cell r="H36">
            <v>973.05</v>
          </cell>
          <cell r="I36">
            <v>0</v>
          </cell>
          <cell r="J36">
            <v>0</v>
          </cell>
          <cell r="K36">
            <v>0</v>
          </cell>
        </row>
        <row r="37">
          <cell r="B37">
            <v>3109</v>
          </cell>
          <cell r="C37">
            <v>1036</v>
          </cell>
          <cell r="D37">
            <v>2891523.21</v>
          </cell>
          <cell r="E37">
            <v>930.05</v>
          </cell>
          <cell r="F37">
            <v>0</v>
          </cell>
          <cell r="G37">
            <v>2891523.21</v>
          </cell>
          <cell r="H37">
            <v>930.05</v>
          </cell>
          <cell r="I37">
            <v>0</v>
          </cell>
          <cell r="J37">
            <v>0</v>
          </cell>
          <cell r="K37">
            <v>0</v>
          </cell>
        </row>
        <row r="38">
          <cell r="B38">
            <v>286</v>
          </cell>
          <cell r="C38">
            <v>95</v>
          </cell>
          <cell r="D38">
            <v>314714.61</v>
          </cell>
          <cell r="E38">
            <v>1100.4000000000001</v>
          </cell>
          <cell r="F38">
            <v>0</v>
          </cell>
          <cell r="G38">
            <v>314714.61</v>
          </cell>
          <cell r="H38">
            <v>1100.4000000000001</v>
          </cell>
          <cell r="I38">
            <v>0</v>
          </cell>
          <cell r="J38">
            <v>0</v>
          </cell>
          <cell r="K38">
            <v>0</v>
          </cell>
        </row>
        <row r="39">
          <cell r="B39">
            <v>259</v>
          </cell>
          <cell r="C39">
            <v>86</v>
          </cell>
          <cell r="D39">
            <v>264396.24</v>
          </cell>
          <cell r="E39">
            <v>1020.83</v>
          </cell>
          <cell r="F39">
            <v>0</v>
          </cell>
          <cell r="G39">
            <v>264396.24</v>
          </cell>
          <cell r="H39">
            <v>1020.83</v>
          </cell>
          <cell r="I39">
            <v>0</v>
          </cell>
          <cell r="J39">
            <v>0</v>
          </cell>
          <cell r="K39">
            <v>0</v>
          </cell>
        </row>
        <row r="40">
          <cell r="B40">
            <v>786</v>
          </cell>
          <cell r="C40">
            <v>262</v>
          </cell>
          <cell r="D40">
            <v>882096.75</v>
          </cell>
          <cell r="E40">
            <v>1122.26</v>
          </cell>
          <cell r="F40">
            <v>0</v>
          </cell>
          <cell r="G40">
            <v>882096.75</v>
          </cell>
          <cell r="H40">
            <v>1122.26</v>
          </cell>
          <cell r="I40">
            <v>0</v>
          </cell>
          <cell r="J40">
            <v>0</v>
          </cell>
          <cell r="K40">
            <v>0</v>
          </cell>
        </row>
        <row r="41">
          <cell r="B41">
            <v>223</v>
          </cell>
          <cell r="C41">
            <v>74</v>
          </cell>
          <cell r="D41">
            <v>197753.37</v>
          </cell>
          <cell r="E41">
            <v>886.79</v>
          </cell>
          <cell r="F41">
            <v>0</v>
          </cell>
          <cell r="G41">
            <v>197753.37</v>
          </cell>
          <cell r="H41">
            <v>886.79</v>
          </cell>
          <cell r="I41">
            <v>0</v>
          </cell>
          <cell r="J41">
            <v>0</v>
          </cell>
          <cell r="K41">
            <v>0</v>
          </cell>
        </row>
        <row r="42">
          <cell r="B42">
            <v>834</v>
          </cell>
          <cell r="C42">
            <v>278</v>
          </cell>
          <cell r="D42">
            <v>830262.96</v>
          </cell>
          <cell r="E42">
            <v>995.52</v>
          </cell>
          <cell r="F42">
            <v>0</v>
          </cell>
          <cell r="G42">
            <v>830262.96</v>
          </cell>
          <cell r="H42">
            <v>995.52</v>
          </cell>
          <cell r="I42">
            <v>0</v>
          </cell>
          <cell r="J42">
            <v>0</v>
          </cell>
          <cell r="K42">
            <v>0</v>
          </cell>
        </row>
        <row r="43">
          <cell r="B43">
            <v>329</v>
          </cell>
          <cell r="C43">
            <v>110</v>
          </cell>
          <cell r="D43">
            <v>319329.06</v>
          </cell>
          <cell r="E43">
            <v>970.61</v>
          </cell>
          <cell r="F43">
            <v>0</v>
          </cell>
          <cell r="G43">
            <v>319329.06</v>
          </cell>
          <cell r="H43">
            <v>970.61</v>
          </cell>
          <cell r="I43">
            <v>0</v>
          </cell>
          <cell r="J43">
            <v>0</v>
          </cell>
          <cell r="K43">
            <v>0</v>
          </cell>
        </row>
        <row r="44">
          <cell r="B44">
            <v>263</v>
          </cell>
          <cell r="C44">
            <v>88</v>
          </cell>
          <cell r="D44">
            <v>274860.96000000002</v>
          </cell>
          <cell r="E44">
            <v>1045.0999999999999</v>
          </cell>
          <cell r="F44">
            <v>0</v>
          </cell>
          <cell r="G44">
            <v>274860.96000000002</v>
          </cell>
          <cell r="H44">
            <v>1045.0999999999999</v>
          </cell>
          <cell r="I44">
            <v>0</v>
          </cell>
          <cell r="J44">
            <v>0</v>
          </cell>
          <cell r="K44">
            <v>0</v>
          </cell>
        </row>
        <row r="45">
          <cell r="B45">
            <v>573</v>
          </cell>
          <cell r="C45">
            <v>191</v>
          </cell>
          <cell r="D45">
            <v>501112.38</v>
          </cell>
          <cell r="E45">
            <v>874.54</v>
          </cell>
          <cell r="F45">
            <v>0</v>
          </cell>
          <cell r="G45">
            <v>501112.38</v>
          </cell>
          <cell r="H45">
            <v>874.54</v>
          </cell>
          <cell r="I45">
            <v>0</v>
          </cell>
          <cell r="J45">
            <v>0</v>
          </cell>
          <cell r="K45">
            <v>0</v>
          </cell>
        </row>
        <row r="46">
          <cell r="B46">
            <v>680</v>
          </cell>
          <cell r="C46">
            <v>227</v>
          </cell>
          <cell r="D46">
            <v>649300.86</v>
          </cell>
          <cell r="E46">
            <v>954.85</v>
          </cell>
          <cell r="F46">
            <v>0</v>
          </cell>
          <cell r="G46">
            <v>649300.86</v>
          </cell>
          <cell r="H46">
            <v>954.85</v>
          </cell>
          <cell r="I46">
            <v>0</v>
          </cell>
          <cell r="J46">
            <v>0</v>
          </cell>
          <cell r="K46">
            <v>0</v>
          </cell>
        </row>
        <row r="47">
          <cell r="B47">
            <v>215</v>
          </cell>
          <cell r="C47">
            <v>72</v>
          </cell>
          <cell r="D47">
            <v>224772.03</v>
          </cell>
          <cell r="E47">
            <v>1045.45</v>
          </cell>
          <cell r="F47">
            <v>0</v>
          </cell>
          <cell r="G47">
            <v>224772.03</v>
          </cell>
          <cell r="H47">
            <v>1045.45</v>
          </cell>
          <cell r="I47">
            <v>0</v>
          </cell>
          <cell r="J47">
            <v>0</v>
          </cell>
          <cell r="K47">
            <v>0</v>
          </cell>
        </row>
        <row r="49">
          <cell r="B49">
            <v>281</v>
          </cell>
          <cell r="C49">
            <v>94</v>
          </cell>
          <cell r="D49">
            <v>293974.14</v>
          </cell>
          <cell r="E49">
            <v>1046.17</v>
          </cell>
          <cell r="F49">
            <v>0</v>
          </cell>
          <cell r="G49">
            <v>293974.14</v>
          </cell>
          <cell r="H49">
            <v>1046.17</v>
          </cell>
          <cell r="I49">
            <v>0</v>
          </cell>
          <cell r="J49">
            <v>0</v>
          </cell>
          <cell r="K49">
            <v>0</v>
          </cell>
        </row>
        <row r="50">
          <cell r="B50">
            <v>263</v>
          </cell>
          <cell r="C50">
            <v>88</v>
          </cell>
          <cell r="D50">
            <v>305889.99</v>
          </cell>
          <cell r="E50">
            <v>1163.08</v>
          </cell>
          <cell r="F50">
            <v>0</v>
          </cell>
          <cell r="G50">
            <v>305889.99</v>
          </cell>
          <cell r="H50">
            <v>1163.08</v>
          </cell>
          <cell r="I50">
            <v>0</v>
          </cell>
          <cell r="J50">
            <v>0</v>
          </cell>
          <cell r="K50">
            <v>0</v>
          </cell>
        </row>
        <row r="51">
          <cell r="B51">
            <v>381</v>
          </cell>
          <cell r="C51">
            <v>127</v>
          </cell>
          <cell r="D51">
            <v>326674.05</v>
          </cell>
          <cell r="E51">
            <v>857.41</v>
          </cell>
          <cell r="F51">
            <v>0</v>
          </cell>
          <cell r="G51">
            <v>326674.05</v>
          </cell>
          <cell r="H51">
            <v>857.41</v>
          </cell>
          <cell r="I51">
            <v>0</v>
          </cell>
          <cell r="J51">
            <v>0</v>
          </cell>
          <cell r="K51">
            <v>0</v>
          </cell>
        </row>
        <row r="52">
          <cell r="B52">
            <v>642</v>
          </cell>
          <cell r="C52">
            <v>214</v>
          </cell>
          <cell r="D52">
            <v>619157.49</v>
          </cell>
          <cell r="E52">
            <v>964.42</v>
          </cell>
          <cell r="F52">
            <v>0</v>
          </cell>
          <cell r="G52">
            <v>619157.49</v>
          </cell>
          <cell r="H52">
            <v>964.42</v>
          </cell>
          <cell r="I52">
            <v>0</v>
          </cell>
          <cell r="J52">
            <v>0</v>
          </cell>
          <cell r="K52">
            <v>0</v>
          </cell>
        </row>
        <row r="53">
          <cell r="B53">
            <v>239</v>
          </cell>
          <cell r="C53">
            <v>80</v>
          </cell>
          <cell r="D53">
            <v>258942.99</v>
          </cell>
          <cell r="E53">
            <v>1083.44</v>
          </cell>
          <cell r="F53">
            <v>0</v>
          </cell>
          <cell r="G53">
            <v>258942.99</v>
          </cell>
          <cell r="H53">
            <v>1083.44</v>
          </cell>
          <cell r="I53">
            <v>0</v>
          </cell>
          <cell r="J53">
            <v>0</v>
          </cell>
          <cell r="K53">
            <v>0</v>
          </cell>
        </row>
        <row r="54">
          <cell r="B54">
            <v>1185</v>
          </cell>
          <cell r="C54">
            <v>395</v>
          </cell>
          <cell r="D54">
            <v>1152494.8500000001</v>
          </cell>
          <cell r="E54">
            <v>972.57</v>
          </cell>
          <cell r="F54">
            <v>0</v>
          </cell>
          <cell r="G54">
            <v>1152494.8500000001</v>
          </cell>
          <cell r="H54">
            <v>972.57</v>
          </cell>
          <cell r="I54">
            <v>0</v>
          </cell>
          <cell r="J54">
            <v>0</v>
          </cell>
          <cell r="K54">
            <v>0</v>
          </cell>
        </row>
        <row r="55">
          <cell r="B55">
            <v>286</v>
          </cell>
          <cell r="C55">
            <v>95</v>
          </cell>
          <cell r="D55">
            <v>306323.19</v>
          </cell>
          <cell r="E55">
            <v>1071.06</v>
          </cell>
          <cell r="F55">
            <v>0</v>
          </cell>
          <cell r="G55">
            <v>306323.19</v>
          </cell>
          <cell r="H55">
            <v>1071.06</v>
          </cell>
          <cell r="I55">
            <v>0</v>
          </cell>
          <cell r="J55">
            <v>0</v>
          </cell>
          <cell r="K55">
            <v>0</v>
          </cell>
        </row>
        <row r="56">
          <cell r="B56">
            <v>469</v>
          </cell>
          <cell r="C56">
            <v>156</v>
          </cell>
          <cell r="D56">
            <v>513215.04</v>
          </cell>
          <cell r="E56">
            <v>1094.28</v>
          </cell>
          <cell r="F56">
            <v>0</v>
          </cell>
          <cell r="G56">
            <v>513215.04</v>
          </cell>
          <cell r="H56">
            <v>1094.28</v>
          </cell>
          <cell r="I56">
            <v>0</v>
          </cell>
          <cell r="J56">
            <v>0</v>
          </cell>
          <cell r="K56">
            <v>0</v>
          </cell>
        </row>
        <row r="57">
          <cell r="B57">
            <v>354</v>
          </cell>
          <cell r="C57">
            <v>118</v>
          </cell>
          <cell r="D57">
            <v>355507.53</v>
          </cell>
          <cell r="E57">
            <v>1004.26</v>
          </cell>
          <cell r="F57">
            <v>0</v>
          </cell>
          <cell r="G57">
            <v>355507.53</v>
          </cell>
          <cell r="H57">
            <v>1004.26</v>
          </cell>
          <cell r="I57">
            <v>0</v>
          </cell>
          <cell r="J57">
            <v>0</v>
          </cell>
          <cell r="K57">
            <v>0</v>
          </cell>
        </row>
        <row r="58">
          <cell r="B58">
            <v>646</v>
          </cell>
          <cell r="C58">
            <v>215</v>
          </cell>
          <cell r="D58">
            <v>652959.15</v>
          </cell>
          <cell r="E58">
            <v>1010.77</v>
          </cell>
          <cell r="F58">
            <v>0</v>
          </cell>
          <cell r="G58">
            <v>652959.15</v>
          </cell>
          <cell r="H58">
            <v>1010.77</v>
          </cell>
          <cell r="I58">
            <v>0</v>
          </cell>
          <cell r="J58">
            <v>0</v>
          </cell>
          <cell r="K58">
            <v>0</v>
          </cell>
        </row>
        <row r="59">
          <cell r="B59">
            <v>340</v>
          </cell>
          <cell r="C59">
            <v>113</v>
          </cell>
          <cell r="D59">
            <v>377641.26</v>
          </cell>
          <cell r="E59">
            <v>1110.71</v>
          </cell>
          <cell r="F59">
            <v>0</v>
          </cell>
          <cell r="G59">
            <v>377641.26</v>
          </cell>
          <cell r="H59">
            <v>1110.71</v>
          </cell>
          <cell r="I59">
            <v>0</v>
          </cell>
          <cell r="J59">
            <v>0</v>
          </cell>
          <cell r="K59">
            <v>0</v>
          </cell>
        </row>
      </sheetData>
      <sheetData sheetId="40"/>
      <sheetData sheetId="41">
        <row r="13">
          <cell r="B13">
            <v>0</v>
          </cell>
          <cell r="C13">
            <v>0</v>
          </cell>
          <cell r="D13">
            <v>0</v>
          </cell>
          <cell r="F13">
            <v>0</v>
          </cell>
          <cell r="G13">
            <v>0</v>
          </cell>
          <cell r="I13">
            <v>0</v>
          </cell>
        </row>
        <row r="14">
          <cell r="B14">
            <v>0</v>
          </cell>
          <cell r="C14">
            <v>0</v>
          </cell>
          <cell r="D14">
            <v>0</v>
          </cell>
          <cell r="F14">
            <v>0</v>
          </cell>
          <cell r="G14">
            <v>0</v>
          </cell>
          <cell r="I14">
            <v>0</v>
          </cell>
        </row>
        <row r="15">
          <cell r="B15">
            <v>0</v>
          </cell>
          <cell r="C15">
            <v>0</v>
          </cell>
          <cell r="D15">
            <v>0</v>
          </cell>
          <cell r="F15">
            <v>0</v>
          </cell>
          <cell r="G15">
            <v>0</v>
          </cell>
          <cell r="I15">
            <v>0</v>
          </cell>
        </row>
        <row r="16">
          <cell r="B16">
            <v>0</v>
          </cell>
          <cell r="C16">
            <v>0</v>
          </cell>
          <cell r="D16">
            <v>0</v>
          </cell>
          <cell r="F16">
            <v>0</v>
          </cell>
          <cell r="G16">
            <v>0</v>
          </cell>
          <cell r="I16">
            <v>0</v>
          </cell>
        </row>
        <row r="18">
          <cell r="B18">
            <v>0</v>
          </cell>
          <cell r="C18">
            <v>0</v>
          </cell>
          <cell r="D18">
            <v>0</v>
          </cell>
          <cell r="F18">
            <v>0</v>
          </cell>
          <cell r="G18">
            <v>0</v>
          </cell>
          <cell r="I18">
            <v>0</v>
          </cell>
        </row>
        <row r="19">
          <cell r="B19">
            <v>0</v>
          </cell>
          <cell r="C19">
            <v>0</v>
          </cell>
          <cell r="D19">
            <v>0</v>
          </cell>
          <cell r="F19">
            <v>0</v>
          </cell>
          <cell r="G19">
            <v>0</v>
          </cell>
          <cell r="I19">
            <v>0</v>
          </cell>
        </row>
        <row r="20">
          <cell r="B20">
            <v>0</v>
          </cell>
          <cell r="C20">
            <v>0</v>
          </cell>
          <cell r="D20">
            <v>0</v>
          </cell>
          <cell r="F20">
            <v>0</v>
          </cell>
          <cell r="G20">
            <v>0</v>
          </cell>
          <cell r="I20">
            <v>0</v>
          </cell>
        </row>
        <row r="21">
          <cell r="B21">
            <v>0</v>
          </cell>
          <cell r="C21">
            <v>0</v>
          </cell>
          <cell r="D21">
            <v>0</v>
          </cell>
          <cell r="F21">
            <v>0</v>
          </cell>
          <cell r="G21">
            <v>0</v>
          </cell>
          <cell r="I21">
            <v>0</v>
          </cell>
        </row>
        <row r="23">
          <cell r="B23">
            <v>0</v>
          </cell>
          <cell r="C23">
            <v>0</v>
          </cell>
          <cell r="D23">
            <v>0</v>
          </cell>
          <cell r="F23">
            <v>0</v>
          </cell>
          <cell r="G23">
            <v>0</v>
          </cell>
          <cell r="I23">
            <v>0</v>
          </cell>
        </row>
        <row r="24">
          <cell r="B24">
            <v>0</v>
          </cell>
          <cell r="C24">
            <v>0</v>
          </cell>
          <cell r="D24">
            <v>0</v>
          </cell>
          <cell r="F24">
            <v>0</v>
          </cell>
          <cell r="G24">
            <v>0</v>
          </cell>
          <cell r="I24">
            <v>0</v>
          </cell>
        </row>
        <row r="25">
          <cell r="B25">
            <v>0</v>
          </cell>
          <cell r="C25">
            <v>0</v>
          </cell>
          <cell r="D25">
            <v>0</v>
          </cell>
          <cell r="F25">
            <v>0</v>
          </cell>
          <cell r="G25">
            <v>0</v>
          </cell>
          <cell r="I25">
            <v>0</v>
          </cell>
        </row>
        <row r="26">
          <cell r="B26">
            <v>0</v>
          </cell>
          <cell r="C26">
            <v>0</v>
          </cell>
          <cell r="D26">
            <v>0</v>
          </cell>
          <cell r="F26">
            <v>0</v>
          </cell>
          <cell r="G26">
            <v>0</v>
          </cell>
          <cell r="I26">
            <v>0</v>
          </cell>
        </row>
        <row r="33">
          <cell r="B33">
            <v>6441</v>
          </cell>
          <cell r="C33">
            <v>2147</v>
          </cell>
          <cell r="D33">
            <v>644355.54</v>
          </cell>
          <cell r="E33">
            <v>100.04</v>
          </cell>
          <cell r="F33">
            <v>-4347.53</v>
          </cell>
          <cell r="G33">
            <v>640008.01</v>
          </cell>
          <cell r="H33">
            <v>99.36</v>
          </cell>
          <cell r="I33">
            <v>0</v>
          </cell>
          <cell r="J33">
            <v>2138</v>
          </cell>
          <cell r="K33">
            <v>210856.41</v>
          </cell>
          <cell r="L33">
            <v>98.62</v>
          </cell>
        </row>
        <row r="34">
          <cell r="B34">
            <v>3132</v>
          </cell>
          <cell r="C34">
            <v>1044</v>
          </cell>
          <cell r="D34">
            <v>327714.12</v>
          </cell>
          <cell r="E34">
            <v>104.63</v>
          </cell>
          <cell r="F34">
            <v>-1968.24</v>
          </cell>
          <cell r="G34">
            <v>325745.88</v>
          </cell>
          <cell r="H34">
            <v>104.01</v>
          </cell>
          <cell r="I34">
            <v>0</v>
          </cell>
          <cell r="J34">
            <v>1038</v>
          </cell>
          <cell r="K34">
            <v>108028.03</v>
          </cell>
          <cell r="L34">
            <v>104.07</v>
          </cell>
        </row>
        <row r="35">
          <cell r="B35">
            <v>3181</v>
          </cell>
          <cell r="C35">
            <v>1060</v>
          </cell>
          <cell r="D35">
            <v>306153.96999999997</v>
          </cell>
          <cell r="E35">
            <v>96.24</v>
          </cell>
          <cell r="F35">
            <v>-2594.71</v>
          </cell>
          <cell r="G35">
            <v>303559.26</v>
          </cell>
          <cell r="H35">
            <v>95.43</v>
          </cell>
          <cell r="I35">
            <v>0</v>
          </cell>
          <cell r="J35">
            <v>1058</v>
          </cell>
          <cell r="K35">
            <v>99368.74</v>
          </cell>
          <cell r="L35">
            <v>93.92</v>
          </cell>
        </row>
        <row r="36">
          <cell r="B36">
            <v>128</v>
          </cell>
          <cell r="C36">
            <v>43</v>
          </cell>
          <cell r="D36">
            <v>10487.45</v>
          </cell>
          <cell r="E36">
            <v>81.93</v>
          </cell>
          <cell r="F36">
            <v>215.42</v>
          </cell>
          <cell r="G36">
            <v>10702.87</v>
          </cell>
          <cell r="H36">
            <v>83.62</v>
          </cell>
          <cell r="I36">
            <v>0</v>
          </cell>
          <cell r="J36">
            <v>42</v>
          </cell>
          <cell r="K36">
            <v>3459.64</v>
          </cell>
          <cell r="L36">
            <v>82.37</v>
          </cell>
        </row>
        <row r="38">
          <cell r="B38">
            <v>22500</v>
          </cell>
          <cell r="C38">
            <v>7500</v>
          </cell>
          <cell r="D38">
            <v>2652188.61</v>
          </cell>
          <cell r="E38">
            <v>117.88</v>
          </cell>
          <cell r="F38">
            <v>7838.89</v>
          </cell>
          <cell r="G38">
            <v>2660027.5</v>
          </cell>
          <cell r="H38">
            <v>118.22</v>
          </cell>
          <cell r="I38">
            <v>0</v>
          </cell>
          <cell r="J38">
            <v>7474</v>
          </cell>
          <cell r="K38">
            <v>865274.61</v>
          </cell>
          <cell r="L38">
            <v>115.77</v>
          </cell>
        </row>
        <row r="39">
          <cell r="B39">
            <v>12478</v>
          </cell>
          <cell r="C39">
            <v>4159</v>
          </cell>
          <cell r="D39">
            <v>1580573</v>
          </cell>
          <cell r="E39">
            <v>126.67</v>
          </cell>
          <cell r="F39">
            <v>-2385.2399999999998</v>
          </cell>
          <cell r="G39">
            <v>1578187.76</v>
          </cell>
          <cell r="H39">
            <v>126.48</v>
          </cell>
          <cell r="I39">
            <v>0</v>
          </cell>
          <cell r="J39">
            <v>4141</v>
          </cell>
          <cell r="K39">
            <v>522539.09</v>
          </cell>
          <cell r="L39">
            <v>126.19</v>
          </cell>
        </row>
        <row r="40">
          <cell r="B40">
            <v>9578</v>
          </cell>
          <cell r="C40">
            <v>3193</v>
          </cell>
          <cell r="D40">
            <v>1024976.09</v>
          </cell>
          <cell r="E40">
            <v>107.01</v>
          </cell>
          <cell r="F40">
            <v>8978.99</v>
          </cell>
          <cell r="G40">
            <v>1033955.08</v>
          </cell>
          <cell r="H40">
            <v>107.95</v>
          </cell>
          <cell r="I40">
            <v>0</v>
          </cell>
          <cell r="J40">
            <v>3186</v>
          </cell>
          <cell r="K40">
            <v>328637.34000000003</v>
          </cell>
          <cell r="L40">
            <v>103.15</v>
          </cell>
        </row>
        <row r="41">
          <cell r="B41">
            <v>444</v>
          </cell>
          <cell r="C41">
            <v>148</v>
          </cell>
          <cell r="D41">
            <v>46639.519999999997</v>
          </cell>
          <cell r="E41">
            <v>105.04</v>
          </cell>
          <cell r="F41">
            <v>1245.1400000000001</v>
          </cell>
          <cell r="G41">
            <v>47884.66</v>
          </cell>
          <cell r="H41">
            <v>107.85</v>
          </cell>
          <cell r="I41">
            <v>0</v>
          </cell>
          <cell r="J41">
            <v>147</v>
          </cell>
          <cell r="K41">
            <v>14098.18</v>
          </cell>
          <cell r="L41">
            <v>95.91</v>
          </cell>
        </row>
        <row r="48">
          <cell r="B48">
            <v>18503</v>
          </cell>
          <cell r="C48">
            <v>6168</v>
          </cell>
          <cell r="D48">
            <v>1875497.73</v>
          </cell>
          <cell r="E48">
            <v>101.36</v>
          </cell>
          <cell r="F48">
            <v>58299.839999999997</v>
          </cell>
          <cell r="G48">
            <v>1933797.57</v>
          </cell>
          <cell r="H48">
            <v>104.51</v>
          </cell>
          <cell r="I48">
            <v>0</v>
          </cell>
          <cell r="J48">
            <v>6189</v>
          </cell>
          <cell r="K48">
            <v>623758.81000000006</v>
          </cell>
          <cell r="L48">
            <v>100.79</v>
          </cell>
        </row>
        <row r="49">
          <cell r="B49">
            <v>9566</v>
          </cell>
          <cell r="C49">
            <v>3189</v>
          </cell>
          <cell r="D49">
            <v>992868.7</v>
          </cell>
          <cell r="E49">
            <v>103.79</v>
          </cell>
          <cell r="F49">
            <v>-2196.63</v>
          </cell>
          <cell r="G49">
            <v>990672.07</v>
          </cell>
          <cell r="H49">
            <v>103.56</v>
          </cell>
          <cell r="I49">
            <v>0</v>
          </cell>
          <cell r="J49">
            <v>3175</v>
          </cell>
          <cell r="K49">
            <v>328438.65999999997</v>
          </cell>
          <cell r="L49">
            <v>103.45</v>
          </cell>
        </row>
        <row r="50">
          <cell r="B50">
            <v>8554</v>
          </cell>
          <cell r="C50">
            <v>2851</v>
          </cell>
          <cell r="D50">
            <v>847751.08</v>
          </cell>
          <cell r="E50">
            <v>99.11</v>
          </cell>
          <cell r="F50">
            <v>58048.61</v>
          </cell>
          <cell r="G50">
            <v>905799.69</v>
          </cell>
          <cell r="H50">
            <v>105.89</v>
          </cell>
          <cell r="I50">
            <v>0</v>
          </cell>
          <cell r="J50">
            <v>2884</v>
          </cell>
          <cell r="K50">
            <v>283397.88</v>
          </cell>
          <cell r="L50">
            <v>98.27</v>
          </cell>
        </row>
        <row r="51">
          <cell r="B51">
            <v>383</v>
          </cell>
          <cell r="C51">
            <v>128</v>
          </cell>
          <cell r="D51">
            <v>34877.949999999997</v>
          </cell>
          <cell r="E51">
            <v>91.07</v>
          </cell>
          <cell r="F51">
            <v>2447.86</v>
          </cell>
          <cell r="G51">
            <v>37325.81</v>
          </cell>
          <cell r="H51">
            <v>97.46</v>
          </cell>
          <cell r="I51">
            <v>0</v>
          </cell>
          <cell r="J51">
            <v>130</v>
          </cell>
          <cell r="K51">
            <v>11922.27</v>
          </cell>
          <cell r="L51">
            <v>91.71</v>
          </cell>
        </row>
        <row r="53">
          <cell r="B53">
            <v>14971</v>
          </cell>
          <cell r="C53">
            <v>4990</v>
          </cell>
          <cell r="D53">
            <v>1569740.56</v>
          </cell>
          <cell r="E53">
            <v>104.85</v>
          </cell>
          <cell r="F53">
            <v>28876.81</v>
          </cell>
          <cell r="G53">
            <v>1598617.37</v>
          </cell>
          <cell r="H53">
            <v>106.78</v>
          </cell>
          <cell r="I53">
            <v>0</v>
          </cell>
          <cell r="J53">
            <v>4995</v>
          </cell>
          <cell r="K53">
            <v>515153.03</v>
          </cell>
          <cell r="L53">
            <v>103.13</v>
          </cell>
        </row>
        <row r="54">
          <cell r="B54">
            <v>6564</v>
          </cell>
          <cell r="C54">
            <v>2188</v>
          </cell>
          <cell r="D54">
            <v>789543.39</v>
          </cell>
          <cell r="E54">
            <v>120.28</v>
          </cell>
          <cell r="F54">
            <v>-1356.8</v>
          </cell>
          <cell r="G54">
            <v>788186.59</v>
          </cell>
          <cell r="H54">
            <v>120.08</v>
          </cell>
          <cell r="I54">
            <v>0</v>
          </cell>
          <cell r="J54">
            <v>2177</v>
          </cell>
          <cell r="K54">
            <v>258730.88</v>
          </cell>
          <cell r="L54">
            <v>118.85</v>
          </cell>
        </row>
        <row r="55">
          <cell r="B55">
            <v>8067</v>
          </cell>
          <cell r="C55">
            <v>2689</v>
          </cell>
          <cell r="D55">
            <v>752855.05</v>
          </cell>
          <cell r="E55">
            <v>93.33</v>
          </cell>
          <cell r="F55">
            <v>30096.41</v>
          </cell>
          <cell r="G55">
            <v>782951.46</v>
          </cell>
          <cell r="H55">
            <v>97.06</v>
          </cell>
          <cell r="I55">
            <v>0</v>
          </cell>
          <cell r="J55">
            <v>2705</v>
          </cell>
          <cell r="K55">
            <v>247472.34</v>
          </cell>
          <cell r="L55">
            <v>91.49</v>
          </cell>
        </row>
        <row r="56">
          <cell r="B56">
            <v>340</v>
          </cell>
          <cell r="C56">
            <v>113</v>
          </cell>
          <cell r="D56">
            <v>27342.12</v>
          </cell>
          <cell r="E56">
            <v>80.42</v>
          </cell>
          <cell r="F56">
            <v>137.19999999999999</v>
          </cell>
          <cell r="G56">
            <v>27479.32</v>
          </cell>
          <cell r="H56">
            <v>80.819999999999993</v>
          </cell>
          <cell r="I56">
            <v>0</v>
          </cell>
          <cell r="J56">
            <v>113</v>
          </cell>
          <cell r="K56">
            <v>8949.81</v>
          </cell>
          <cell r="L56">
            <v>79.2</v>
          </cell>
        </row>
        <row r="58">
          <cell r="B58">
            <v>11624</v>
          </cell>
          <cell r="C58">
            <v>3875</v>
          </cell>
          <cell r="D58">
            <v>1201236.8799999999</v>
          </cell>
          <cell r="E58">
            <v>103.34</v>
          </cell>
          <cell r="F58">
            <v>14493.06</v>
          </cell>
          <cell r="G58">
            <v>1215729.94</v>
          </cell>
          <cell r="H58">
            <v>104.59</v>
          </cell>
          <cell r="I58">
            <v>0</v>
          </cell>
          <cell r="J58">
            <v>3872</v>
          </cell>
          <cell r="K58">
            <v>393004.67</v>
          </cell>
          <cell r="L58">
            <v>101.5</v>
          </cell>
        </row>
        <row r="59">
          <cell r="B59">
            <v>4720</v>
          </cell>
          <cell r="C59">
            <v>1573</v>
          </cell>
          <cell r="D59">
            <v>501685.07</v>
          </cell>
          <cell r="E59">
            <v>106.29</v>
          </cell>
          <cell r="F59">
            <v>-570.46</v>
          </cell>
          <cell r="G59">
            <v>501114.61</v>
          </cell>
          <cell r="H59">
            <v>106.17</v>
          </cell>
          <cell r="I59">
            <v>0</v>
          </cell>
          <cell r="J59">
            <v>1565</v>
          </cell>
          <cell r="K59">
            <v>165848.49</v>
          </cell>
          <cell r="L59">
            <v>105.97</v>
          </cell>
        </row>
        <row r="60">
          <cell r="B60">
            <v>6640</v>
          </cell>
          <cell r="C60">
            <v>2213</v>
          </cell>
          <cell r="D60">
            <v>666685.56000000006</v>
          </cell>
          <cell r="E60">
            <v>100.4</v>
          </cell>
          <cell r="F60">
            <v>15433.57</v>
          </cell>
          <cell r="G60">
            <v>682119.13</v>
          </cell>
          <cell r="H60">
            <v>102.73</v>
          </cell>
          <cell r="I60">
            <v>0</v>
          </cell>
          <cell r="J60">
            <v>2221</v>
          </cell>
          <cell r="K60">
            <v>216538.38</v>
          </cell>
          <cell r="L60">
            <v>97.5</v>
          </cell>
        </row>
        <row r="61">
          <cell r="B61">
            <v>264</v>
          </cell>
          <cell r="C61">
            <v>88</v>
          </cell>
          <cell r="D61">
            <v>32866.25</v>
          </cell>
          <cell r="E61">
            <v>124.49</v>
          </cell>
          <cell r="F61">
            <v>-370.05</v>
          </cell>
          <cell r="G61">
            <v>32496.2</v>
          </cell>
          <cell r="H61">
            <v>123.09</v>
          </cell>
          <cell r="I61">
            <v>0</v>
          </cell>
          <cell r="J61">
            <v>86</v>
          </cell>
          <cell r="K61">
            <v>10617.8</v>
          </cell>
          <cell r="L61">
            <v>123.46</v>
          </cell>
        </row>
        <row r="63">
          <cell r="B63">
            <v>14088</v>
          </cell>
          <cell r="C63">
            <v>4696</v>
          </cell>
          <cell r="D63">
            <v>1521402.56</v>
          </cell>
          <cell r="E63">
            <v>107.99</v>
          </cell>
          <cell r="F63">
            <v>18073.72</v>
          </cell>
          <cell r="G63">
            <v>1539476.28</v>
          </cell>
          <cell r="H63">
            <v>109.28</v>
          </cell>
          <cell r="I63">
            <v>0</v>
          </cell>
          <cell r="J63">
            <v>4695</v>
          </cell>
          <cell r="K63">
            <v>499333.55</v>
          </cell>
          <cell r="L63">
            <v>106.35</v>
          </cell>
        </row>
        <row r="64">
          <cell r="B64">
            <v>6223</v>
          </cell>
          <cell r="C64">
            <v>2074</v>
          </cell>
          <cell r="D64">
            <v>746497.79</v>
          </cell>
          <cell r="E64">
            <v>119.96</v>
          </cell>
          <cell r="F64">
            <v>-47.26</v>
          </cell>
          <cell r="G64">
            <v>746450.53</v>
          </cell>
          <cell r="H64">
            <v>119.95</v>
          </cell>
          <cell r="I64">
            <v>0</v>
          </cell>
          <cell r="J64">
            <v>2065</v>
          </cell>
          <cell r="K64">
            <v>246799.05</v>
          </cell>
          <cell r="L64">
            <v>119.52</v>
          </cell>
        </row>
        <row r="65">
          <cell r="B65">
            <v>7530</v>
          </cell>
          <cell r="C65">
            <v>2510</v>
          </cell>
          <cell r="D65">
            <v>739739.22</v>
          </cell>
          <cell r="E65">
            <v>98.24</v>
          </cell>
          <cell r="F65">
            <v>17327.3</v>
          </cell>
          <cell r="G65">
            <v>757066.52</v>
          </cell>
          <cell r="H65">
            <v>100.54</v>
          </cell>
          <cell r="I65">
            <v>0</v>
          </cell>
          <cell r="J65">
            <v>2517</v>
          </cell>
          <cell r="K65">
            <v>241085.67</v>
          </cell>
          <cell r="L65">
            <v>95.78</v>
          </cell>
        </row>
        <row r="66">
          <cell r="B66">
            <v>335</v>
          </cell>
          <cell r="C66">
            <v>112</v>
          </cell>
          <cell r="D66">
            <v>35165.550000000003</v>
          </cell>
          <cell r="E66">
            <v>104.97</v>
          </cell>
          <cell r="F66">
            <v>793.68</v>
          </cell>
          <cell r="G66">
            <v>35959.230000000003</v>
          </cell>
          <cell r="H66">
            <v>107.34</v>
          </cell>
          <cell r="I66">
            <v>0</v>
          </cell>
          <cell r="J66">
            <v>113</v>
          </cell>
          <cell r="K66">
            <v>11448.83</v>
          </cell>
          <cell r="L66">
            <v>101.32</v>
          </cell>
        </row>
        <row r="68">
          <cell r="B68">
            <v>9854</v>
          </cell>
          <cell r="C68">
            <v>3285</v>
          </cell>
          <cell r="D68">
            <v>1284804.5900000001</v>
          </cell>
          <cell r="E68">
            <v>130.38</v>
          </cell>
          <cell r="F68">
            <v>5054.1499999999996</v>
          </cell>
          <cell r="G68">
            <v>1289858.74</v>
          </cell>
          <cell r="H68">
            <v>130.9</v>
          </cell>
          <cell r="I68">
            <v>0</v>
          </cell>
          <cell r="J68">
            <v>3269</v>
          </cell>
          <cell r="K68">
            <v>417446.17</v>
          </cell>
          <cell r="L68">
            <v>127.7</v>
          </cell>
        </row>
        <row r="69">
          <cell r="B69">
            <v>4496</v>
          </cell>
          <cell r="C69">
            <v>1499</v>
          </cell>
          <cell r="D69">
            <v>607548.23</v>
          </cell>
          <cell r="E69">
            <v>135.13</v>
          </cell>
          <cell r="F69">
            <v>-8096.96</v>
          </cell>
          <cell r="G69">
            <v>599451.27</v>
          </cell>
          <cell r="H69">
            <v>133.33000000000001</v>
          </cell>
          <cell r="I69">
            <v>0</v>
          </cell>
          <cell r="J69">
            <v>1486</v>
          </cell>
          <cell r="K69">
            <v>199275.45</v>
          </cell>
          <cell r="L69">
            <v>134.1</v>
          </cell>
        </row>
        <row r="70">
          <cell r="B70">
            <v>5097</v>
          </cell>
          <cell r="C70">
            <v>1699</v>
          </cell>
          <cell r="D70">
            <v>641645.97</v>
          </cell>
          <cell r="E70">
            <v>125.89</v>
          </cell>
          <cell r="F70">
            <v>12131.23</v>
          </cell>
          <cell r="G70">
            <v>653777.19999999995</v>
          </cell>
          <cell r="H70">
            <v>128.27000000000001</v>
          </cell>
          <cell r="I70">
            <v>0</v>
          </cell>
          <cell r="J70">
            <v>1696</v>
          </cell>
          <cell r="K70">
            <v>206336.66</v>
          </cell>
          <cell r="L70">
            <v>121.66</v>
          </cell>
        </row>
        <row r="71">
          <cell r="B71">
            <v>261</v>
          </cell>
          <cell r="C71">
            <v>87</v>
          </cell>
          <cell r="D71">
            <v>35610.39</v>
          </cell>
          <cell r="E71">
            <v>136.44</v>
          </cell>
          <cell r="F71">
            <v>1019.88</v>
          </cell>
          <cell r="G71">
            <v>36630.269999999997</v>
          </cell>
          <cell r="H71">
            <v>140.35</v>
          </cell>
          <cell r="I71">
            <v>0</v>
          </cell>
          <cell r="J71">
            <v>87</v>
          </cell>
          <cell r="K71">
            <v>11834.06</v>
          </cell>
          <cell r="L71">
            <v>136.02000000000001</v>
          </cell>
        </row>
        <row r="73">
          <cell r="B73">
            <v>9330</v>
          </cell>
          <cell r="C73">
            <v>3110</v>
          </cell>
          <cell r="D73">
            <v>1106156.03</v>
          </cell>
          <cell r="E73">
            <v>118.56</v>
          </cell>
          <cell r="F73">
            <v>35148.720000000001</v>
          </cell>
          <cell r="G73">
            <v>1141304.75</v>
          </cell>
          <cell r="H73">
            <v>122.33</v>
          </cell>
          <cell r="I73">
            <v>0</v>
          </cell>
          <cell r="J73">
            <v>3132</v>
          </cell>
          <cell r="K73">
            <v>362709.23</v>
          </cell>
          <cell r="L73">
            <v>115.81</v>
          </cell>
        </row>
        <row r="74">
          <cell r="B74">
            <v>4048</v>
          </cell>
          <cell r="C74">
            <v>1349</v>
          </cell>
          <cell r="D74">
            <v>576428.41</v>
          </cell>
          <cell r="E74">
            <v>142.4</v>
          </cell>
          <cell r="F74">
            <v>-1043.3800000000001</v>
          </cell>
          <cell r="G74">
            <v>575385.03</v>
          </cell>
          <cell r="H74">
            <v>142.13999999999999</v>
          </cell>
          <cell r="I74">
            <v>0</v>
          </cell>
          <cell r="J74">
            <v>1343</v>
          </cell>
          <cell r="K74">
            <v>188503.84</v>
          </cell>
          <cell r="L74">
            <v>140.36000000000001</v>
          </cell>
        </row>
        <row r="75">
          <cell r="B75">
            <v>5059</v>
          </cell>
          <cell r="C75">
            <v>1686</v>
          </cell>
          <cell r="D75">
            <v>504623.94</v>
          </cell>
          <cell r="E75">
            <v>99.75</v>
          </cell>
          <cell r="F75">
            <v>35513.01</v>
          </cell>
          <cell r="G75">
            <v>540136.94999999995</v>
          </cell>
          <cell r="H75">
            <v>106.77</v>
          </cell>
          <cell r="I75">
            <v>0</v>
          </cell>
          <cell r="J75">
            <v>1714</v>
          </cell>
          <cell r="K75">
            <v>166072.32999999999</v>
          </cell>
          <cell r="L75">
            <v>96.89</v>
          </cell>
        </row>
        <row r="76">
          <cell r="B76">
            <v>223</v>
          </cell>
          <cell r="C76">
            <v>74</v>
          </cell>
          <cell r="D76">
            <v>25103.68</v>
          </cell>
          <cell r="E76">
            <v>112.57</v>
          </cell>
          <cell r="F76">
            <v>679.09</v>
          </cell>
          <cell r="G76">
            <v>25782.77</v>
          </cell>
          <cell r="H76">
            <v>115.62</v>
          </cell>
          <cell r="I76">
            <v>0</v>
          </cell>
          <cell r="J76">
            <v>75</v>
          </cell>
          <cell r="K76">
            <v>8133.06</v>
          </cell>
          <cell r="L76">
            <v>108.44</v>
          </cell>
        </row>
        <row r="78">
          <cell r="B78">
            <v>11571</v>
          </cell>
          <cell r="C78">
            <v>3857</v>
          </cell>
          <cell r="D78">
            <v>1269191.07</v>
          </cell>
          <cell r="E78">
            <v>109.69</v>
          </cell>
          <cell r="F78">
            <v>20520.79</v>
          </cell>
          <cell r="G78">
            <v>1289711.8600000001</v>
          </cell>
          <cell r="H78">
            <v>111.46</v>
          </cell>
          <cell r="I78">
            <v>0</v>
          </cell>
          <cell r="J78">
            <v>3890</v>
          </cell>
          <cell r="K78">
            <v>421651.43</v>
          </cell>
          <cell r="L78">
            <v>108.39</v>
          </cell>
        </row>
        <row r="79">
          <cell r="B79">
            <v>5523</v>
          </cell>
          <cell r="C79">
            <v>1841</v>
          </cell>
          <cell r="D79">
            <v>691628.18</v>
          </cell>
          <cell r="E79">
            <v>125.23</v>
          </cell>
          <cell r="F79">
            <v>-2543.71</v>
          </cell>
          <cell r="G79">
            <v>689084.47</v>
          </cell>
          <cell r="H79">
            <v>124.77</v>
          </cell>
          <cell r="I79">
            <v>0</v>
          </cell>
          <cell r="J79">
            <v>1833</v>
          </cell>
          <cell r="K79">
            <v>227947.38</v>
          </cell>
          <cell r="L79">
            <v>124.36</v>
          </cell>
        </row>
        <row r="80">
          <cell r="B80">
            <v>5567</v>
          </cell>
          <cell r="C80">
            <v>1856</v>
          </cell>
          <cell r="D80">
            <v>530038.01</v>
          </cell>
          <cell r="E80">
            <v>95.21</v>
          </cell>
          <cell r="F80">
            <v>21487.02</v>
          </cell>
          <cell r="G80">
            <v>551525.03</v>
          </cell>
          <cell r="H80">
            <v>99.07</v>
          </cell>
          <cell r="I80">
            <v>0</v>
          </cell>
          <cell r="J80">
            <v>1893</v>
          </cell>
          <cell r="K80">
            <v>177552.81</v>
          </cell>
          <cell r="L80">
            <v>93.79</v>
          </cell>
        </row>
        <row r="81">
          <cell r="B81">
            <v>481</v>
          </cell>
          <cell r="C81">
            <v>160</v>
          </cell>
          <cell r="D81">
            <v>47524.88</v>
          </cell>
          <cell r="E81">
            <v>98.8</v>
          </cell>
          <cell r="F81">
            <v>1577.48</v>
          </cell>
          <cell r="G81">
            <v>49102.36</v>
          </cell>
          <cell r="H81">
            <v>102.08</v>
          </cell>
          <cell r="I81">
            <v>0</v>
          </cell>
          <cell r="J81">
            <v>164</v>
          </cell>
          <cell r="K81">
            <v>16151.24</v>
          </cell>
          <cell r="L81">
            <v>98.48</v>
          </cell>
        </row>
        <row r="83">
          <cell r="B83">
            <v>10802</v>
          </cell>
          <cell r="C83">
            <v>3601</v>
          </cell>
          <cell r="D83">
            <v>1228993.94</v>
          </cell>
          <cell r="E83">
            <v>113.77</v>
          </cell>
          <cell r="F83">
            <v>38640.480000000003</v>
          </cell>
          <cell r="G83">
            <v>1267634.42</v>
          </cell>
          <cell r="H83">
            <v>117.35</v>
          </cell>
          <cell r="I83">
            <v>0</v>
          </cell>
          <cell r="J83">
            <v>3632</v>
          </cell>
          <cell r="K83">
            <v>405986.96</v>
          </cell>
          <cell r="L83">
            <v>111.78</v>
          </cell>
        </row>
        <row r="84">
          <cell r="B84">
            <v>4499</v>
          </cell>
          <cell r="C84">
            <v>1500</v>
          </cell>
          <cell r="D84">
            <v>526490.13</v>
          </cell>
          <cell r="E84">
            <v>117.02</v>
          </cell>
          <cell r="F84">
            <v>-5426.81</v>
          </cell>
          <cell r="G84">
            <v>521063.32</v>
          </cell>
          <cell r="H84">
            <v>115.82</v>
          </cell>
          <cell r="I84">
            <v>0</v>
          </cell>
          <cell r="J84">
            <v>1494</v>
          </cell>
          <cell r="K84">
            <v>172193.53</v>
          </cell>
          <cell r="L84">
            <v>115.26</v>
          </cell>
        </row>
        <row r="85">
          <cell r="B85">
            <v>6059</v>
          </cell>
          <cell r="C85">
            <v>2020</v>
          </cell>
          <cell r="D85">
            <v>677665.89</v>
          </cell>
          <cell r="E85">
            <v>111.84</v>
          </cell>
          <cell r="F85">
            <v>42375.31</v>
          </cell>
          <cell r="G85">
            <v>720041.2</v>
          </cell>
          <cell r="H85">
            <v>118.84</v>
          </cell>
          <cell r="I85">
            <v>0</v>
          </cell>
          <cell r="J85">
            <v>2057</v>
          </cell>
          <cell r="K85">
            <v>225832.24</v>
          </cell>
          <cell r="L85">
            <v>109.79</v>
          </cell>
        </row>
        <row r="86">
          <cell r="B86">
            <v>244</v>
          </cell>
          <cell r="C86">
            <v>81</v>
          </cell>
          <cell r="D86">
            <v>24837.919999999998</v>
          </cell>
          <cell r="E86">
            <v>101.79</v>
          </cell>
          <cell r="F86">
            <v>1691.98</v>
          </cell>
          <cell r="G86">
            <v>26529.9</v>
          </cell>
          <cell r="H86">
            <v>108.73</v>
          </cell>
          <cell r="I86">
            <v>0</v>
          </cell>
          <cell r="J86">
            <v>81</v>
          </cell>
          <cell r="K86">
            <v>7961.19</v>
          </cell>
          <cell r="L86">
            <v>98.29</v>
          </cell>
        </row>
        <row r="88">
          <cell r="B88">
            <v>5751</v>
          </cell>
          <cell r="C88">
            <v>1917</v>
          </cell>
          <cell r="D88">
            <v>721122.37</v>
          </cell>
          <cell r="E88">
            <v>125.39</v>
          </cell>
          <cell r="F88">
            <v>3668.9</v>
          </cell>
          <cell r="G88">
            <v>724791.27</v>
          </cell>
          <cell r="H88">
            <v>126.03</v>
          </cell>
          <cell r="I88">
            <v>0</v>
          </cell>
          <cell r="J88">
            <v>1915</v>
          </cell>
          <cell r="K88">
            <v>231501.43</v>
          </cell>
          <cell r="L88">
            <v>120.89</v>
          </cell>
        </row>
        <row r="89">
          <cell r="B89">
            <v>1836</v>
          </cell>
          <cell r="C89">
            <v>612</v>
          </cell>
          <cell r="D89">
            <v>254053.98</v>
          </cell>
          <cell r="E89">
            <v>138.37</v>
          </cell>
          <cell r="F89">
            <v>-1015.16</v>
          </cell>
          <cell r="G89">
            <v>253038.82</v>
          </cell>
          <cell r="H89">
            <v>137.82</v>
          </cell>
          <cell r="I89">
            <v>0</v>
          </cell>
          <cell r="J89">
            <v>610</v>
          </cell>
          <cell r="K89">
            <v>82930.16</v>
          </cell>
          <cell r="L89">
            <v>135.94999999999999</v>
          </cell>
        </row>
        <row r="90">
          <cell r="B90">
            <v>3651</v>
          </cell>
          <cell r="C90">
            <v>1217</v>
          </cell>
          <cell r="D90">
            <v>434078.84</v>
          </cell>
          <cell r="E90">
            <v>118.89</v>
          </cell>
          <cell r="F90">
            <v>4684.0600000000004</v>
          </cell>
          <cell r="G90">
            <v>438762.9</v>
          </cell>
          <cell r="H90">
            <v>120.18</v>
          </cell>
          <cell r="I90">
            <v>0</v>
          </cell>
          <cell r="J90">
            <v>1218</v>
          </cell>
          <cell r="K90">
            <v>138412.81</v>
          </cell>
          <cell r="L90">
            <v>113.64</v>
          </cell>
        </row>
        <row r="91">
          <cell r="B91">
            <v>264</v>
          </cell>
          <cell r="C91">
            <v>88</v>
          </cell>
          <cell r="D91">
            <v>32989.550000000003</v>
          </cell>
          <cell r="E91">
            <v>124.96</v>
          </cell>
          <cell r="F91">
            <v>0</v>
          </cell>
          <cell r="G91">
            <v>32989.550000000003</v>
          </cell>
          <cell r="H91">
            <v>124.96</v>
          </cell>
          <cell r="I91">
            <v>0</v>
          </cell>
          <cell r="J91">
            <v>87</v>
          </cell>
          <cell r="K91">
            <v>10158.459999999999</v>
          </cell>
          <cell r="L91">
            <v>116.76</v>
          </cell>
        </row>
        <row r="93">
          <cell r="B93">
            <v>14113</v>
          </cell>
          <cell r="C93">
            <v>4704</v>
          </cell>
          <cell r="D93">
            <v>1710227.36</v>
          </cell>
          <cell r="E93">
            <v>121.18</v>
          </cell>
          <cell r="F93">
            <v>528.23</v>
          </cell>
          <cell r="G93">
            <v>1710755.59</v>
          </cell>
          <cell r="H93">
            <v>121.22</v>
          </cell>
          <cell r="I93">
            <v>0</v>
          </cell>
          <cell r="J93">
            <v>4701</v>
          </cell>
          <cell r="K93">
            <v>556488.55000000005</v>
          </cell>
          <cell r="L93">
            <v>118.38</v>
          </cell>
        </row>
        <row r="94">
          <cell r="B94">
            <v>7280</v>
          </cell>
          <cell r="C94">
            <v>2427</v>
          </cell>
          <cell r="D94">
            <v>894055.29</v>
          </cell>
          <cell r="E94">
            <v>122.81</v>
          </cell>
          <cell r="F94">
            <v>-4623.6000000000004</v>
          </cell>
          <cell r="G94">
            <v>889431.69</v>
          </cell>
          <cell r="H94">
            <v>122.17</v>
          </cell>
          <cell r="I94">
            <v>0</v>
          </cell>
          <cell r="J94">
            <v>2417</v>
          </cell>
          <cell r="K94">
            <v>292355.42</v>
          </cell>
          <cell r="L94">
            <v>120.96</v>
          </cell>
        </row>
        <row r="95">
          <cell r="B95">
            <v>6513</v>
          </cell>
          <cell r="C95">
            <v>2171</v>
          </cell>
          <cell r="D95">
            <v>779895.33</v>
          </cell>
          <cell r="E95">
            <v>119.74</v>
          </cell>
          <cell r="F95">
            <v>4930.1099999999997</v>
          </cell>
          <cell r="G95">
            <v>784825.44</v>
          </cell>
          <cell r="H95">
            <v>120.5</v>
          </cell>
          <cell r="I95">
            <v>0</v>
          </cell>
          <cell r="J95">
            <v>2177</v>
          </cell>
          <cell r="K95">
            <v>252640.18</v>
          </cell>
          <cell r="L95">
            <v>116.05</v>
          </cell>
        </row>
        <row r="96">
          <cell r="B96">
            <v>320</v>
          </cell>
          <cell r="C96">
            <v>107</v>
          </cell>
          <cell r="D96">
            <v>36276.74</v>
          </cell>
          <cell r="E96">
            <v>113.36</v>
          </cell>
          <cell r="F96">
            <v>221.72</v>
          </cell>
          <cell r="G96">
            <v>36498.46</v>
          </cell>
          <cell r="H96">
            <v>114.06</v>
          </cell>
          <cell r="I96">
            <v>0</v>
          </cell>
          <cell r="J96">
            <v>107</v>
          </cell>
          <cell r="K96">
            <v>11492.95</v>
          </cell>
          <cell r="L96">
            <v>107.41</v>
          </cell>
        </row>
        <row r="98">
          <cell r="B98">
            <v>34055</v>
          </cell>
          <cell r="C98">
            <v>11352</v>
          </cell>
          <cell r="D98">
            <v>4052805.46</v>
          </cell>
          <cell r="E98">
            <v>119.01</v>
          </cell>
          <cell r="F98">
            <v>69517.63</v>
          </cell>
          <cell r="G98">
            <v>4122323.09</v>
          </cell>
          <cell r="H98">
            <v>121.05</v>
          </cell>
          <cell r="I98">
            <v>0</v>
          </cell>
          <cell r="J98">
            <v>11367</v>
          </cell>
          <cell r="K98">
            <v>1337169.68</v>
          </cell>
          <cell r="L98">
            <v>117.64</v>
          </cell>
        </row>
        <row r="99">
          <cell r="B99">
            <v>14770</v>
          </cell>
          <cell r="C99">
            <v>4923</v>
          </cell>
          <cell r="D99">
            <v>1981968.04</v>
          </cell>
          <cell r="E99">
            <v>134.19</v>
          </cell>
          <cell r="F99">
            <v>-7619.07</v>
          </cell>
          <cell r="G99">
            <v>1974348.97</v>
          </cell>
          <cell r="H99">
            <v>133.66999999999999</v>
          </cell>
          <cell r="I99">
            <v>0</v>
          </cell>
          <cell r="J99">
            <v>4896</v>
          </cell>
          <cell r="K99">
            <v>654586.46</v>
          </cell>
          <cell r="L99">
            <v>133.69999999999999</v>
          </cell>
        </row>
        <row r="100">
          <cell r="B100">
            <v>18284</v>
          </cell>
          <cell r="C100">
            <v>6095</v>
          </cell>
          <cell r="D100">
            <v>1958630.86</v>
          </cell>
          <cell r="E100">
            <v>107.12</v>
          </cell>
          <cell r="F100">
            <v>69706.58</v>
          </cell>
          <cell r="G100">
            <v>2028337.44</v>
          </cell>
          <cell r="H100">
            <v>110.94</v>
          </cell>
          <cell r="I100">
            <v>0</v>
          </cell>
          <cell r="J100">
            <v>6135</v>
          </cell>
          <cell r="K100">
            <v>646023.87</v>
          </cell>
          <cell r="L100">
            <v>105.3</v>
          </cell>
        </row>
        <row r="101">
          <cell r="B101">
            <v>1001</v>
          </cell>
          <cell r="C101">
            <v>334</v>
          </cell>
          <cell r="D101">
            <v>112206.56</v>
          </cell>
          <cell r="E101">
            <v>112.09</v>
          </cell>
          <cell r="F101">
            <v>7430.12</v>
          </cell>
          <cell r="G101">
            <v>119636.68</v>
          </cell>
          <cell r="H101">
            <v>119.52</v>
          </cell>
          <cell r="I101">
            <v>0</v>
          </cell>
          <cell r="J101">
            <v>336</v>
          </cell>
          <cell r="K101">
            <v>36559.35</v>
          </cell>
          <cell r="L101">
            <v>108.81</v>
          </cell>
        </row>
        <row r="103">
          <cell r="B103">
            <v>15484</v>
          </cell>
          <cell r="C103">
            <v>5161</v>
          </cell>
          <cell r="D103">
            <v>1684319.46</v>
          </cell>
          <cell r="E103">
            <v>108.78</v>
          </cell>
          <cell r="F103">
            <v>50603.05</v>
          </cell>
          <cell r="G103">
            <v>1734922.51</v>
          </cell>
          <cell r="H103">
            <v>112.05</v>
          </cell>
          <cell r="I103">
            <v>0</v>
          </cell>
          <cell r="J103">
            <v>5220</v>
          </cell>
          <cell r="K103">
            <v>557616.02</v>
          </cell>
          <cell r="L103">
            <v>106.82</v>
          </cell>
        </row>
        <row r="104">
          <cell r="B104">
            <v>5734</v>
          </cell>
          <cell r="C104">
            <v>1911</v>
          </cell>
          <cell r="D104">
            <v>703884.79</v>
          </cell>
          <cell r="E104">
            <v>122.76</v>
          </cell>
          <cell r="F104">
            <v>-875.09</v>
          </cell>
          <cell r="G104">
            <v>703009.7</v>
          </cell>
          <cell r="H104">
            <v>122.6</v>
          </cell>
          <cell r="I104">
            <v>0</v>
          </cell>
          <cell r="J104">
            <v>1901</v>
          </cell>
          <cell r="K104">
            <v>230985.05</v>
          </cell>
          <cell r="L104">
            <v>121.51</v>
          </cell>
        </row>
        <row r="105">
          <cell r="B105">
            <v>9182</v>
          </cell>
          <cell r="C105">
            <v>3061</v>
          </cell>
          <cell r="D105">
            <v>914445.26</v>
          </cell>
          <cell r="E105">
            <v>99.59</v>
          </cell>
          <cell r="F105">
            <v>40786.57</v>
          </cell>
          <cell r="G105">
            <v>955231.83</v>
          </cell>
          <cell r="H105">
            <v>104.03</v>
          </cell>
          <cell r="I105">
            <v>0</v>
          </cell>
          <cell r="J105">
            <v>3128</v>
          </cell>
          <cell r="K105">
            <v>304779.28999999998</v>
          </cell>
          <cell r="L105">
            <v>97.44</v>
          </cell>
        </row>
        <row r="106">
          <cell r="B106">
            <v>568</v>
          </cell>
          <cell r="C106">
            <v>189</v>
          </cell>
          <cell r="D106">
            <v>65989.41</v>
          </cell>
          <cell r="E106">
            <v>116.18</v>
          </cell>
          <cell r="F106">
            <v>10691.57</v>
          </cell>
          <cell r="G106">
            <v>76680.98</v>
          </cell>
          <cell r="H106">
            <v>135</v>
          </cell>
          <cell r="I106">
            <v>0</v>
          </cell>
          <cell r="J106">
            <v>191</v>
          </cell>
          <cell r="K106">
            <v>21851.68</v>
          </cell>
          <cell r="L106">
            <v>114.41</v>
          </cell>
        </row>
        <row r="108">
          <cell r="B108">
            <v>7726</v>
          </cell>
          <cell r="C108">
            <v>2575</v>
          </cell>
          <cell r="D108">
            <v>890956.28</v>
          </cell>
          <cell r="E108">
            <v>115.32</v>
          </cell>
          <cell r="F108">
            <v>4115.3599999999997</v>
          </cell>
          <cell r="G108">
            <v>895071.64</v>
          </cell>
          <cell r="H108">
            <v>115.85</v>
          </cell>
          <cell r="I108">
            <v>0</v>
          </cell>
          <cell r="J108">
            <v>2568</v>
          </cell>
          <cell r="K108">
            <v>289255.55</v>
          </cell>
          <cell r="L108">
            <v>112.64</v>
          </cell>
        </row>
        <row r="109">
          <cell r="B109">
            <v>3968</v>
          </cell>
          <cell r="C109">
            <v>1323</v>
          </cell>
          <cell r="D109">
            <v>511049.89</v>
          </cell>
          <cell r="E109">
            <v>128.79</v>
          </cell>
          <cell r="F109">
            <v>-274.66000000000003</v>
          </cell>
          <cell r="G109">
            <v>510775.23</v>
          </cell>
          <cell r="H109">
            <v>128.72</v>
          </cell>
          <cell r="I109">
            <v>0</v>
          </cell>
          <cell r="J109">
            <v>1318</v>
          </cell>
          <cell r="K109">
            <v>166841.69</v>
          </cell>
          <cell r="L109">
            <v>126.59</v>
          </cell>
        </row>
        <row r="110">
          <cell r="B110">
            <v>3576</v>
          </cell>
          <cell r="C110">
            <v>1192</v>
          </cell>
          <cell r="D110">
            <v>358061.8</v>
          </cell>
          <cell r="E110">
            <v>100.13</v>
          </cell>
          <cell r="F110">
            <v>4020.66</v>
          </cell>
          <cell r="G110">
            <v>362082.46</v>
          </cell>
          <cell r="H110">
            <v>101.25</v>
          </cell>
          <cell r="I110">
            <v>0</v>
          </cell>
          <cell r="J110">
            <v>1189</v>
          </cell>
          <cell r="K110">
            <v>115680.23</v>
          </cell>
          <cell r="L110">
            <v>97.29</v>
          </cell>
        </row>
        <row r="111">
          <cell r="B111">
            <v>182</v>
          </cell>
          <cell r="C111">
            <v>61</v>
          </cell>
          <cell r="D111">
            <v>21844.59</v>
          </cell>
          <cell r="E111">
            <v>120.03</v>
          </cell>
          <cell r="F111">
            <v>369.36</v>
          </cell>
          <cell r="G111">
            <v>22213.95</v>
          </cell>
          <cell r="H111">
            <v>122.05</v>
          </cell>
          <cell r="I111">
            <v>0</v>
          </cell>
          <cell r="J111">
            <v>61</v>
          </cell>
          <cell r="K111">
            <v>6733.63</v>
          </cell>
          <cell r="L111">
            <v>110.39</v>
          </cell>
        </row>
        <row r="113">
          <cell r="B113">
            <v>32965</v>
          </cell>
          <cell r="C113">
            <v>10988</v>
          </cell>
          <cell r="D113">
            <v>4105801.05</v>
          </cell>
          <cell r="E113">
            <v>124.55</v>
          </cell>
          <cell r="F113">
            <v>126634.68</v>
          </cell>
          <cell r="G113">
            <v>4232435.7300000004</v>
          </cell>
          <cell r="H113">
            <v>128.38999999999999</v>
          </cell>
          <cell r="I113">
            <v>0</v>
          </cell>
          <cell r="J113">
            <v>11011</v>
          </cell>
          <cell r="K113">
            <v>1329388.33</v>
          </cell>
          <cell r="L113">
            <v>120.73</v>
          </cell>
        </row>
        <row r="114">
          <cell r="B114">
            <v>8281</v>
          </cell>
          <cell r="C114">
            <v>2760</v>
          </cell>
          <cell r="D114">
            <v>1084251.73</v>
          </cell>
          <cell r="E114">
            <v>130.93</v>
          </cell>
          <cell r="F114">
            <v>-1709.17</v>
          </cell>
          <cell r="G114">
            <v>1082542.56</v>
          </cell>
          <cell r="H114">
            <v>130.72999999999999</v>
          </cell>
          <cell r="I114">
            <v>0</v>
          </cell>
          <cell r="J114">
            <v>2746</v>
          </cell>
          <cell r="K114">
            <v>353652.4</v>
          </cell>
          <cell r="L114">
            <v>128.79</v>
          </cell>
        </row>
        <row r="115">
          <cell r="B115">
            <v>24000</v>
          </cell>
          <cell r="C115">
            <v>8000</v>
          </cell>
          <cell r="D115">
            <v>2936080.44</v>
          </cell>
          <cell r="E115">
            <v>122.34</v>
          </cell>
          <cell r="F115">
            <v>126211.81</v>
          </cell>
          <cell r="G115">
            <v>3062292.25</v>
          </cell>
          <cell r="H115">
            <v>127.6</v>
          </cell>
          <cell r="I115">
            <v>0</v>
          </cell>
          <cell r="J115">
            <v>8035</v>
          </cell>
          <cell r="K115">
            <v>948784.3</v>
          </cell>
          <cell r="L115">
            <v>118.08</v>
          </cell>
        </row>
        <row r="116">
          <cell r="B116">
            <v>684</v>
          </cell>
          <cell r="C116">
            <v>228</v>
          </cell>
          <cell r="D116">
            <v>85468.88</v>
          </cell>
          <cell r="E116">
            <v>124.95</v>
          </cell>
          <cell r="F116">
            <v>2132.04</v>
          </cell>
          <cell r="G116">
            <v>87600.92</v>
          </cell>
          <cell r="H116">
            <v>128.07</v>
          </cell>
          <cell r="I116">
            <v>0</v>
          </cell>
          <cell r="J116">
            <v>230</v>
          </cell>
          <cell r="K116">
            <v>26951.63</v>
          </cell>
          <cell r="L116">
            <v>117.18</v>
          </cell>
        </row>
        <row r="118">
          <cell r="B118">
            <v>7693</v>
          </cell>
          <cell r="C118">
            <v>2564</v>
          </cell>
          <cell r="D118">
            <v>905977.2</v>
          </cell>
          <cell r="E118">
            <v>117.77</v>
          </cell>
          <cell r="F118">
            <v>2442.79</v>
          </cell>
          <cell r="G118">
            <v>908419.99</v>
          </cell>
          <cell r="H118">
            <v>118.08</v>
          </cell>
          <cell r="I118">
            <v>0</v>
          </cell>
          <cell r="J118">
            <v>2565</v>
          </cell>
          <cell r="K118">
            <v>299067.34000000003</v>
          </cell>
          <cell r="L118">
            <v>116.6</v>
          </cell>
        </row>
        <row r="119">
          <cell r="B119">
            <v>3461</v>
          </cell>
          <cell r="C119">
            <v>1154</v>
          </cell>
          <cell r="D119">
            <v>464146.04</v>
          </cell>
          <cell r="E119">
            <v>134.11000000000001</v>
          </cell>
          <cell r="F119">
            <v>-3052.66</v>
          </cell>
          <cell r="G119">
            <v>461093.38</v>
          </cell>
          <cell r="H119">
            <v>133.22999999999999</v>
          </cell>
          <cell r="I119">
            <v>0</v>
          </cell>
          <cell r="J119">
            <v>1147</v>
          </cell>
          <cell r="K119">
            <v>153286.79</v>
          </cell>
          <cell r="L119">
            <v>133.63999999999999</v>
          </cell>
        </row>
        <row r="120">
          <cell r="B120">
            <v>4081</v>
          </cell>
          <cell r="C120">
            <v>1360</v>
          </cell>
          <cell r="D120">
            <v>426089.75</v>
          </cell>
          <cell r="E120">
            <v>104.41</v>
          </cell>
          <cell r="F120">
            <v>5495.45</v>
          </cell>
          <cell r="G120">
            <v>431585.2</v>
          </cell>
          <cell r="H120">
            <v>105.75</v>
          </cell>
          <cell r="I120">
            <v>0</v>
          </cell>
          <cell r="J120">
            <v>1368</v>
          </cell>
          <cell r="K120">
            <v>140800.92000000001</v>
          </cell>
          <cell r="L120">
            <v>102.92</v>
          </cell>
        </row>
        <row r="121">
          <cell r="B121">
            <v>151</v>
          </cell>
          <cell r="C121">
            <v>50</v>
          </cell>
          <cell r="D121">
            <v>15741.41</v>
          </cell>
          <cell r="E121">
            <v>104.25</v>
          </cell>
          <cell r="F121">
            <v>0</v>
          </cell>
          <cell r="G121">
            <v>15741.41</v>
          </cell>
          <cell r="H121">
            <v>104.25</v>
          </cell>
          <cell r="I121">
            <v>0</v>
          </cell>
          <cell r="J121">
            <v>50</v>
          </cell>
          <cell r="K121">
            <v>4979.63</v>
          </cell>
          <cell r="L121">
            <v>99.59</v>
          </cell>
        </row>
        <row r="123">
          <cell r="B123">
            <v>37481</v>
          </cell>
          <cell r="C123">
            <v>12494</v>
          </cell>
          <cell r="D123">
            <v>4150553.07</v>
          </cell>
          <cell r="E123">
            <v>110.74</v>
          </cell>
          <cell r="F123">
            <v>96664.19</v>
          </cell>
          <cell r="G123">
            <v>4247217.26</v>
          </cell>
          <cell r="H123">
            <v>113.32</v>
          </cell>
          <cell r="I123">
            <v>0</v>
          </cell>
          <cell r="J123">
            <v>12487</v>
          </cell>
          <cell r="K123">
            <v>1365034.81</v>
          </cell>
          <cell r="L123">
            <v>109.32</v>
          </cell>
        </row>
        <row r="124">
          <cell r="B124">
            <v>16566</v>
          </cell>
          <cell r="C124">
            <v>5522</v>
          </cell>
          <cell r="D124">
            <v>1972615.4</v>
          </cell>
          <cell r="E124">
            <v>119.08</v>
          </cell>
          <cell r="F124">
            <v>-3352.75</v>
          </cell>
          <cell r="G124">
            <v>1969262.65</v>
          </cell>
          <cell r="H124">
            <v>118.87</v>
          </cell>
          <cell r="I124">
            <v>0</v>
          </cell>
          <cell r="J124">
            <v>5483</v>
          </cell>
          <cell r="K124">
            <v>648362.82999999996</v>
          </cell>
          <cell r="L124">
            <v>118.25</v>
          </cell>
        </row>
        <row r="125">
          <cell r="B125">
            <v>20068</v>
          </cell>
          <cell r="C125">
            <v>6689</v>
          </cell>
          <cell r="D125">
            <v>2086310.42</v>
          </cell>
          <cell r="E125">
            <v>103.96</v>
          </cell>
          <cell r="F125">
            <v>97136.85</v>
          </cell>
          <cell r="G125">
            <v>2183447.27</v>
          </cell>
          <cell r="H125">
            <v>108.8</v>
          </cell>
          <cell r="I125">
            <v>0</v>
          </cell>
          <cell r="J125">
            <v>6717</v>
          </cell>
          <cell r="K125">
            <v>686196.13</v>
          </cell>
          <cell r="L125">
            <v>102.16</v>
          </cell>
        </row>
        <row r="126">
          <cell r="B126">
            <v>847</v>
          </cell>
          <cell r="C126">
            <v>282</v>
          </cell>
          <cell r="D126">
            <v>91627.25</v>
          </cell>
          <cell r="E126">
            <v>108.18</v>
          </cell>
          <cell r="F126">
            <v>2880.09</v>
          </cell>
          <cell r="G126">
            <v>94507.34</v>
          </cell>
          <cell r="H126">
            <v>111.58</v>
          </cell>
          <cell r="I126">
            <v>0</v>
          </cell>
          <cell r="J126">
            <v>287</v>
          </cell>
          <cell r="K126">
            <v>30475.85</v>
          </cell>
          <cell r="L126">
            <v>106.19</v>
          </cell>
        </row>
        <row r="128">
          <cell r="B128">
            <v>0</v>
          </cell>
          <cell r="C128">
            <v>0</v>
          </cell>
          <cell r="D128">
            <v>0</v>
          </cell>
          <cell r="F128">
            <v>0</v>
          </cell>
          <cell r="G128">
            <v>0</v>
          </cell>
          <cell r="I128">
            <v>0</v>
          </cell>
          <cell r="J128">
            <v>0</v>
          </cell>
          <cell r="K128">
            <v>0</v>
          </cell>
        </row>
        <row r="129">
          <cell r="B129">
            <v>0</v>
          </cell>
          <cell r="C129">
            <v>0</v>
          </cell>
          <cell r="D129">
            <v>0</v>
          </cell>
          <cell r="F129">
            <v>0</v>
          </cell>
          <cell r="G129">
            <v>0</v>
          </cell>
          <cell r="I129">
            <v>0</v>
          </cell>
          <cell r="J129">
            <v>0</v>
          </cell>
          <cell r="K129">
            <v>0</v>
          </cell>
        </row>
        <row r="130">
          <cell r="B130">
            <v>0</v>
          </cell>
          <cell r="C130">
            <v>0</v>
          </cell>
          <cell r="D130">
            <v>0</v>
          </cell>
          <cell r="F130">
            <v>0</v>
          </cell>
          <cell r="G130">
            <v>0</v>
          </cell>
          <cell r="I130">
            <v>0</v>
          </cell>
          <cell r="J130">
            <v>0</v>
          </cell>
          <cell r="K130">
            <v>0</v>
          </cell>
        </row>
        <row r="131">
          <cell r="B131">
            <v>0</v>
          </cell>
          <cell r="C131">
            <v>0</v>
          </cell>
          <cell r="D131">
            <v>0</v>
          </cell>
          <cell r="F131">
            <v>0</v>
          </cell>
          <cell r="G131">
            <v>0</v>
          </cell>
          <cell r="I131">
            <v>0</v>
          </cell>
          <cell r="J131">
            <v>0</v>
          </cell>
          <cell r="K131">
            <v>0</v>
          </cell>
        </row>
        <row r="133">
          <cell r="B133">
            <v>24446</v>
          </cell>
          <cell r="C133">
            <v>8149</v>
          </cell>
          <cell r="D133">
            <v>2686190.75</v>
          </cell>
          <cell r="E133">
            <v>109.88</v>
          </cell>
          <cell r="F133">
            <v>123049.74</v>
          </cell>
          <cell r="G133">
            <v>2809240.49</v>
          </cell>
          <cell r="H133">
            <v>114.92</v>
          </cell>
          <cell r="I133">
            <v>0</v>
          </cell>
          <cell r="J133">
            <v>8239</v>
          </cell>
          <cell r="K133">
            <v>889390.39</v>
          </cell>
          <cell r="L133">
            <v>107.95</v>
          </cell>
        </row>
        <row r="134">
          <cell r="B134">
            <v>8585</v>
          </cell>
          <cell r="C134">
            <v>2862</v>
          </cell>
          <cell r="D134">
            <v>1043021.62</v>
          </cell>
          <cell r="E134">
            <v>121.49</v>
          </cell>
          <cell r="F134">
            <v>-537.20000000000005</v>
          </cell>
          <cell r="G134">
            <v>1042484.42</v>
          </cell>
          <cell r="H134">
            <v>121.43</v>
          </cell>
          <cell r="I134">
            <v>0</v>
          </cell>
          <cell r="J134">
            <v>2845</v>
          </cell>
          <cell r="K134">
            <v>341224.88</v>
          </cell>
          <cell r="L134">
            <v>119.94</v>
          </cell>
        </row>
        <row r="135">
          <cell r="B135">
            <v>15126</v>
          </cell>
          <cell r="C135">
            <v>5042</v>
          </cell>
          <cell r="D135">
            <v>1569040.76</v>
          </cell>
          <cell r="E135">
            <v>103.73</v>
          </cell>
          <cell r="F135">
            <v>120059.1</v>
          </cell>
          <cell r="G135">
            <v>1689099.86</v>
          </cell>
          <cell r="H135">
            <v>111.67</v>
          </cell>
          <cell r="I135">
            <v>0</v>
          </cell>
          <cell r="J135">
            <v>5146</v>
          </cell>
          <cell r="K135">
            <v>523635.21</v>
          </cell>
          <cell r="L135">
            <v>101.76</v>
          </cell>
        </row>
        <row r="136">
          <cell r="B136">
            <v>735</v>
          </cell>
          <cell r="C136">
            <v>245</v>
          </cell>
          <cell r="D136">
            <v>74128.37</v>
          </cell>
          <cell r="E136">
            <v>100.85</v>
          </cell>
          <cell r="F136">
            <v>3527.84</v>
          </cell>
          <cell r="G136">
            <v>77656.210000000006</v>
          </cell>
          <cell r="H136">
            <v>105.65</v>
          </cell>
          <cell r="I136">
            <v>0</v>
          </cell>
          <cell r="J136">
            <v>248</v>
          </cell>
          <cell r="K136">
            <v>24530.3</v>
          </cell>
          <cell r="L136">
            <v>98.91</v>
          </cell>
        </row>
        <row r="138">
          <cell r="B138">
            <v>22788</v>
          </cell>
          <cell r="C138">
            <v>7596</v>
          </cell>
          <cell r="D138">
            <v>2452987.0099999998</v>
          </cell>
          <cell r="E138">
            <v>107.64</v>
          </cell>
          <cell r="F138">
            <v>37037.279999999999</v>
          </cell>
          <cell r="G138">
            <v>2490024.29</v>
          </cell>
          <cell r="H138">
            <v>109.27</v>
          </cell>
          <cell r="I138">
            <v>0</v>
          </cell>
          <cell r="J138">
            <v>7610</v>
          </cell>
          <cell r="K138">
            <v>802972.65</v>
          </cell>
          <cell r="L138">
            <v>105.52</v>
          </cell>
        </row>
        <row r="139">
          <cell r="B139">
            <v>9944</v>
          </cell>
          <cell r="C139">
            <v>3315</v>
          </cell>
          <cell r="D139">
            <v>1226690.6599999999</v>
          </cell>
          <cell r="E139">
            <v>123.36</v>
          </cell>
          <cell r="F139">
            <v>-1227.4100000000001</v>
          </cell>
          <cell r="G139">
            <v>1225463.25</v>
          </cell>
          <cell r="H139">
            <v>123.24</v>
          </cell>
          <cell r="I139">
            <v>0</v>
          </cell>
          <cell r="J139">
            <v>3293</v>
          </cell>
          <cell r="K139">
            <v>402523.23</v>
          </cell>
          <cell r="L139">
            <v>122.24</v>
          </cell>
        </row>
        <row r="140">
          <cell r="B140">
            <v>12210</v>
          </cell>
          <cell r="C140">
            <v>4070</v>
          </cell>
          <cell r="D140">
            <v>1167097.26</v>
          </cell>
          <cell r="E140">
            <v>95.59</v>
          </cell>
          <cell r="F140">
            <v>36212.86</v>
          </cell>
          <cell r="G140">
            <v>1203310.1200000001</v>
          </cell>
          <cell r="H140">
            <v>98.55</v>
          </cell>
          <cell r="I140">
            <v>0</v>
          </cell>
          <cell r="J140">
            <v>4101</v>
          </cell>
          <cell r="K140">
            <v>380752.72</v>
          </cell>
          <cell r="L140">
            <v>92.84</v>
          </cell>
        </row>
        <row r="141">
          <cell r="B141">
            <v>634</v>
          </cell>
          <cell r="C141">
            <v>211</v>
          </cell>
          <cell r="D141">
            <v>59199.09</v>
          </cell>
          <cell r="E141">
            <v>93.37</v>
          </cell>
          <cell r="F141">
            <v>2051.83</v>
          </cell>
          <cell r="G141">
            <v>61250.92</v>
          </cell>
          <cell r="H141">
            <v>96.61</v>
          </cell>
          <cell r="I141">
            <v>0</v>
          </cell>
          <cell r="J141">
            <v>216</v>
          </cell>
          <cell r="K141">
            <v>19696.7</v>
          </cell>
          <cell r="L141">
            <v>91.19</v>
          </cell>
        </row>
        <row r="148">
          <cell r="B148">
            <v>15177</v>
          </cell>
          <cell r="C148">
            <v>5059</v>
          </cell>
          <cell r="D148">
            <v>1879934.7</v>
          </cell>
          <cell r="E148">
            <v>123.87</v>
          </cell>
          <cell r="F148">
            <v>13731.03</v>
          </cell>
          <cell r="G148">
            <v>1893665.73</v>
          </cell>
          <cell r="H148">
            <v>124.77</v>
          </cell>
          <cell r="I148">
            <v>0</v>
          </cell>
          <cell r="J148">
            <v>5040</v>
          </cell>
          <cell r="K148">
            <v>611346.17000000004</v>
          </cell>
          <cell r="L148">
            <v>121.3</v>
          </cell>
        </row>
        <row r="149">
          <cell r="B149">
            <v>9320</v>
          </cell>
          <cell r="C149">
            <v>3107</v>
          </cell>
          <cell r="D149">
            <v>1209535.46</v>
          </cell>
          <cell r="E149">
            <v>129.78</v>
          </cell>
          <cell r="F149">
            <v>-3693.33</v>
          </cell>
          <cell r="G149">
            <v>1205842.1299999999</v>
          </cell>
          <cell r="H149">
            <v>129.38</v>
          </cell>
          <cell r="I149">
            <v>0</v>
          </cell>
          <cell r="J149">
            <v>3086</v>
          </cell>
          <cell r="K149">
            <v>397772.81</v>
          </cell>
          <cell r="L149">
            <v>128.9</v>
          </cell>
        </row>
        <row r="150">
          <cell r="B150">
            <v>5589</v>
          </cell>
          <cell r="C150">
            <v>1863</v>
          </cell>
          <cell r="D150">
            <v>636109.65</v>
          </cell>
          <cell r="E150">
            <v>113.81</v>
          </cell>
          <cell r="F150">
            <v>17419.669999999998</v>
          </cell>
          <cell r="G150">
            <v>653529.31999999995</v>
          </cell>
          <cell r="H150">
            <v>116.93</v>
          </cell>
          <cell r="I150">
            <v>0</v>
          </cell>
          <cell r="J150">
            <v>1865</v>
          </cell>
          <cell r="K150">
            <v>202488.45</v>
          </cell>
          <cell r="L150">
            <v>108.57</v>
          </cell>
        </row>
        <row r="151">
          <cell r="B151">
            <v>268</v>
          </cell>
          <cell r="C151">
            <v>89</v>
          </cell>
          <cell r="D151">
            <v>34289.589999999997</v>
          </cell>
          <cell r="E151">
            <v>127.95</v>
          </cell>
          <cell r="F151">
            <v>4.6900000000000004</v>
          </cell>
          <cell r="G151">
            <v>34294.28</v>
          </cell>
          <cell r="H151">
            <v>127.96</v>
          </cell>
          <cell r="I151">
            <v>0</v>
          </cell>
          <cell r="J151">
            <v>89</v>
          </cell>
          <cell r="K151">
            <v>11084.91</v>
          </cell>
          <cell r="L151">
            <v>124.55</v>
          </cell>
        </row>
        <row r="153">
          <cell r="B153">
            <v>12543</v>
          </cell>
          <cell r="C153">
            <v>4181</v>
          </cell>
          <cell r="D153">
            <v>1386268.52</v>
          </cell>
          <cell r="E153">
            <v>110.52</v>
          </cell>
          <cell r="F153">
            <v>21966.92</v>
          </cell>
          <cell r="G153">
            <v>1408235.44</v>
          </cell>
          <cell r="H153">
            <v>112.27</v>
          </cell>
          <cell r="I153">
            <v>0</v>
          </cell>
          <cell r="J153">
            <v>4198</v>
          </cell>
          <cell r="K153">
            <v>457680.42</v>
          </cell>
          <cell r="L153">
            <v>109.02</v>
          </cell>
        </row>
        <row r="154">
          <cell r="B154">
            <v>6575</v>
          </cell>
          <cell r="C154">
            <v>2192</v>
          </cell>
          <cell r="D154">
            <v>804097.51</v>
          </cell>
          <cell r="E154">
            <v>122.3</v>
          </cell>
          <cell r="F154">
            <v>-1932.22</v>
          </cell>
          <cell r="G154">
            <v>802165.29</v>
          </cell>
          <cell r="H154">
            <v>122</v>
          </cell>
          <cell r="I154">
            <v>0</v>
          </cell>
          <cell r="J154">
            <v>2181</v>
          </cell>
          <cell r="K154">
            <v>266240.65000000002</v>
          </cell>
          <cell r="L154">
            <v>122.07</v>
          </cell>
        </row>
        <row r="155">
          <cell r="B155">
            <v>5649</v>
          </cell>
          <cell r="C155">
            <v>1883</v>
          </cell>
          <cell r="D155">
            <v>550060.82999999996</v>
          </cell>
          <cell r="E155">
            <v>97.37</v>
          </cell>
          <cell r="F155">
            <v>21782.28</v>
          </cell>
          <cell r="G155">
            <v>571843.11</v>
          </cell>
          <cell r="H155">
            <v>101.23</v>
          </cell>
          <cell r="I155">
            <v>0</v>
          </cell>
          <cell r="J155">
            <v>1907</v>
          </cell>
          <cell r="K155">
            <v>180966.82</v>
          </cell>
          <cell r="L155">
            <v>94.9</v>
          </cell>
        </row>
        <row r="156">
          <cell r="B156">
            <v>319</v>
          </cell>
          <cell r="C156">
            <v>106</v>
          </cell>
          <cell r="D156">
            <v>32110.18</v>
          </cell>
          <cell r="E156">
            <v>100.66</v>
          </cell>
          <cell r="F156">
            <v>2116.86</v>
          </cell>
          <cell r="G156">
            <v>34227.040000000001</v>
          </cell>
          <cell r="H156">
            <v>107.29</v>
          </cell>
          <cell r="I156">
            <v>0</v>
          </cell>
          <cell r="J156">
            <v>110</v>
          </cell>
          <cell r="K156">
            <v>10472.950000000001</v>
          </cell>
          <cell r="L156">
            <v>95.21</v>
          </cell>
        </row>
        <row r="158">
          <cell r="B158">
            <v>20579</v>
          </cell>
          <cell r="C158">
            <v>6860</v>
          </cell>
          <cell r="D158">
            <v>2318415.04</v>
          </cell>
          <cell r="E158">
            <v>112.66</v>
          </cell>
          <cell r="F158">
            <v>129257.96</v>
          </cell>
          <cell r="G158">
            <v>2447673</v>
          </cell>
          <cell r="H158">
            <v>118.94</v>
          </cell>
          <cell r="I158">
            <v>0</v>
          </cell>
          <cell r="J158">
            <v>6982</v>
          </cell>
          <cell r="K158">
            <v>768860.21</v>
          </cell>
          <cell r="L158">
            <v>110.12</v>
          </cell>
        </row>
        <row r="159">
          <cell r="B159">
            <v>9045</v>
          </cell>
          <cell r="C159">
            <v>3015</v>
          </cell>
          <cell r="D159">
            <v>1144449.81</v>
          </cell>
          <cell r="E159">
            <v>126.53</v>
          </cell>
          <cell r="F159">
            <v>-5626.92</v>
          </cell>
          <cell r="G159">
            <v>1138822.8899999999</v>
          </cell>
          <cell r="H159">
            <v>125.91</v>
          </cell>
          <cell r="I159">
            <v>0</v>
          </cell>
          <cell r="J159">
            <v>3003</v>
          </cell>
          <cell r="K159">
            <v>373166.08000000002</v>
          </cell>
          <cell r="L159">
            <v>124.26</v>
          </cell>
        </row>
        <row r="160">
          <cell r="B160">
            <v>11117</v>
          </cell>
          <cell r="C160">
            <v>3706</v>
          </cell>
          <cell r="D160">
            <v>1129403.27</v>
          </cell>
          <cell r="E160">
            <v>101.59</v>
          </cell>
          <cell r="F160">
            <v>129986.9</v>
          </cell>
          <cell r="G160">
            <v>1259390.17</v>
          </cell>
          <cell r="H160">
            <v>113.29</v>
          </cell>
          <cell r="I160">
            <v>0</v>
          </cell>
          <cell r="J160">
            <v>3833</v>
          </cell>
          <cell r="K160">
            <v>380636.53</v>
          </cell>
          <cell r="L160">
            <v>99.31</v>
          </cell>
        </row>
        <row r="161">
          <cell r="B161">
            <v>417</v>
          </cell>
          <cell r="C161">
            <v>139</v>
          </cell>
          <cell r="D161">
            <v>44561.96</v>
          </cell>
          <cell r="E161">
            <v>106.86</v>
          </cell>
          <cell r="F161">
            <v>4897.9799999999996</v>
          </cell>
          <cell r="G161">
            <v>49459.94</v>
          </cell>
          <cell r="H161">
            <v>118.61</v>
          </cell>
          <cell r="I161">
            <v>0</v>
          </cell>
          <cell r="J161">
            <v>146</v>
          </cell>
          <cell r="K161">
            <v>15057.6</v>
          </cell>
          <cell r="L161">
            <v>103.13</v>
          </cell>
        </row>
        <row r="163">
          <cell r="B163">
            <v>8292</v>
          </cell>
          <cell r="C163">
            <v>2764</v>
          </cell>
          <cell r="D163">
            <v>850019.02</v>
          </cell>
          <cell r="E163">
            <v>102.51</v>
          </cell>
          <cell r="F163">
            <v>10457.91</v>
          </cell>
          <cell r="G163">
            <v>860476.93</v>
          </cell>
          <cell r="H163">
            <v>103.77</v>
          </cell>
          <cell r="I163">
            <v>0</v>
          </cell>
          <cell r="J163">
            <v>2764</v>
          </cell>
          <cell r="K163">
            <v>276742.28000000003</v>
          </cell>
          <cell r="L163">
            <v>100.12</v>
          </cell>
        </row>
        <row r="164">
          <cell r="B164">
            <v>2846</v>
          </cell>
          <cell r="C164">
            <v>949</v>
          </cell>
          <cell r="D164">
            <v>329309.93</v>
          </cell>
          <cell r="E164">
            <v>115.71</v>
          </cell>
          <cell r="F164">
            <v>-846.96</v>
          </cell>
          <cell r="G164">
            <v>328462.96999999997</v>
          </cell>
          <cell r="H164">
            <v>115.41</v>
          </cell>
          <cell r="I164">
            <v>0</v>
          </cell>
          <cell r="J164">
            <v>943</v>
          </cell>
          <cell r="K164">
            <v>107158.73</v>
          </cell>
          <cell r="L164">
            <v>113.64</v>
          </cell>
        </row>
        <row r="165">
          <cell r="B165">
            <v>5191</v>
          </cell>
          <cell r="C165">
            <v>1730</v>
          </cell>
          <cell r="D165">
            <v>496203.28</v>
          </cell>
          <cell r="E165">
            <v>95.59</v>
          </cell>
          <cell r="F165">
            <v>10356.75</v>
          </cell>
          <cell r="G165">
            <v>506560.03</v>
          </cell>
          <cell r="H165">
            <v>97.58</v>
          </cell>
          <cell r="I165">
            <v>0</v>
          </cell>
          <cell r="J165">
            <v>1735</v>
          </cell>
          <cell r="K165">
            <v>161694.26999999999</v>
          </cell>
          <cell r="L165">
            <v>93.2</v>
          </cell>
        </row>
        <row r="166">
          <cell r="B166">
            <v>255</v>
          </cell>
          <cell r="C166">
            <v>85</v>
          </cell>
          <cell r="D166">
            <v>24505.81</v>
          </cell>
          <cell r="E166">
            <v>96.1</v>
          </cell>
          <cell r="F166">
            <v>948.12</v>
          </cell>
          <cell r="G166">
            <v>25453.93</v>
          </cell>
          <cell r="H166">
            <v>99.82</v>
          </cell>
          <cell r="I166">
            <v>0</v>
          </cell>
          <cell r="J166">
            <v>86</v>
          </cell>
          <cell r="K166">
            <v>7889.28</v>
          </cell>
          <cell r="L166">
            <v>91.74</v>
          </cell>
        </row>
        <row r="168">
          <cell r="B168">
            <v>8817</v>
          </cell>
          <cell r="C168">
            <v>2939</v>
          </cell>
          <cell r="D168">
            <v>990992.27</v>
          </cell>
          <cell r="E168">
            <v>112.4</v>
          </cell>
          <cell r="F168">
            <v>7222.42</v>
          </cell>
          <cell r="G168">
            <v>998214.69</v>
          </cell>
          <cell r="H168">
            <v>113.21</v>
          </cell>
          <cell r="I168">
            <v>0</v>
          </cell>
          <cell r="J168">
            <v>2933</v>
          </cell>
          <cell r="K168">
            <v>323785.71999999997</v>
          </cell>
          <cell r="L168">
            <v>110.39</v>
          </cell>
        </row>
        <row r="169">
          <cell r="B169">
            <v>4769</v>
          </cell>
          <cell r="C169">
            <v>1590</v>
          </cell>
          <cell r="D169">
            <v>607381.79</v>
          </cell>
          <cell r="E169">
            <v>127.36</v>
          </cell>
          <cell r="F169">
            <v>-585.77</v>
          </cell>
          <cell r="G169">
            <v>606796.02</v>
          </cell>
          <cell r="H169">
            <v>127.24</v>
          </cell>
          <cell r="I169">
            <v>0</v>
          </cell>
          <cell r="J169">
            <v>1581</v>
          </cell>
          <cell r="K169">
            <v>200256.71</v>
          </cell>
          <cell r="L169">
            <v>126.66</v>
          </cell>
        </row>
        <row r="170">
          <cell r="B170">
            <v>3858</v>
          </cell>
          <cell r="C170">
            <v>1286</v>
          </cell>
          <cell r="D170">
            <v>368618.65</v>
          </cell>
          <cell r="E170">
            <v>95.55</v>
          </cell>
          <cell r="F170">
            <v>7808.19</v>
          </cell>
          <cell r="G170">
            <v>376426.84</v>
          </cell>
          <cell r="H170">
            <v>97.57</v>
          </cell>
          <cell r="I170">
            <v>0</v>
          </cell>
          <cell r="J170">
            <v>1289</v>
          </cell>
          <cell r="K170">
            <v>118549.82</v>
          </cell>
          <cell r="L170">
            <v>91.97</v>
          </cell>
        </row>
        <row r="171">
          <cell r="B171">
            <v>190</v>
          </cell>
          <cell r="C171">
            <v>63</v>
          </cell>
          <cell r="D171">
            <v>14991.83</v>
          </cell>
          <cell r="E171">
            <v>78.900000000000006</v>
          </cell>
          <cell r="F171">
            <v>0</v>
          </cell>
          <cell r="G171">
            <v>14991.83</v>
          </cell>
          <cell r="H171">
            <v>78.900000000000006</v>
          </cell>
          <cell r="I171">
            <v>0</v>
          </cell>
          <cell r="J171">
            <v>63</v>
          </cell>
          <cell r="K171">
            <v>4979.1899999999996</v>
          </cell>
          <cell r="L171">
            <v>79.03</v>
          </cell>
        </row>
        <row r="173">
          <cell r="B173">
            <v>13536</v>
          </cell>
          <cell r="C173">
            <v>4512</v>
          </cell>
          <cell r="D173">
            <v>1503383.53</v>
          </cell>
          <cell r="E173">
            <v>111.07</v>
          </cell>
          <cell r="F173">
            <v>24377.35</v>
          </cell>
          <cell r="G173">
            <v>1527760.88</v>
          </cell>
          <cell r="H173">
            <v>112.87</v>
          </cell>
          <cell r="I173">
            <v>0</v>
          </cell>
          <cell r="J173">
            <v>4533</v>
          </cell>
          <cell r="K173">
            <v>490436.36</v>
          </cell>
          <cell r="L173">
            <v>108.19</v>
          </cell>
        </row>
        <row r="174">
          <cell r="B174">
            <v>6374</v>
          </cell>
          <cell r="C174">
            <v>2125</v>
          </cell>
          <cell r="D174">
            <v>802528.16</v>
          </cell>
          <cell r="E174">
            <v>125.91</v>
          </cell>
          <cell r="F174">
            <v>-6282.61</v>
          </cell>
          <cell r="G174">
            <v>796245.55</v>
          </cell>
          <cell r="H174">
            <v>124.92</v>
          </cell>
          <cell r="I174">
            <v>0</v>
          </cell>
          <cell r="J174">
            <v>2109</v>
          </cell>
          <cell r="K174">
            <v>258776.85</v>
          </cell>
          <cell r="L174">
            <v>122.7</v>
          </cell>
        </row>
        <row r="175">
          <cell r="B175">
            <v>6874</v>
          </cell>
          <cell r="C175">
            <v>2291</v>
          </cell>
          <cell r="D175">
            <v>670153.35</v>
          </cell>
          <cell r="E175">
            <v>97.49</v>
          </cell>
          <cell r="F175">
            <v>29921.919999999998</v>
          </cell>
          <cell r="G175">
            <v>700075.27</v>
          </cell>
          <cell r="H175">
            <v>101.84</v>
          </cell>
          <cell r="I175">
            <v>0</v>
          </cell>
          <cell r="J175">
            <v>2328</v>
          </cell>
          <cell r="K175">
            <v>221739</v>
          </cell>
          <cell r="L175">
            <v>95.25</v>
          </cell>
        </row>
        <row r="176">
          <cell r="B176">
            <v>288</v>
          </cell>
          <cell r="C176">
            <v>96</v>
          </cell>
          <cell r="D176">
            <v>30702.02</v>
          </cell>
          <cell r="E176">
            <v>106.6</v>
          </cell>
          <cell r="F176">
            <v>738.04</v>
          </cell>
          <cell r="G176">
            <v>31440.06</v>
          </cell>
          <cell r="H176">
            <v>109.17</v>
          </cell>
          <cell r="I176">
            <v>0</v>
          </cell>
          <cell r="J176">
            <v>96</v>
          </cell>
          <cell r="K176">
            <v>9920.51</v>
          </cell>
          <cell r="L176">
            <v>103.34</v>
          </cell>
        </row>
        <row r="178">
          <cell r="B178">
            <v>13633</v>
          </cell>
          <cell r="C178">
            <v>4544</v>
          </cell>
          <cell r="D178">
            <v>1565601.55</v>
          </cell>
          <cell r="E178">
            <v>114.84</v>
          </cell>
          <cell r="F178">
            <v>15963.46</v>
          </cell>
          <cell r="G178">
            <v>1581565.01</v>
          </cell>
          <cell r="H178">
            <v>116.01</v>
          </cell>
          <cell r="I178">
            <v>0</v>
          </cell>
          <cell r="J178">
            <v>4559</v>
          </cell>
          <cell r="K178">
            <v>517846.01</v>
          </cell>
          <cell r="L178">
            <v>113.59</v>
          </cell>
        </row>
        <row r="179">
          <cell r="B179">
            <v>4886</v>
          </cell>
          <cell r="C179">
            <v>1629</v>
          </cell>
          <cell r="D179">
            <v>599193.12</v>
          </cell>
          <cell r="E179">
            <v>122.63</v>
          </cell>
          <cell r="F179">
            <v>-3710.54</v>
          </cell>
          <cell r="G179">
            <v>595482.57999999996</v>
          </cell>
          <cell r="H179">
            <v>121.88</v>
          </cell>
          <cell r="I179">
            <v>0</v>
          </cell>
          <cell r="J179">
            <v>1623</v>
          </cell>
          <cell r="K179">
            <v>198190.9</v>
          </cell>
          <cell r="L179">
            <v>122.11</v>
          </cell>
        </row>
        <row r="180">
          <cell r="B180">
            <v>8460</v>
          </cell>
          <cell r="C180">
            <v>2820</v>
          </cell>
          <cell r="D180">
            <v>931117.45</v>
          </cell>
          <cell r="E180">
            <v>110.06</v>
          </cell>
          <cell r="F180">
            <v>17545.86</v>
          </cell>
          <cell r="G180">
            <v>948663.31</v>
          </cell>
          <cell r="H180">
            <v>112.14</v>
          </cell>
          <cell r="I180">
            <v>0</v>
          </cell>
          <cell r="J180">
            <v>2837</v>
          </cell>
          <cell r="K180">
            <v>307744.23</v>
          </cell>
          <cell r="L180">
            <v>108.48</v>
          </cell>
        </row>
        <row r="181">
          <cell r="B181">
            <v>287</v>
          </cell>
          <cell r="C181">
            <v>96</v>
          </cell>
          <cell r="D181">
            <v>35290.980000000003</v>
          </cell>
          <cell r="E181">
            <v>122.97</v>
          </cell>
          <cell r="F181">
            <v>2128.14</v>
          </cell>
          <cell r="G181">
            <v>37419.120000000003</v>
          </cell>
          <cell r="H181">
            <v>130.38</v>
          </cell>
          <cell r="I181">
            <v>0</v>
          </cell>
          <cell r="J181">
            <v>99</v>
          </cell>
          <cell r="K181">
            <v>11910.88</v>
          </cell>
          <cell r="L181">
            <v>120.31</v>
          </cell>
        </row>
        <row r="183">
          <cell r="B183">
            <v>14814</v>
          </cell>
          <cell r="C183">
            <v>4938</v>
          </cell>
          <cell r="D183">
            <v>1819917.29</v>
          </cell>
          <cell r="E183">
            <v>122.85</v>
          </cell>
          <cell r="F183">
            <v>58387.75</v>
          </cell>
          <cell r="G183">
            <v>1878305.04</v>
          </cell>
          <cell r="H183">
            <v>126.79</v>
          </cell>
          <cell r="I183">
            <v>0</v>
          </cell>
          <cell r="J183">
            <v>4959</v>
          </cell>
          <cell r="K183">
            <v>601053.06999999995</v>
          </cell>
          <cell r="L183">
            <v>121.2</v>
          </cell>
        </row>
        <row r="184">
          <cell r="B184">
            <v>8362</v>
          </cell>
          <cell r="C184">
            <v>2787</v>
          </cell>
          <cell r="D184">
            <v>1191406.69</v>
          </cell>
          <cell r="E184">
            <v>142.47999999999999</v>
          </cell>
          <cell r="F184">
            <v>-1897.4</v>
          </cell>
          <cell r="G184">
            <v>1189509.29</v>
          </cell>
          <cell r="H184">
            <v>142.25</v>
          </cell>
          <cell r="I184">
            <v>0</v>
          </cell>
          <cell r="J184">
            <v>2772</v>
          </cell>
          <cell r="K184">
            <v>392652.93</v>
          </cell>
          <cell r="L184">
            <v>141.65</v>
          </cell>
        </row>
        <row r="185">
          <cell r="B185">
            <v>6205</v>
          </cell>
          <cell r="C185">
            <v>2068</v>
          </cell>
          <cell r="D185">
            <v>598178.41</v>
          </cell>
          <cell r="E185">
            <v>96.4</v>
          </cell>
          <cell r="F185">
            <v>58490.51</v>
          </cell>
          <cell r="G185">
            <v>656668.92000000004</v>
          </cell>
          <cell r="H185">
            <v>105.83</v>
          </cell>
          <cell r="I185">
            <v>0</v>
          </cell>
          <cell r="J185">
            <v>2104</v>
          </cell>
          <cell r="K185">
            <v>198435.32</v>
          </cell>
          <cell r="L185">
            <v>94.31</v>
          </cell>
        </row>
        <row r="186">
          <cell r="B186">
            <v>247</v>
          </cell>
          <cell r="C186">
            <v>82</v>
          </cell>
          <cell r="D186">
            <v>30332.19</v>
          </cell>
          <cell r="E186">
            <v>122.8</v>
          </cell>
          <cell r="F186">
            <v>1794.64</v>
          </cell>
          <cell r="G186">
            <v>32126.83</v>
          </cell>
          <cell r="H186">
            <v>130.07</v>
          </cell>
          <cell r="I186">
            <v>0</v>
          </cell>
          <cell r="J186">
            <v>83</v>
          </cell>
          <cell r="K186">
            <v>9964.82</v>
          </cell>
          <cell r="L186">
            <v>120.06</v>
          </cell>
        </row>
        <row r="188">
          <cell r="B188">
            <v>18993</v>
          </cell>
          <cell r="C188">
            <v>6331</v>
          </cell>
          <cell r="D188">
            <v>2143819.5099999998</v>
          </cell>
          <cell r="E188">
            <v>112.87</v>
          </cell>
          <cell r="F188">
            <v>88502.43</v>
          </cell>
          <cell r="G188">
            <v>2232321.94</v>
          </cell>
          <cell r="H188">
            <v>117.53</v>
          </cell>
          <cell r="I188">
            <v>0</v>
          </cell>
          <cell r="J188">
            <v>6330</v>
          </cell>
          <cell r="K188">
            <v>704373.83</v>
          </cell>
          <cell r="L188">
            <v>111.28</v>
          </cell>
        </row>
        <row r="189">
          <cell r="B189">
            <v>7297</v>
          </cell>
          <cell r="C189">
            <v>2432</v>
          </cell>
          <cell r="D189">
            <v>820884.6</v>
          </cell>
          <cell r="E189">
            <v>112.5</v>
          </cell>
          <cell r="F189">
            <v>-892.38</v>
          </cell>
          <cell r="G189">
            <v>819992.22</v>
          </cell>
          <cell r="H189">
            <v>112.37</v>
          </cell>
          <cell r="I189">
            <v>0</v>
          </cell>
          <cell r="J189">
            <v>2417</v>
          </cell>
          <cell r="K189">
            <v>270983.46000000002</v>
          </cell>
          <cell r="L189">
            <v>112.12</v>
          </cell>
        </row>
        <row r="190">
          <cell r="B190">
            <v>11117</v>
          </cell>
          <cell r="C190">
            <v>3706</v>
          </cell>
          <cell r="D190">
            <v>1266659.47</v>
          </cell>
          <cell r="E190">
            <v>113.94</v>
          </cell>
          <cell r="F190">
            <v>86132.31</v>
          </cell>
          <cell r="G190">
            <v>1352791.78</v>
          </cell>
          <cell r="H190">
            <v>121.69</v>
          </cell>
          <cell r="I190">
            <v>0</v>
          </cell>
          <cell r="J190">
            <v>3718</v>
          </cell>
          <cell r="K190">
            <v>414485.68</v>
          </cell>
          <cell r="L190">
            <v>111.48</v>
          </cell>
        </row>
        <row r="191">
          <cell r="B191">
            <v>579</v>
          </cell>
          <cell r="C191">
            <v>193</v>
          </cell>
          <cell r="D191">
            <v>56275.44</v>
          </cell>
          <cell r="E191">
            <v>97.19</v>
          </cell>
          <cell r="F191">
            <v>3262.5</v>
          </cell>
          <cell r="G191">
            <v>59537.94</v>
          </cell>
          <cell r="H191">
            <v>102.83</v>
          </cell>
          <cell r="I191">
            <v>0</v>
          </cell>
          <cell r="J191">
            <v>195</v>
          </cell>
          <cell r="K191">
            <v>18904.689999999999</v>
          </cell>
          <cell r="L191">
            <v>96.95</v>
          </cell>
        </row>
        <row r="193">
          <cell r="B193">
            <v>11403</v>
          </cell>
          <cell r="C193">
            <v>3801</v>
          </cell>
          <cell r="D193">
            <v>1277421.8799999999</v>
          </cell>
          <cell r="E193">
            <v>112.03</v>
          </cell>
          <cell r="F193">
            <v>5571.75</v>
          </cell>
          <cell r="G193">
            <v>1282993.6299999999</v>
          </cell>
          <cell r="H193">
            <v>112.51</v>
          </cell>
          <cell r="I193">
            <v>0</v>
          </cell>
          <cell r="J193">
            <v>3818</v>
          </cell>
          <cell r="K193">
            <v>420612.38</v>
          </cell>
          <cell r="L193">
            <v>110.17</v>
          </cell>
        </row>
        <row r="194">
          <cell r="B194">
            <v>4301</v>
          </cell>
          <cell r="C194">
            <v>1434</v>
          </cell>
          <cell r="D194">
            <v>548371.82999999996</v>
          </cell>
          <cell r="E194">
            <v>127.5</v>
          </cell>
          <cell r="F194">
            <v>-4500.43</v>
          </cell>
          <cell r="G194">
            <v>543871.4</v>
          </cell>
          <cell r="H194">
            <v>126.45</v>
          </cell>
          <cell r="I194">
            <v>0</v>
          </cell>
          <cell r="J194">
            <v>1422</v>
          </cell>
          <cell r="K194">
            <v>179435.98</v>
          </cell>
          <cell r="L194">
            <v>126.19</v>
          </cell>
        </row>
        <row r="195">
          <cell r="B195">
            <v>6767</v>
          </cell>
          <cell r="C195">
            <v>2256</v>
          </cell>
          <cell r="D195">
            <v>693146.06</v>
          </cell>
          <cell r="E195">
            <v>102.43</v>
          </cell>
          <cell r="F195">
            <v>9499.0400000000009</v>
          </cell>
          <cell r="G195">
            <v>702645.1</v>
          </cell>
          <cell r="H195">
            <v>103.83</v>
          </cell>
          <cell r="I195">
            <v>0</v>
          </cell>
          <cell r="J195">
            <v>2283</v>
          </cell>
          <cell r="K195">
            <v>229387.42</v>
          </cell>
          <cell r="L195">
            <v>100.48</v>
          </cell>
        </row>
        <row r="196">
          <cell r="B196">
            <v>335</v>
          </cell>
          <cell r="C196">
            <v>112</v>
          </cell>
          <cell r="D196">
            <v>35903.99</v>
          </cell>
          <cell r="E196">
            <v>107.18</v>
          </cell>
          <cell r="F196">
            <v>573.14</v>
          </cell>
          <cell r="G196">
            <v>36477.129999999997</v>
          </cell>
          <cell r="H196">
            <v>108.89</v>
          </cell>
          <cell r="I196">
            <v>0</v>
          </cell>
          <cell r="J196">
            <v>113</v>
          </cell>
          <cell r="K196">
            <v>11788.98</v>
          </cell>
          <cell r="L196">
            <v>104.33</v>
          </cell>
        </row>
        <row r="198">
          <cell r="B198">
            <v>25706</v>
          </cell>
          <cell r="C198">
            <v>8569</v>
          </cell>
          <cell r="D198">
            <v>3201594.74</v>
          </cell>
          <cell r="E198">
            <v>124.55</v>
          </cell>
          <cell r="F198">
            <v>48364.13</v>
          </cell>
          <cell r="G198">
            <v>3249958.87</v>
          </cell>
          <cell r="H198">
            <v>126.43</v>
          </cell>
          <cell r="I198">
            <v>0</v>
          </cell>
          <cell r="J198">
            <v>8618</v>
          </cell>
          <cell r="K198">
            <v>1057353.01</v>
          </cell>
          <cell r="L198">
            <v>122.69</v>
          </cell>
        </row>
        <row r="199">
          <cell r="B199">
            <v>10553</v>
          </cell>
          <cell r="C199">
            <v>3518</v>
          </cell>
          <cell r="D199">
            <v>1412410.16</v>
          </cell>
          <cell r="E199">
            <v>133.84</v>
          </cell>
          <cell r="F199">
            <v>-6823.07</v>
          </cell>
          <cell r="G199">
            <v>1405587.09</v>
          </cell>
          <cell r="H199">
            <v>133.19</v>
          </cell>
          <cell r="I199">
            <v>0</v>
          </cell>
          <cell r="J199">
            <v>3502</v>
          </cell>
          <cell r="K199">
            <v>464415.59</v>
          </cell>
          <cell r="L199">
            <v>132.61000000000001</v>
          </cell>
        </row>
        <row r="200">
          <cell r="B200">
            <v>14675</v>
          </cell>
          <cell r="C200">
            <v>4892</v>
          </cell>
          <cell r="D200">
            <v>1731028.58</v>
          </cell>
          <cell r="E200">
            <v>117.96</v>
          </cell>
          <cell r="F200">
            <v>54640.7</v>
          </cell>
          <cell r="G200">
            <v>1785669.28</v>
          </cell>
          <cell r="H200">
            <v>121.68</v>
          </cell>
          <cell r="I200">
            <v>0</v>
          </cell>
          <cell r="J200">
            <v>4955</v>
          </cell>
          <cell r="K200">
            <v>573937.93999999994</v>
          </cell>
          <cell r="L200">
            <v>115.83</v>
          </cell>
        </row>
        <row r="201">
          <cell r="B201">
            <v>478</v>
          </cell>
          <cell r="C201">
            <v>159</v>
          </cell>
          <cell r="D201">
            <v>58156</v>
          </cell>
          <cell r="E201">
            <v>121.67</v>
          </cell>
          <cell r="F201">
            <v>546.5</v>
          </cell>
          <cell r="G201">
            <v>58702.5</v>
          </cell>
          <cell r="H201">
            <v>122.81</v>
          </cell>
          <cell r="I201">
            <v>0</v>
          </cell>
          <cell r="J201">
            <v>161</v>
          </cell>
          <cell r="K201">
            <v>18999.48</v>
          </cell>
          <cell r="L201">
            <v>118.01</v>
          </cell>
        </row>
        <row r="203">
          <cell r="B203">
            <v>21052</v>
          </cell>
          <cell r="C203">
            <v>7017</v>
          </cell>
          <cell r="D203">
            <v>2371599.75</v>
          </cell>
          <cell r="E203">
            <v>112.65</v>
          </cell>
          <cell r="F203">
            <v>39786.379999999997</v>
          </cell>
          <cell r="G203">
            <v>2411386.13</v>
          </cell>
          <cell r="H203">
            <v>114.54</v>
          </cell>
          <cell r="I203">
            <v>0</v>
          </cell>
          <cell r="J203">
            <v>7057</v>
          </cell>
          <cell r="K203">
            <v>776440.19</v>
          </cell>
          <cell r="L203">
            <v>110.02</v>
          </cell>
        </row>
        <row r="204">
          <cell r="B204">
            <v>9652</v>
          </cell>
          <cell r="C204">
            <v>3217</v>
          </cell>
          <cell r="D204">
            <v>1181859.45</v>
          </cell>
          <cell r="E204">
            <v>122.45</v>
          </cell>
          <cell r="F204">
            <v>-2934.94</v>
          </cell>
          <cell r="G204">
            <v>1178924.51</v>
          </cell>
          <cell r="H204">
            <v>122.14</v>
          </cell>
          <cell r="I204">
            <v>0</v>
          </cell>
          <cell r="J204">
            <v>3200</v>
          </cell>
          <cell r="K204">
            <v>388952.83</v>
          </cell>
          <cell r="L204">
            <v>121.55</v>
          </cell>
        </row>
        <row r="205">
          <cell r="B205">
            <v>10851</v>
          </cell>
          <cell r="C205">
            <v>3617</v>
          </cell>
          <cell r="D205">
            <v>1123816.6000000001</v>
          </cell>
          <cell r="E205">
            <v>103.57</v>
          </cell>
          <cell r="F205">
            <v>43101.24</v>
          </cell>
          <cell r="G205">
            <v>1166917.8400000001</v>
          </cell>
          <cell r="H205">
            <v>107.54</v>
          </cell>
          <cell r="I205">
            <v>0</v>
          </cell>
          <cell r="J205">
            <v>3674</v>
          </cell>
          <cell r="K205">
            <v>367118.04</v>
          </cell>
          <cell r="L205">
            <v>99.92</v>
          </cell>
        </row>
        <row r="206">
          <cell r="B206">
            <v>549</v>
          </cell>
          <cell r="C206">
            <v>183</v>
          </cell>
          <cell r="D206">
            <v>65923.7</v>
          </cell>
          <cell r="E206">
            <v>120.08</v>
          </cell>
          <cell r="F206">
            <v>-379.92</v>
          </cell>
          <cell r="G206">
            <v>65543.78</v>
          </cell>
          <cell r="H206">
            <v>119.39</v>
          </cell>
          <cell r="I206">
            <v>0</v>
          </cell>
          <cell r="J206">
            <v>183</v>
          </cell>
          <cell r="K206">
            <v>20369.32</v>
          </cell>
          <cell r="L206">
            <v>111.31</v>
          </cell>
        </row>
        <row r="208">
          <cell r="B208">
            <v>6986</v>
          </cell>
          <cell r="C208">
            <v>2329</v>
          </cell>
          <cell r="D208">
            <v>800671.95</v>
          </cell>
          <cell r="E208">
            <v>114.61</v>
          </cell>
          <cell r="F208">
            <v>7875.7</v>
          </cell>
          <cell r="G208">
            <v>808547.65</v>
          </cell>
          <cell r="H208">
            <v>115.74</v>
          </cell>
          <cell r="I208">
            <v>0</v>
          </cell>
          <cell r="J208">
            <v>2331</v>
          </cell>
          <cell r="K208">
            <v>261130</v>
          </cell>
          <cell r="L208">
            <v>112.02</v>
          </cell>
        </row>
        <row r="209">
          <cell r="B209">
            <v>2742</v>
          </cell>
          <cell r="C209">
            <v>914</v>
          </cell>
          <cell r="D209">
            <v>360251.98</v>
          </cell>
          <cell r="E209">
            <v>131.38</v>
          </cell>
          <cell r="F209">
            <v>-316.07</v>
          </cell>
          <cell r="G209">
            <v>359935.91</v>
          </cell>
          <cell r="H209">
            <v>131.27000000000001</v>
          </cell>
          <cell r="I209">
            <v>0</v>
          </cell>
          <cell r="J209">
            <v>910</v>
          </cell>
          <cell r="K209">
            <v>118419.93</v>
          </cell>
          <cell r="L209">
            <v>130.13</v>
          </cell>
        </row>
        <row r="210">
          <cell r="B210">
            <v>4033</v>
          </cell>
          <cell r="C210">
            <v>1344</v>
          </cell>
          <cell r="D210">
            <v>415158.26</v>
          </cell>
          <cell r="E210">
            <v>102.94</v>
          </cell>
          <cell r="F210">
            <v>7302.03</v>
          </cell>
          <cell r="G210">
            <v>422460.29</v>
          </cell>
          <cell r="H210">
            <v>104.75</v>
          </cell>
          <cell r="I210">
            <v>0</v>
          </cell>
          <cell r="J210">
            <v>1352</v>
          </cell>
          <cell r="K210">
            <v>134592.35999999999</v>
          </cell>
          <cell r="L210">
            <v>99.55</v>
          </cell>
        </row>
        <row r="211">
          <cell r="B211">
            <v>211</v>
          </cell>
          <cell r="C211">
            <v>70</v>
          </cell>
          <cell r="D211">
            <v>25261.71</v>
          </cell>
          <cell r="E211">
            <v>119.72</v>
          </cell>
          <cell r="F211">
            <v>889.74</v>
          </cell>
          <cell r="G211">
            <v>26151.45</v>
          </cell>
          <cell r="H211">
            <v>123.94</v>
          </cell>
          <cell r="I211">
            <v>0</v>
          </cell>
          <cell r="J211">
            <v>69</v>
          </cell>
          <cell r="K211">
            <v>8117.71</v>
          </cell>
          <cell r="L211">
            <v>117.65</v>
          </cell>
        </row>
        <row r="218">
          <cell r="B218">
            <v>9439</v>
          </cell>
          <cell r="C218">
            <v>3146</v>
          </cell>
          <cell r="D218">
            <v>1149914.05</v>
          </cell>
          <cell r="E218">
            <v>121.83</v>
          </cell>
          <cell r="F218">
            <v>16366.85</v>
          </cell>
          <cell r="G218">
            <v>1166280.8999999999</v>
          </cell>
          <cell r="H218">
            <v>123.56</v>
          </cell>
          <cell r="I218">
            <v>0</v>
          </cell>
          <cell r="J218">
            <v>3149</v>
          </cell>
          <cell r="K218">
            <v>374708.65</v>
          </cell>
          <cell r="L218">
            <v>118.99</v>
          </cell>
        </row>
        <row r="219">
          <cell r="B219">
            <v>4149</v>
          </cell>
          <cell r="C219">
            <v>1383</v>
          </cell>
          <cell r="D219">
            <v>565517.18999999994</v>
          </cell>
          <cell r="E219">
            <v>136.30000000000001</v>
          </cell>
          <cell r="F219">
            <v>-1516.37</v>
          </cell>
          <cell r="G219">
            <v>564000.81999999995</v>
          </cell>
          <cell r="H219">
            <v>135.94</v>
          </cell>
          <cell r="I219">
            <v>0</v>
          </cell>
          <cell r="J219">
            <v>1377</v>
          </cell>
          <cell r="K219">
            <v>185812.05</v>
          </cell>
          <cell r="L219">
            <v>134.94</v>
          </cell>
        </row>
        <row r="220">
          <cell r="B220">
            <v>5068</v>
          </cell>
          <cell r="C220">
            <v>1689</v>
          </cell>
          <cell r="D220">
            <v>557019.88</v>
          </cell>
          <cell r="E220">
            <v>109.91</v>
          </cell>
          <cell r="F220">
            <v>16769.439999999999</v>
          </cell>
          <cell r="G220">
            <v>573789.31999999995</v>
          </cell>
          <cell r="H220">
            <v>113.22</v>
          </cell>
          <cell r="I220">
            <v>0</v>
          </cell>
          <cell r="J220">
            <v>1698</v>
          </cell>
          <cell r="K220">
            <v>179865.02</v>
          </cell>
          <cell r="L220">
            <v>105.93</v>
          </cell>
        </row>
        <row r="221">
          <cell r="B221">
            <v>222</v>
          </cell>
          <cell r="C221">
            <v>74</v>
          </cell>
          <cell r="D221">
            <v>27376.98</v>
          </cell>
          <cell r="E221">
            <v>123.32</v>
          </cell>
          <cell r="F221">
            <v>1113.78</v>
          </cell>
          <cell r="G221">
            <v>28490.76</v>
          </cell>
          <cell r="H221">
            <v>128.34</v>
          </cell>
          <cell r="I221">
            <v>0</v>
          </cell>
          <cell r="J221">
            <v>74</v>
          </cell>
          <cell r="K221">
            <v>9031.58</v>
          </cell>
          <cell r="L221">
            <v>122.05</v>
          </cell>
        </row>
        <row r="223">
          <cell r="B223">
            <v>6935</v>
          </cell>
          <cell r="C223">
            <v>2312</v>
          </cell>
          <cell r="D223">
            <v>764098.59</v>
          </cell>
          <cell r="E223">
            <v>110.18</v>
          </cell>
          <cell r="F223">
            <v>27555.38</v>
          </cell>
          <cell r="G223">
            <v>791653.97</v>
          </cell>
          <cell r="H223">
            <v>114.15</v>
          </cell>
          <cell r="I223">
            <v>0</v>
          </cell>
          <cell r="J223">
            <v>2314</v>
          </cell>
          <cell r="K223">
            <v>248710.46</v>
          </cell>
          <cell r="L223">
            <v>107.48</v>
          </cell>
        </row>
        <row r="224">
          <cell r="B224">
            <v>2649</v>
          </cell>
          <cell r="C224">
            <v>883</v>
          </cell>
          <cell r="D224">
            <v>352471.87</v>
          </cell>
          <cell r="E224">
            <v>133.06</v>
          </cell>
          <cell r="F224">
            <v>0</v>
          </cell>
          <cell r="G224">
            <v>352471.87</v>
          </cell>
          <cell r="H224">
            <v>133.06</v>
          </cell>
          <cell r="I224">
            <v>0</v>
          </cell>
          <cell r="J224">
            <v>877</v>
          </cell>
          <cell r="K224">
            <v>115619.93</v>
          </cell>
          <cell r="L224">
            <v>131.84</v>
          </cell>
        </row>
        <row r="225">
          <cell r="B225">
            <v>4118</v>
          </cell>
          <cell r="C225">
            <v>1373</v>
          </cell>
          <cell r="D225">
            <v>396076.37</v>
          </cell>
          <cell r="E225">
            <v>96.18</v>
          </cell>
          <cell r="F225">
            <v>26437.3</v>
          </cell>
          <cell r="G225">
            <v>422513.67</v>
          </cell>
          <cell r="H225">
            <v>102.6</v>
          </cell>
          <cell r="I225">
            <v>0</v>
          </cell>
          <cell r="J225">
            <v>1381</v>
          </cell>
          <cell r="K225">
            <v>127868.91</v>
          </cell>
          <cell r="L225">
            <v>92.59</v>
          </cell>
        </row>
        <row r="226">
          <cell r="B226">
            <v>168</v>
          </cell>
          <cell r="C226">
            <v>56</v>
          </cell>
          <cell r="D226">
            <v>15550.35</v>
          </cell>
          <cell r="E226">
            <v>92.56</v>
          </cell>
          <cell r="F226">
            <v>1118.08</v>
          </cell>
          <cell r="G226">
            <v>16668.43</v>
          </cell>
          <cell r="H226">
            <v>99.22</v>
          </cell>
          <cell r="I226">
            <v>0</v>
          </cell>
          <cell r="J226">
            <v>56</v>
          </cell>
          <cell r="K226">
            <v>5221.62</v>
          </cell>
          <cell r="L226">
            <v>93.24</v>
          </cell>
        </row>
        <row r="228">
          <cell r="B228">
            <v>17996</v>
          </cell>
          <cell r="C228">
            <v>5999</v>
          </cell>
          <cell r="D228">
            <v>2187648.37</v>
          </cell>
          <cell r="E228">
            <v>121.56</v>
          </cell>
          <cell r="F228">
            <v>40048.199999999997</v>
          </cell>
          <cell r="G228">
            <v>2227696.5699999998</v>
          </cell>
          <cell r="H228">
            <v>123.79</v>
          </cell>
          <cell r="I228">
            <v>0</v>
          </cell>
          <cell r="J228">
            <v>6007</v>
          </cell>
          <cell r="K228">
            <v>717466.76</v>
          </cell>
          <cell r="L228">
            <v>119.44</v>
          </cell>
        </row>
        <row r="229">
          <cell r="B229">
            <v>5321</v>
          </cell>
          <cell r="C229">
            <v>1774</v>
          </cell>
          <cell r="D229">
            <v>717449.4</v>
          </cell>
          <cell r="E229">
            <v>134.83000000000001</v>
          </cell>
          <cell r="F229">
            <v>-982.03</v>
          </cell>
          <cell r="G229">
            <v>716467.37</v>
          </cell>
          <cell r="H229">
            <v>134.65</v>
          </cell>
          <cell r="I229">
            <v>0</v>
          </cell>
          <cell r="J229">
            <v>1766</v>
          </cell>
          <cell r="K229">
            <v>237308.77</v>
          </cell>
          <cell r="L229">
            <v>134.38</v>
          </cell>
        </row>
        <row r="230">
          <cell r="B230">
            <v>12218</v>
          </cell>
          <cell r="C230">
            <v>4073</v>
          </cell>
          <cell r="D230">
            <v>1418178.23</v>
          </cell>
          <cell r="E230">
            <v>116.07</v>
          </cell>
          <cell r="F230">
            <v>39494.61</v>
          </cell>
          <cell r="G230">
            <v>1457672.84</v>
          </cell>
          <cell r="H230">
            <v>119.31</v>
          </cell>
          <cell r="I230">
            <v>0</v>
          </cell>
          <cell r="J230">
            <v>4088</v>
          </cell>
          <cell r="K230">
            <v>463229.12</v>
          </cell>
          <cell r="L230">
            <v>113.31</v>
          </cell>
        </row>
        <row r="231">
          <cell r="B231">
            <v>457</v>
          </cell>
          <cell r="C231">
            <v>152</v>
          </cell>
          <cell r="D231">
            <v>52020.74</v>
          </cell>
          <cell r="E231">
            <v>113.83</v>
          </cell>
          <cell r="F231">
            <v>1535.62</v>
          </cell>
          <cell r="G231">
            <v>53556.36</v>
          </cell>
          <cell r="H231">
            <v>117.19</v>
          </cell>
          <cell r="I231">
            <v>0</v>
          </cell>
          <cell r="J231">
            <v>153</v>
          </cell>
          <cell r="K231">
            <v>16928.87</v>
          </cell>
          <cell r="L231">
            <v>110.65</v>
          </cell>
        </row>
        <row r="233">
          <cell r="B233">
            <v>23961</v>
          </cell>
          <cell r="C233">
            <v>7987</v>
          </cell>
          <cell r="D233">
            <v>2890528.15</v>
          </cell>
          <cell r="E233">
            <v>120.63</v>
          </cell>
          <cell r="F233">
            <v>96129.58</v>
          </cell>
          <cell r="G233">
            <v>2986657.73</v>
          </cell>
          <cell r="H233">
            <v>124.65</v>
          </cell>
          <cell r="I233">
            <v>0</v>
          </cell>
          <cell r="J233">
            <v>8096</v>
          </cell>
          <cell r="K233">
            <v>959026.74</v>
          </cell>
          <cell r="L233">
            <v>118.46</v>
          </cell>
        </row>
        <row r="234">
          <cell r="B234">
            <v>12788</v>
          </cell>
          <cell r="C234">
            <v>4263</v>
          </cell>
          <cell r="D234">
            <v>1747284.87</v>
          </cell>
          <cell r="E234">
            <v>136.63</v>
          </cell>
          <cell r="F234">
            <v>-19.41</v>
          </cell>
          <cell r="G234">
            <v>1747265.46</v>
          </cell>
          <cell r="H234">
            <v>136.63</v>
          </cell>
          <cell r="I234">
            <v>0</v>
          </cell>
          <cell r="J234">
            <v>4246</v>
          </cell>
          <cell r="K234">
            <v>575703.36</v>
          </cell>
          <cell r="L234">
            <v>135.59</v>
          </cell>
        </row>
        <row r="235">
          <cell r="B235">
            <v>10603</v>
          </cell>
          <cell r="C235">
            <v>3534</v>
          </cell>
          <cell r="D235">
            <v>1083929.68</v>
          </cell>
          <cell r="E235">
            <v>102.23</v>
          </cell>
          <cell r="F235">
            <v>91907.79</v>
          </cell>
          <cell r="G235">
            <v>1175837.47</v>
          </cell>
          <cell r="H235">
            <v>110.9</v>
          </cell>
          <cell r="I235">
            <v>0</v>
          </cell>
          <cell r="J235">
            <v>3655</v>
          </cell>
          <cell r="K235">
            <v>363948.97</v>
          </cell>
          <cell r="L235">
            <v>99.58</v>
          </cell>
        </row>
        <row r="236">
          <cell r="B236">
            <v>570</v>
          </cell>
          <cell r="C236">
            <v>190</v>
          </cell>
          <cell r="D236">
            <v>59313.599999999999</v>
          </cell>
          <cell r="E236">
            <v>104.06</v>
          </cell>
          <cell r="F236">
            <v>4241.2</v>
          </cell>
          <cell r="G236">
            <v>63554.8</v>
          </cell>
          <cell r="H236">
            <v>111.5</v>
          </cell>
          <cell r="I236">
            <v>0</v>
          </cell>
          <cell r="J236">
            <v>195</v>
          </cell>
          <cell r="K236">
            <v>19374.41</v>
          </cell>
          <cell r="L236">
            <v>99.36</v>
          </cell>
        </row>
        <row r="238">
          <cell r="B238">
            <v>5772</v>
          </cell>
          <cell r="C238">
            <v>1924</v>
          </cell>
          <cell r="D238">
            <v>713265.51</v>
          </cell>
          <cell r="E238">
            <v>123.57</v>
          </cell>
          <cell r="F238">
            <v>9013.2099999999991</v>
          </cell>
          <cell r="G238">
            <v>722278.72</v>
          </cell>
          <cell r="H238">
            <v>125.13</v>
          </cell>
          <cell r="I238">
            <v>0</v>
          </cell>
          <cell r="J238">
            <v>1924</v>
          </cell>
          <cell r="K238">
            <v>232008.6</v>
          </cell>
          <cell r="L238">
            <v>120.59</v>
          </cell>
        </row>
        <row r="239">
          <cell r="B239">
            <v>2767</v>
          </cell>
          <cell r="C239">
            <v>922</v>
          </cell>
          <cell r="D239">
            <v>364688.19</v>
          </cell>
          <cell r="E239">
            <v>131.80000000000001</v>
          </cell>
          <cell r="F239">
            <v>-1619.78</v>
          </cell>
          <cell r="G239">
            <v>363068.41</v>
          </cell>
          <cell r="H239">
            <v>131.21</v>
          </cell>
          <cell r="I239">
            <v>0</v>
          </cell>
          <cell r="J239">
            <v>916</v>
          </cell>
          <cell r="K239">
            <v>118667.43</v>
          </cell>
          <cell r="L239">
            <v>129.55000000000001</v>
          </cell>
        </row>
        <row r="240">
          <cell r="B240">
            <v>2882</v>
          </cell>
          <cell r="C240">
            <v>961</v>
          </cell>
          <cell r="D240">
            <v>332111.43</v>
          </cell>
          <cell r="E240">
            <v>115.24</v>
          </cell>
          <cell r="F240">
            <v>10119.61</v>
          </cell>
          <cell r="G240">
            <v>342231.03999999998</v>
          </cell>
          <cell r="H240">
            <v>118.75</v>
          </cell>
          <cell r="I240">
            <v>0</v>
          </cell>
          <cell r="J240">
            <v>966</v>
          </cell>
          <cell r="K240">
            <v>108374.76</v>
          </cell>
          <cell r="L240">
            <v>112.19</v>
          </cell>
        </row>
        <row r="241">
          <cell r="B241">
            <v>123</v>
          </cell>
          <cell r="C241">
            <v>41</v>
          </cell>
          <cell r="D241">
            <v>16465.89</v>
          </cell>
          <cell r="E241">
            <v>133.87</v>
          </cell>
          <cell r="F241">
            <v>513.38</v>
          </cell>
          <cell r="G241">
            <v>16979.27</v>
          </cell>
          <cell r="H241">
            <v>138.04</v>
          </cell>
          <cell r="I241">
            <v>0</v>
          </cell>
          <cell r="J241">
            <v>42</v>
          </cell>
          <cell r="K241">
            <v>4966.41</v>
          </cell>
          <cell r="L241">
            <v>118.25</v>
          </cell>
        </row>
        <row r="243">
          <cell r="B243">
            <v>15623</v>
          </cell>
          <cell r="C243">
            <v>5208</v>
          </cell>
          <cell r="D243">
            <v>1997535.42</v>
          </cell>
          <cell r="E243">
            <v>127.86</v>
          </cell>
          <cell r="F243">
            <v>27932.29</v>
          </cell>
          <cell r="G243">
            <v>2025467.71</v>
          </cell>
          <cell r="H243">
            <v>129.65</v>
          </cell>
          <cell r="I243">
            <v>0</v>
          </cell>
          <cell r="J243">
            <v>5228</v>
          </cell>
          <cell r="K243">
            <v>640616.9</v>
          </cell>
          <cell r="L243">
            <v>122.54</v>
          </cell>
        </row>
        <row r="244">
          <cell r="B244">
            <v>7902</v>
          </cell>
          <cell r="C244">
            <v>2634</v>
          </cell>
          <cell r="D244">
            <v>1123778.3500000001</v>
          </cell>
          <cell r="E244">
            <v>142.21</v>
          </cell>
          <cell r="F244">
            <v>-578</v>
          </cell>
          <cell r="G244">
            <v>1123200.3500000001</v>
          </cell>
          <cell r="H244">
            <v>142.13999999999999</v>
          </cell>
          <cell r="I244">
            <v>0</v>
          </cell>
          <cell r="J244">
            <v>2623</v>
          </cell>
          <cell r="K244">
            <v>363877.79</v>
          </cell>
          <cell r="L244">
            <v>138.72999999999999</v>
          </cell>
        </row>
        <row r="245">
          <cell r="B245">
            <v>7417</v>
          </cell>
          <cell r="C245">
            <v>2472</v>
          </cell>
          <cell r="D245">
            <v>830418.15</v>
          </cell>
          <cell r="E245">
            <v>111.96</v>
          </cell>
          <cell r="F245">
            <v>28681.26</v>
          </cell>
          <cell r="G245">
            <v>859099.41</v>
          </cell>
          <cell r="H245">
            <v>115.83</v>
          </cell>
          <cell r="I245">
            <v>0</v>
          </cell>
          <cell r="J245">
            <v>2504</v>
          </cell>
          <cell r="K245">
            <v>263268.56</v>
          </cell>
          <cell r="L245">
            <v>105.14</v>
          </cell>
        </row>
        <row r="246">
          <cell r="B246">
            <v>304</v>
          </cell>
          <cell r="C246">
            <v>101</v>
          </cell>
          <cell r="D246">
            <v>43338.92</v>
          </cell>
          <cell r="E246">
            <v>142.56</v>
          </cell>
          <cell r="F246">
            <v>-170.97</v>
          </cell>
          <cell r="G246">
            <v>43167.95</v>
          </cell>
          <cell r="H246">
            <v>142</v>
          </cell>
          <cell r="I246">
            <v>0</v>
          </cell>
          <cell r="J246">
            <v>101</v>
          </cell>
          <cell r="K246">
            <v>13470.55</v>
          </cell>
          <cell r="L246">
            <v>133.37</v>
          </cell>
        </row>
        <row r="248">
          <cell r="B248">
            <v>13040</v>
          </cell>
          <cell r="C248">
            <v>4347</v>
          </cell>
          <cell r="D248">
            <v>1396817.63</v>
          </cell>
          <cell r="E248">
            <v>107.12</v>
          </cell>
          <cell r="F248">
            <v>14764.78</v>
          </cell>
          <cell r="G248">
            <v>1411582.41</v>
          </cell>
          <cell r="H248">
            <v>108.25</v>
          </cell>
          <cell r="I248">
            <v>0</v>
          </cell>
          <cell r="J248">
            <v>4348</v>
          </cell>
          <cell r="K248">
            <v>460203.99</v>
          </cell>
          <cell r="L248">
            <v>105.84</v>
          </cell>
        </row>
        <row r="249">
          <cell r="B249">
            <v>5105</v>
          </cell>
          <cell r="C249">
            <v>1702</v>
          </cell>
          <cell r="D249">
            <v>667907.19999999995</v>
          </cell>
          <cell r="E249">
            <v>130.83000000000001</v>
          </cell>
          <cell r="F249">
            <v>-2533.31</v>
          </cell>
          <cell r="G249">
            <v>665373.89</v>
          </cell>
          <cell r="H249">
            <v>130.34</v>
          </cell>
          <cell r="I249">
            <v>0</v>
          </cell>
          <cell r="J249">
            <v>1687</v>
          </cell>
          <cell r="K249">
            <v>219969.57</v>
          </cell>
          <cell r="L249">
            <v>130.38999999999999</v>
          </cell>
        </row>
        <row r="250">
          <cell r="B250">
            <v>7536</v>
          </cell>
          <cell r="C250">
            <v>2512</v>
          </cell>
          <cell r="D250">
            <v>691493.56</v>
          </cell>
          <cell r="E250">
            <v>91.76</v>
          </cell>
          <cell r="F250">
            <v>17127.04</v>
          </cell>
          <cell r="G250">
            <v>708620.6</v>
          </cell>
          <cell r="H250">
            <v>94.03</v>
          </cell>
          <cell r="I250">
            <v>0</v>
          </cell>
          <cell r="J250">
            <v>2529</v>
          </cell>
          <cell r="K250">
            <v>227885.87</v>
          </cell>
          <cell r="L250">
            <v>90.11</v>
          </cell>
        </row>
        <row r="251">
          <cell r="B251">
            <v>399</v>
          </cell>
          <cell r="C251">
            <v>133</v>
          </cell>
          <cell r="D251">
            <v>37416.870000000003</v>
          </cell>
          <cell r="E251">
            <v>93.78</v>
          </cell>
          <cell r="F251">
            <v>171.05</v>
          </cell>
          <cell r="G251">
            <v>37587.919999999998</v>
          </cell>
          <cell r="H251">
            <v>94.21</v>
          </cell>
          <cell r="I251">
            <v>0</v>
          </cell>
          <cell r="J251">
            <v>132</v>
          </cell>
          <cell r="K251">
            <v>12348.55</v>
          </cell>
          <cell r="L251">
            <v>93.55</v>
          </cell>
        </row>
        <row r="253">
          <cell r="B253">
            <v>11830</v>
          </cell>
          <cell r="C253">
            <v>3943</v>
          </cell>
          <cell r="D253">
            <v>1419860.46</v>
          </cell>
          <cell r="E253">
            <v>120.02</v>
          </cell>
          <cell r="F253">
            <v>4689.68</v>
          </cell>
          <cell r="G253">
            <v>1424550.14</v>
          </cell>
          <cell r="H253">
            <v>120.42</v>
          </cell>
          <cell r="I253">
            <v>0</v>
          </cell>
          <cell r="J253">
            <v>3941</v>
          </cell>
          <cell r="K253">
            <v>461407.8</v>
          </cell>
          <cell r="L253">
            <v>117.08</v>
          </cell>
        </row>
        <row r="254">
          <cell r="B254">
            <v>6331</v>
          </cell>
          <cell r="C254">
            <v>2110</v>
          </cell>
          <cell r="D254">
            <v>813392.72</v>
          </cell>
          <cell r="E254">
            <v>128.47999999999999</v>
          </cell>
          <cell r="F254">
            <v>-2675.74</v>
          </cell>
          <cell r="G254">
            <v>810716.98</v>
          </cell>
          <cell r="H254">
            <v>128.06</v>
          </cell>
          <cell r="I254">
            <v>0</v>
          </cell>
          <cell r="J254">
            <v>2102</v>
          </cell>
          <cell r="K254">
            <v>266589.65000000002</v>
          </cell>
          <cell r="L254">
            <v>126.83</v>
          </cell>
        </row>
        <row r="255">
          <cell r="B255">
            <v>5237</v>
          </cell>
          <cell r="C255">
            <v>1746</v>
          </cell>
          <cell r="D255">
            <v>577217.55000000005</v>
          </cell>
          <cell r="E255">
            <v>110.22</v>
          </cell>
          <cell r="F255">
            <v>6534.02</v>
          </cell>
          <cell r="G255">
            <v>583751.56999999995</v>
          </cell>
          <cell r="H255">
            <v>111.47</v>
          </cell>
          <cell r="I255">
            <v>0</v>
          </cell>
          <cell r="J255">
            <v>1752</v>
          </cell>
          <cell r="K255">
            <v>185053.24</v>
          </cell>
          <cell r="L255">
            <v>105.62</v>
          </cell>
        </row>
        <row r="256">
          <cell r="B256">
            <v>262</v>
          </cell>
          <cell r="C256">
            <v>87</v>
          </cell>
          <cell r="D256">
            <v>29250.19</v>
          </cell>
          <cell r="E256">
            <v>111.64</v>
          </cell>
          <cell r="F256">
            <v>831.4</v>
          </cell>
          <cell r="G256">
            <v>30081.59</v>
          </cell>
          <cell r="H256">
            <v>114.82</v>
          </cell>
          <cell r="I256">
            <v>0</v>
          </cell>
          <cell r="J256">
            <v>87</v>
          </cell>
          <cell r="K256">
            <v>9764.91</v>
          </cell>
          <cell r="L256">
            <v>112.24</v>
          </cell>
        </row>
        <row r="258">
          <cell r="B258">
            <v>12604</v>
          </cell>
          <cell r="C258">
            <v>4201</v>
          </cell>
          <cell r="D258">
            <v>1367395.7</v>
          </cell>
          <cell r="E258">
            <v>108.49</v>
          </cell>
          <cell r="F258">
            <v>8873.3799999999992</v>
          </cell>
          <cell r="G258">
            <v>1376269.08</v>
          </cell>
          <cell r="H258">
            <v>109.19</v>
          </cell>
          <cell r="I258">
            <v>0</v>
          </cell>
          <cell r="J258">
            <v>4186</v>
          </cell>
          <cell r="K258">
            <v>448662.62</v>
          </cell>
          <cell r="L258">
            <v>107.18</v>
          </cell>
        </row>
        <row r="259">
          <cell r="B259">
            <v>6588</v>
          </cell>
          <cell r="C259">
            <v>2196</v>
          </cell>
          <cell r="D259">
            <v>813311.1</v>
          </cell>
          <cell r="E259">
            <v>123.45</v>
          </cell>
          <cell r="F259">
            <v>-724.19</v>
          </cell>
          <cell r="G259">
            <v>812586.91</v>
          </cell>
          <cell r="H259">
            <v>123.34</v>
          </cell>
          <cell r="I259">
            <v>0</v>
          </cell>
          <cell r="J259">
            <v>2185</v>
          </cell>
          <cell r="K259">
            <v>268033.11</v>
          </cell>
          <cell r="L259">
            <v>122.67</v>
          </cell>
        </row>
        <row r="260">
          <cell r="B260">
            <v>5771</v>
          </cell>
          <cell r="C260">
            <v>1924</v>
          </cell>
          <cell r="D260">
            <v>532434.28</v>
          </cell>
          <cell r="E260">
            <v>92.26</v>
          </cell>
          <cell r="F260">
            <v>9308.77</v>
          </cell>
          <cell r="G260">
            <v>541743.05000000005</v>
          </cell>
          <cell r="H260">
            <v>93.87</v>
          </cell>
          <cell r="I260">
            <v>0</v>
          </cell>
          <cell r="J260">
            <v>1920</v>
          </cell>
          <cell r="K260">
            <v>173468.75</v>
          </cell>
          <cell r="L260">
            <v>90.35</v>
          </cell>
        </row>
        <row r="261">
          <cell r="B261">
            <v>245</v>
          </cell>
          <cell r="C261">
            <v>82</v>
          </cell>
          <cell r="D261">
            <v>21650.32</v>
          </cell>
          <cell r="E261">
            <v>88.37</v>
          </cell>
          <cell r="F261">
            <v>288.8</v>
          </cell>
          <cell r="G261">
            <v>21939.119999999999</v>
          </cell>
          <cell r="H261">
            <v>89.55</v>
          </cell>
          <cell r="I261">
            <v>0</v>
          </cell>
          <cell r="J261">
            <v>81</v>
          </cell>
          <cell r="K261">
            <v>7160.76</v>
          </cell>
          <cell r="L261">
            <v>88.4</v>
          </cell>
        </row>
        <row r="263">
          <cell r="B263">
            <v>30090</v>
          </cell>
          <cell r="C263">
            <v>10030</v>
          </cell>
          <cell r="D263">
            <v>3581740.3</v>
          </cell>
          <cell r="E263">
            <v>119.03</v>
          </cell>
          <cell r="F263">
            <v>64749.599999999999</v>
          </cell>
          <cell r="G263">
            <v>3646489.9</v>
          </cell>
          <cell r="H263">
            <v>121.19</v>
          </cell>
          <cell r="I263">
            <v>0</v>
          </cell>
          <cell r="J263">
            <v>10079</v>
          </cell>
          <cell r="K263">
            <v>1182246.46</v>
          </cell>
          <cell r="L263">
            <v>117.3</v>
          </cell>
        </row>
        <row r="264">
          <cell r="B264">
            <v>16567</v>
          </cell>
          <cell r="C264">
            <v>5522</v>
          </cell>
          <cell r="D264">
            <v>2217802.65</v>
          </cell>
          <cell r="E264">
            <v>133.87</v>
          </cell>
          <cell r="F264">
            <v>-3578.67</v>
          </cell>
          <cell r="G264">
            <v>2214223.98</v>
          </cell>
          <cell r="H264">
            <v>133.65</v>
          </cell>
          <cell r="I264">
            <v>0</v>
          </cell>
          <cell r="J264">
            <v>5489</v>
          </cell>
          <cell r="K264">
            <v>727841.89</v>
          </cell>
          <cell r="L264">
            <v>132.6</v>
          </cell>
        </row>
        <row r="265">
          <cell r="B265">
            <v>12813</v>
          </cell>
          <cell r="C265">
            <v>4271</v>
          </cell>
          <cell r="D265">
            <v>1285588.5</v>
          </cell>
          <cell r="E265">
            <v>100.33</v>
          </cell>
          <cell r="F265">
            <v>64890.16</v>
          </cell>
          <cell r="G265">
            <v>1350478.66</v>
          </cell>
          <cell r="H265">
            <v>105.4</v>
          </cell>
          <cell r="I265">
            <v>0</v>
          </cell>
          <cell r="J265">
            <v>4350</v>
          </cell>
          <cell r="K265">
            <v>428834.53</v>
          </cell>
          <cell r="L265">
            <v>98.58</v>
          </cell>
        </row>
        <row r="266">
          <cell r="B266">
            <v>710</v>
          </cell>
          <cell r="C266">
            <v>237</v>
          </cell>
          <cell r="D266">
            <v>78349.149999999994</v>
          </cell>
          <cell r="E266">
            <v>110.35</v>
          </cell>
          <cell r="F266">
            <v>3438.11</v>
          </cell>
          <cell r="G266">
            <v>81787.259999999995</v>
          </cell>
          <cell r="H266">
            <v>115.19</v>
          </cell>
          <cell r="I266">
            <v>0</v>
          </cell>
          <cell r="J266">
            <v>240</v>
          </cell>
          <cell r="K266">
            <v>25570.04</v>
          </cell>
          <cell r="L266">
            <v>106.54</v>
          </cell>
        </row>
        <row r="268">
          <cell r="B268">
            <v>10993</v>
          </cell>
          <cell r="C268">
            <v>3664</v>
          </cell>
          <cell r="D268">
            <v>1326460.57</v>
          </cell>
          <cell r="E268">
            <v>120.66</v>
          </cell>
          <cell r="F268">
            <v>44619.44</v>
          </cell>
          <cell r="G268">
            <v>1371080.01</v>
          </cell>
          <cell r="H268">
            <v>124.72</v>
          </cell>
          <cell r="I268">
            <v>0</v>
          </cell>
          <cell r="J268">
            <v>3713</v>
          </cell>
          <cell r="K268">
            <v>439190.11</v>
          </cell>
          <cell r="L268">
            <v>118.28</v>
          </cell>
        </row>
        <row r="269">
          <cell r="B269">
            <v>4284</v>
          </cell>
          <cell r="C269">
            <v>1428</v>
          </cell>
          <cell r="D269">
            <v>591159.92000000004</v>
          </cell>
          <cell r="E269">
            <v>137.99</v>
          </cell>
          <cell r="F269">
            <v>-722.87</v>
          </cell>
          <cell r="G269">
            <v>590437.05000000005</v>
          </cell>
          <cell r="H269">
            <v>137.82</v>
          </cell>
          <cell r="I269">
            <v>0</v>
          </cell>
          <cell r="J269">
            <v>1420</v>
          </cell>
          <cell r="K269">
            <v>191583.19</v>
          </cell>
          <cell r="L269">
            <v>134.91999999999999</v>
          </cell>
        </row>
        <row r="270">
          <cell r="B270">
            <v>6430</v>
          </cell>
          <cell r="C270">
            <v>2143</v>
          </cell>
          <cell r="D270">
            <v>698631.07</v>
          </cell>
          <cell r="E270">
            <v>108.65</v>
          </cell>
          <cell r="F270">
            <v>44877.41</v>
          </cell>
          <cell r="G270">
            <v>743508.47999999998</v>
          </cell>
          <cell r="H270">
            <v>115.63</v>
          </cell>
          <cell r="I270">
            <v>0</v>
          </cell>
          <cell r="J270">
            <v>2199</v>
          </cell>
          <cell r="K270">
            <v>235310.16</v>
          </cell>
          <cell r="L270">
            <v>107.01</v>
          </cell>
        </row>
        <row r="271">
          <cell r="B271">
            <v>279</v>
          </cell>
          <cell r="C271">
            <v>93</v>
          </cell>
          <cell r="D271">
            <v>36669.58</v>
          </cell>
          <cell r="E271">
            <v>131.43</v>
          </cell>
          <cell r="F271">
            <v>464.9</v>
          </cell>
          <cell r="G271">
            <v>37134.480000000003</v>
          </cell>
          <cell r="H271">
            <v>133.1</v>
          </cell>
          <cell r="I271">
            <v>0</v>
          </cell>
          <cell r="J271">
            <v>94</v>
          </cell>
          <cell r="K271">
            <v>12296.76</v>
          </cell>
          <cell r="L271">
            <v>130.82</v>
          </cell>
        </row>
      </sheetData>
      <sheetData sheetId="42">
        <row r="12">
          <cell r="B12">
            <v>477</v>
          </cell>
          <cell r="C12">
            <v>159</v>
          </cell>
          <cell r="D12">
            <v>628335.93999999994</v>
          </cell>
          <cell r="E12">
            <v>1317.27</v>
          </cell>
          <cell r="F12">
            <v>-2907.31</v>
          </cell>
          <cell r="G12">
            <v>625428.63</v>
          </cell>
          <cell r="H12">
            <v>1311.17</v>
          </cell>
          <cell r="I12">
            <v>0</v>
          </cell>
          <cell r="J12">
            <v>156</v>
          </cell>
          <cell r="K12">
            <v>204334.05</v>
          </cell>
          <cell r="L12">
            <v>1309.83</v>
          </cell>
        </row>
        <row r="13">
          <cell r="B13">
            <v>1767</v>
          </cell>
          <cell r="C13">
            <v>589</v>
          </cell>
          <cell r="D13">
            <v>2599875.94</v>
          </cell>
          <cell r="E13">
            <v>1471.35</v>
          </cell>
          <cell r="F13">
            <v>-2987.18</v>
          </cell>
          <cell r="G13">
            <v>2596888.7599999998</v>
          </cell>
          <cell r="H13">
            <v>1469.66</v>
          </cell>
          <cell r="I13">
            <v>0</v>
          </cell>
          <cell r="J13">
            <v>585</v>
          </cell>
          <cell r="K13">
            <v>860929.05</v>
          </cell>
          <cell r="L13">
            <v>1471.67</v>
          </cell>
        </row>
        <row r="15">
          <cell r="B15">
            <v>1783</v>
          </cell>
          <cell r="C15">
            <v>594</v>
          </cell>
          <cell r="D15">
            <v>2605022.2200000002</v>
          </cell>
          <cell r="E15">
            <v>1461.03</v>
          </cell>
          <cell r="F15">
            <v>-10702.6</v>
          </cell>
          <cell r="G15">
            <v>2594319.62</v>
          </cell>
          <cell r="H15">
            <v>1455.03</v>
          </cell>
          <cell r="I15">
            <v>0</v>
          </cell>
          <cell r="J15">
            <v>587</v>
          </cell>
          <cell r="K15">
            <v>860953.96</v>
          </cell>
          <cell r="L15">
            <v>1466.7</v>
          </cell>
        </row>
        <row r="16">
          <cell r="B16">
            <v>935</v>
          </cell>
          <cell r="C16">
            <v>312</v>
          </cell>
          <cell r="D16">
            <v>1377788.53</v>
          </cell>
          <cell r="E16">
            <v>1473.57</v>
          </cell>
          <cell r="F16">
            <v>-3134.56</v>
          </cell>
          <cell r="G16">
            <v>1374653.97</v>
          </cell>
          <cell r="H16">
            <v>1470.22</v>
          </cell>
          <cell r="I16">
            <v>0</v>
          </cell>
          <cell r="J16">
            <v>311</v>
          </cell>
          <cell r="K16">
            <v>455997.57</v>
          </cell>
          <cell r="L16">
            <v>1466.23</v>
          </cell>
        </row>
        <row r="17">
          <cell r="B17">
            <v>1171</v>
          </cell>
          <cell r="C17">
            <v>390</v>
          </cell>
          <cell r="D17">
            <v>1681378.01</v>
          </cell>
          <cell r="E17">
            <v>1435.85</v>
          </cell>
          <cell r="F17">
            <v>-1876.4</v>
          </cell>
          <cell r="G17">
            <v>1679501.61</v>
          </cell>
          <cell r="H17">
            <v>1434.25</v>
          </cell>
          <cell r="I17">
            <v>0</v>
          </cell>
          <cell r="J17">
            <v>384</v>
          </cell>
          <cell r="K17">
            <v>551783.06999999995</v>
          </cell>
          <cell r="L17">
            <v>1436.94</v>
          </cell>
        </row>
        <row r="18">
          <cell r="B18">
            <v>1333</v>
          </cell>
          <cell r="C18">
            <v>444</v>
          </cell>
          <cell r="D18">
            <v>1866495.42</v>
          </cell>
          <cell r="E18">
            <v>1400.22</v>
          </cell>
          <cell r="F18">
            <v>-11484.99</v>
          </cell>
          <cell r="G18">
            <v>1855010.43</v>
          </cell>
          <cell r="H18">
            <v>1391.61</v>
          </cell>
          <cell r="I18">
            <v>0</v>
          </cell>
          <cell r="J18">
            <v>436</v>
          </cell>
          <cell r="K18">
            <v>610342.59</v>
          </cell>
          <cell r="L18">
            <v>1399.87</v>
          </cell>
        </row>
        <row r="19">
          <cell r="B19">
            <v>1384</v>
          </cell>
          <cell r="C19">
            <v>461</v>
          </cell>
          <cell r="D19">
            <v>2604955.5299999998</v>
          </cell>
          <cell r="E19">
            <v>1882.19</v>
          </cell>
          <cell r="F19">
            <v>115.68</v>
          </cell>
          <cell r="G19">
            <v>2605071.21</v>
          </cell>
          <cell r="H19">
            <v>1882.28</v>
          </cell>
          <cell r="I19">
            <v>0</v>
          </cell>
          <cell r="J19">
            <v>456</v>
          </cell>
          <cell r="K19">
            <v>857828.16</v>
          </cell>
          <cell r="L19">
            <v>1881.2</v>
          </cell>
        </row>
        <row r="20">
          <cell r="B20">
            <v>684</v>
          </cell>
          <cell r="C20">
            <v>228</v>
          </cell>
          <cell r="D20">
            <v>1050090.42</v>
          </cell>
          <cell r="E20">
            <v>1535.22</v>
          </cell>
          <cell r="F20">
            <v>5090.8100000000004</v>
          </cell>
          <cell r="G20">
            <v>1055181.23</v>
          </cell>
          <cell r="H20">
            <v>1542.66</v>
          </cell>
          <cell r="I20">
            <v>0</v>
          </cell>
          <cell r="J20">
            <v>227</v>
          </cell>
          <cell r="K20">
            <v>346333.54</v>
          </cell>
          <cell r="L20">
            <v>1525.7</v>
          </cell>
        </row>
        <row r="21">
          <cell r="B21">
            <v>677</v>
          </cell>
          <cell r="C21">
            <v>226</v>
          </cell>
          <cell r="D21">
            <v>964827.77</v>
          </cell>
          <cell r="E21">
            <v>1425.15</v>
          </cell>
          <cell r="F21">
            <v>-12630.76</v>
          </cell>
          <cell r="G21">
            <v>952197.01</v>
          </cell>
          <cell r="H21">
            <v>1406.49</v>
          </cell>
          <cell r="I21">
            <v>0</v>
          </cell>
          <cell r="J21">
            <v>222</v>
          </cell>
          <cell r="K21">
            <v>313518.23</v>
          </cell>
          <cell r="L21">
            <v>1412.24</v>
          </cell>
        </row>
        <row r="22">
          <cell r="B22">
            <v>1015</v>
          </cell>
          <cell r="C22">
            <v>338</v>
          </cell>
          <cell r="D22">
            <v>1552426.1</v>
          </cell>
          <cell r="E22">
            <v>1529.48</v>
          </cell>
          <cell r="F22">
            <v>-20334.75</v>
          </cell>
          <cell r="G22">
            <v>1532091.35</v>
          </cell>
          <cell r="H22">
            <v>1509.45</v>
          </cell>
          <cell r="I22">
            <v>0</v>
          </cell>
          <cell r="J22">
            <v>332</v>
          </cell>
          <cell r="K22">
            <v>505403.68</v>
          </cell>
          <cell r="L22">
            <v>1522.3</v>
          </cell>
        </row>
        <row r="23">
          <cell r="B23">
            <v>580</v>
          </cell>
          <cell r="C23">
            <v>193</v>
          </cell>
          <cell r="D23">
            <v>929388.15</v>
          </cell>
          <cell r="E23">
            <v>1602.39</v>
          </cell>
          <cell r="F23">
            <v>-3789.39</v>
          </cell>
          <cell r="G23">
            <v>925598.76</v>
          </cell>
          <cell r="H23">
            <v>1595.86</v>
          </cell>
          <cell r="I23">
            <v>0</v>
          </cell>
          <cell r="J23">
            <v>190</v>
          </cell>
          <cell r="K23">
            <v>303677.82</v>
          </cell>
          <cell r="L23">
            <v>1598.3</v>
          </cell>
        </row>
        <row r="24">
          <cell r="B24">
            <v>2669</v>
          </cell>
          <cell r="C24">
            <v>890</v>
          </cell>
          <cell r="D24">
            <v>6433752.1500000004</v>
          </cell>
          <cell r="E24">
            <v>2410.5500000000002</v>
          </cell>
          <cell r="F24">
            <v>-24139.26</v>
          </cell>
          <cell r="G24">
            <v>6409612.8900000006</v>
          </cell>
          <cell r="H24">
            <v>2401.5</v>
          </cell>
          <cell r="I24">
            <v>0</v>
          </cell>
          <cell r="J24">
            <v>876</v>
          </cell>
          <cell r="K24">
            <v>2105625.02</v>
          </cell>
          <cell r="L24">
            <v>2403.6799999999998</v>
          </cell>
        </row>
        <row r="25">
          <cell r="B25">
            <v>3035</v>
          </cell>
          <cell r="C25">
            <v>1012</v>
          </cell>
          <cell r="D25">
            <v>4600651.37</v>
          </cell>
          <cell r="E25">
            <v>1515.87</v>
          </cell>
          <cell r="F25">
            <v>3100.55</v>
          </cell>
          <cell r="G25">
            <v>4603751.92</v>
          </cell>
          <cell r="H25">
            <v>1516.89</v>
          </cell>
          <cell r="I25">
            <v>0</v>
          </cell>
          <cell r="J25">
            <v>1002</v>
          </cell>
          <cell r="K25">
            <v>1518692.04</v>
          </cell>
          <cell r="L25">
            <v>1515.66</v>
          </cell>
        </row>
        <row r="26">
          <cell r="B26">
            <v>1032</v>
          </cell>
          <cell r="C26">
            <v>344</v>
          </cell>
          <cell r="D26">
            <v>1743316.21</v>
          </cell>
          <cell r="E26">
            <v>1689.26</v>
          </cell>
          <cell r="F26">
            <v>-1630.12</v>
          </cell>
          <cell r="G26">
            <v>1741686.09</v>
          </cell>
          <cell r="H26">
            <v>1687.68</v>
          </cell>
          <cell r="I26">
            <v>0</v>
          </cell>
          <cell r="J26">
            <v>339</v>
          </cell>
          <cell r="K26">
            <v>575083.59</v>
          </cell>
          <cell r="L26">
            <v>1696.41</v>
          </cell>
        </row>
        <row r="27">
          <cell r="B27">
            <v>664</v>
          </cell>
          <cell r="C27">
            <v>221</v>
          </cell>
          <cell r="D27">
            <v>985108.97</v>
          </cell>
          <cell r="E27">
            <v>1483.6</v>
          </cell>
          <cell r="F27">
            <v>4186.3999999999996</v>
          </cell>
          <cell r="G27">
            <v>989295.37</v>
          </cell>
          <cell r="H27">
            <v>1489.9</v>
          </cell>
          <cell r="I27">
            <v>0</v>
          </cell>
          <cell r="J27">
            <v>221</v>
          </cell>
          <cell r="K27">
            <v>327908.77</v>
          </cell>
          <cell r="L27">
            <v>1483.75</v>
          </cell>
        </row>
        <row r="28">
          <cell r="B28">
            <v>3041</v>
          </cell>
          <cell r="C28">
            <v>1014</v>
          </cell>
          <cell r="D28">
            <v>5529720.5</v>
          </cell>
          <cell r="E28">
            <v>1818.39</v>
          </cell>
          <cell r="F28">
            <v>-4005.96</v>
          </cell>
          <cell r="G28">
            <v>5525714.54</v>
          </cell>
          <cell r="H28">
            <v>1817.07</v>
          </cell>
          <cell r="I28">
            <v>0</v>
          </cell>
          <cell r="J28">
            <v>1004</v>
          </cell>
          <cell r="K28">
            <v>1824263.53</v>
          </cell>
          <cell r="L28">
            <v>1817</v>
          </cell>
        </row>
        <row r="29">
          <cell r="B29">
            <v>939</v>
          </cell>
          <cell r="C29">
            <v>313</v>
          </cell>
          <cell r="D29">
            <v>1579233.56</v>
          </cell>
          <cell r="E29">
            <v>1681.82</v>
          </cell>
          <cell r="F29">
            <v>-2639.74</v>
          </cell>
          <cell r="G29">
            <v>1576593.82</v>
          </cell>
          <cell r="H29">
            <v>1679.01</v>
          </cell>
          <cell r="I29">
            <v>0</v>
          </cell>
          <cell r="J29">
            <v>309</v>
          </cell>
          <cell r="K29">
            <v>520000.43</v>
          </cell>
          <cell r="L29">
            <v>1682.85</v>
          </cell>
        </row>
        <row r="30">
          <cell r="B30">
            <v>3876</v>
          </cell>
          <cell r="C30">
            <v>1292</v>
          </cell>
          <cell r="D30">
            <v>5719410.8200000003</v>
          </cell>
          <cell r="E30">
            <v>1475.6</v>
          </cell>
          <cell r="F30">
            <v>-31360.63</v>
          </cell>
          <cell r="G30">
            <v>5688050.1900000004</v>
          </cell>
          <cell r="H30">
            <v>1467.51</v>
          </cell>
          <cell r="I30">
            <v>0</v>
          </cell>
          <cell r="J30">
            <v>1280</v>
          </cell>
          <cell r="K30">
            <v>1889684.33</v>
          </cell>
          <cell r="L30">
            <v>1476.32</v>
          </cell>
        </row>
        <row r="31">
          <cell r="B31">
            <v>0</v>
          </cell>
          <cell r="C31">
            <v>0</v>
          </cell>
          <cell r="D31">
            <v>0</v>
          </cell>
          <cell r="F31">
            <v>0</v>
          </cell>
          <cell r="G31">
            <v>0</v>
          </cell>
          <cell r="I31">
            <v>0</v>
          </cell>
          <cell r="J31">
            <v>0</v>
          </cell>
          <cell r="K31">
            <v>0</v>
          </cell>
        </row>
        <row r="32">
          <cell r="B32">
            <v>901</v>
          </cell>
          <cell r="C32">
            <v>300</v>
          </cell>
          <cell r="D32">
            <v>1217024.73</v>
          </cell>
          <cell r="E32">
            <v>1350.75</v>
          </cell>
          <cell r="F32">
            <v>3994.63</v>
          </cell>
          <cell r="G32">
            <v>1221019.3600000001</v>
          </cell>
          <cell r="H32">
            <v>1355.18</v>
          </cell>
          <cell r="I32">
            <v>0</v>
          </cell>
          <cell r="J32">
            <v>296</v>
          </cell>
          <cell r="K32">
            <v>401179.91</v>
          </cell>
          <cell r="L32">
            <v>1355.34</v>
          </cell>
        </row>
        <row r="33">
          <cell r="B33">
            <v>2015</v>
          </cell>
          <cell r="C33">
            <v>672</v>
          </cell>
          <cell r="D33">
            <v>2827246.19</v>
          </cell>
          <cell r="E33">
            <v>1403.1</v>
          </cell>
          <cell r="F33">
            <v>-13503.93</v>
          </cell>
          <cell r="G33">
            <v>2813742.26</v>
          </cell>
          <cell r="H33">
            <v>1396.4</v>
          </cell>
          <cell r="I33">
            <v>0</v>
          </cell>
          <cell r="J33">
            <v>662</v>
          </cell>
          <cell r="K33">
            <v>929465.03</v>
          </cell>
          <cell r="L33">
            <v>1404.03</v>
          </cell>
        </row>
        <row r="35">
          <cell r="B35">
            <v>1344</v>
          </cell>
          <cell r="C35">
            <v>448</v>
          </cell>
          <cell r="D35">
            <v>2211595.15</v>
          </cell>
          <cell r="E35">
            <v>1645.53</v>
          </cell>
          <cell r="F35">
            <v>-21402.86</v>
          </cell>
          <cell r="G35">
            <v>2190192.29</v>
          </cell>
          <cell r="H35">
            <v>1629.61</v>
          </cell>
          <cell r="I35">
            <v>0</v>
          </cell>
          <cell r="J35">
            <v>440</v>
          </cell>
          <cell r="K35">
            <v>722324.03</v>
          </cell>
          <cell r="L35">
            <v>1641.65</v>
          </cell>
        </row>
        <row r="36">
          <cell r="B36">
            <v>987</v>
          </cell>
          <cell r="C36">
            <v>329</v>
          </cell>
          <cell r="D36">
            <v>1187028.74</v>
          </cell>
          <cell r="E36">
            <v>1202.6600000000001</v>
          </cell>
          <cell r="F36">
            <v>-24989.06</v>
          </cell>
          <cell r="G36">
            <v>1162039.68</v>
          </cell>
          <cell r="H36">
            <v>1177.3499999999999</v>
          </cell>
          <cell r="I36">
            <v>0</v>
          </cell>
          <cell r="J36">
            <v>322</v>
          </cell>
          <cell r="K36">
            <v>386812.99</v>
          </cell>
          <cell r="L36">
            <v>1201.28</v>
          </cell>
        </row>
        <row r="37">
          <cell r="B37">
            <v>1297</v>
          </cell>
          <cell r="C37">
            <v>432</v>
          </cell>
          <cell r="D37">
            <v>2060118.34</v>
          </cell>
          <cell r="E37">
            <v>1588.37</v>
          </cell>
          <cell r="F37">
            <v>23934.880000000001</v>
          </cell>
          <cell r="G37">
            <v>2084053.22</v>
          </cell>
          <cell r="H37">
            <v>1606.83</v>
          </cell>
          <cell r="I37">
            <v>0</v>
          </cell>
          <cell r="J37">
            <v>425</v>
          </cell>
          <cell r="K37">
            <v>674968.16</v>
          </cell>
          <cell r="L37">
            <v>1588.16</v>
          </cell>
        </row>
        <row r="38">
          <cell r="B38">
            <v>690</v>
          </cell>
          <cell r="C38">
            <v>230</v>
          </cell>
          <cell r="D38">
            <v>1090123.78</v>
          </cell>
          <cell r="E38">
            <v>1579.89</v>
          </cell>
          <cell r="F38">
            <v>-4684.16</v>
          </cell>
          <cell r="G38">
            <v>1085439.6200000001</v>
          </cell>
          <cell r="H38">
            <v>1573.1</v>
          </cell>
          <cell r="I38">
            <v>0</v>
          </cell>
          <cell r="J38">
            <v>227</v>
          </cell>
          <cell r="K38">
            <v>357675.7</v>
          </cell>
          <cell r="L38">
            <v>1575.66</v>
          </cell>
        </row>
        <row r="39">
          <cell r="B39">
            <v>477</v>
          </cell>
          <cell r="C39">
            <v>159</v>
          </cell>
          <cell r="D39">
            <v>747576.59</v>
          </cell>
          <cell r="E39">
            <v>1567.25</v>
          </cell>
          <cell r="F39">
            <v>-3375.51</v>
          </cell>
          <cell r="G39">
            <v>744201.08</v>
          </cell>
          <cell r="H39">
            <v>1560.17</v>
          </cell>
          <cell r="I39">
            <v>0</v>
          </cell>
          <cell r="J39">
            <v>158</v>
          </cell>
          <cell r="K39">
            <v>247602.54</v>
          </cell>
          <cell r="L39">
            <v>1567.1</v>
          </cell>
        </row>
        <row r="40">
          <cell r="B40">
            <v>1381</v>
          </cell>
          <cell r="C40">
            <v>460</v>
          </cell>
          <cell r="D40">
            <v>2392426.56</v>
          </cell>
          <cell r="E40">
            <v>1732.39</v>
          </cell>
          <cell r="F40">
            <v>-11427.46</v>
          </cell>
          <cell r="G40">
            <v>2380999.1</v>
          </cell>
          <cell r="H40">
            <v>1724.11</v>
          </cell>
          <cell r="I40">
            <v>0</v>
          </cell>
          <cell r="J40">
            <v>456</v>
          </cell>
          <cell r="K40">
            <v>789441.89</v>
          </cell>
          <cell r="L40">
            <v>1731.23</v>
          </cell>
        </row>
        <row r="41">
          <cell r="B41">
            <v>721</v>
          </cell>
          <cell r="C41">
            <v>240</v>
          </cell>
          <cell r="D41">
            <v>1102373.23</v>
          </cell>
          <cell r="E41">
            <v>1528.95</v>
          </cell>
          <cell r="F41">
            <v>-1442.86</v>
          </cell>
          <cell r="G41">
            <v>1100930.3700000001</v>
          </cell>
          <cell r="H41">
            <v>1526.95</v>
          </cell>
          <cell r="I41">
            <v>0</v>
          </cell>
          <cell r="J41">
            <v>238</v>
          </cell>
          <cell r="K41">
            <v>364304.07</v>
          </cell>
          <cell r="L41">
            <v>1530.69</v>
          </cell>
        </row>
        <row r="42">
          <cell r="B42">
            <v>769</v>
          </cell>
          <cell r="C42">
            <v>256</v>
          </cell>
          <cell r="D42">
            <v>1180535.17</v>
          </cell>
          <cell r="E42">
            <v>1535.16</v>
          </cell>
          <cell r="F42">
            <v>-13052.46</v>
          </cell>
          <cell r="G42">
            <v>1167482.71</v>
          </cell>
          <cell r="H42">
            <v>1518.18</v>
          </cell>
          <cell r="I42">
            <v>0</v>
          </cell>
          <cell r="J42">
            <v>254</v>
          </cell>
          <cell r="K42">
            <v>389881.74</v>
          </cell>
          <cell r="L42">
            <v>1534.97</v>
          </cell>
        </row>
        <row r="43">
          <cell r="B43">
            <v>1610</v>
          </cell>
          <cell r="C43">
            <v>537</v>
          </cell>
          <cell r="D43">
            <v>2173851.25</v>
          </cell>
          <cell r="E43">
            <v>1350.22</v>
          </cell>
          <cell r="F43">
            <v>-9603.02</v>
          </cell>
          <cell r="G43">
            <v>2164248.23</v>
          </cell>
          <cell r="H43">
            <v>1344.25</v>
          </cell>
          <cell r="I43">
            <v>0</v>
          </cell>
          <cell r="J43">
            <v>532</v>
          </cell>
          <cell r="K43">
            <v>718662.47</v>
          </cell>
          <cell r="L43">
            <v>1350.87</v>
          </cell>
        </row>
        <row r="44">
          <cell r="B44">
            <v>827</v>
          </cell>
          <cell r="C44">
            <v>276</v>
          </cell>
          <cell r="D44">
            <v>1370670.68</v>
          </cell>
          <cell r="E44">
            <v>1657.4</v>
          </cell>
          <cell r="F44">
            <v>3254.41</v>
          </cell>
          <cell r="G44">
            <v>1373925.09</v>
          </cell>
          <cell r="H44">
            <v>1661.34</v>
          </cell>
          <cell r="I44">
            <v>0</v>
          </cell>
          <cell r="J44">
            <v>272</v>
          </cell>
          <cell r="K44">
            <v>451488.55</v>
          </cell>
          <cell r="L44">
            <v>1659.88</v>
          </cell>
        </row>
        <row r="45">
          <cell r="B45">
            <v>1319</v>
          </cell>
          <cell r="C45">
            <v>440</v>
          </cell>
          <cell r="D45">
            <v>2025726.49</v>
          </cell>
          <cell r="E45">
            <v>1535.8</v>
          </cell>
          <cell r="F45">
            <v>-5566.84</v>
          </cell>
          <cell r="G45">
            <v>2020159.65</v>
          </cell>
          <cell r="H45">
            <v>1531.58</v>
          </cell>
          <cell r="I45">
            <v>0</v>
          </cell>
          <cell r="J45">
            <v>436</v>
          </cell>
          <cell r="K45">
            <v>669269.86</v>
          </cell>
          <cell r="L45">
            <v>1535.02</v>
          </cell>
        </row>
        <row r="46">
          <cell r="B46">
            <v>1531</v>
          </cell>
          <cell r="C46">
            <v>510</v>
          </cell>
          <cell r="D46">
            <v>2084899.49</v>
          </cell>
          <cell r="E46">
            <v>1361.79</v>
          </cell>
          <cell r="F46">
            <v>5326.18</v>
          </cell>
          <cell r="G46">
            <v>2090225.67</v>
          </cell>
          <cell r="H46">
            <v>1365.27</v>
          </cell>
          <cell r="I46">
            <v>0</v>
          </cell>
          <cell r="J46">
            <v>506</v>
          </cell>
          <cell r="K46">
            <v>687973.1</v>
          </cell>
          <cell r="L46">
            <v>1359.63</v>
          </cell>
        </row>
        <row r="47">
          <cell r="B47">
            <v>555</v>
          </cell>
          <cell r="C47">
            <v>185</v>
          </cell>
          <cell r="D47">
            <v>843242.41</v>
          </cell>
          <cell r="E47">
            <v>1519.36</v>
          </cell>
          <cell r="F47">
            <v>-163.18</v>
          </cell>
          <cell r="G47">
            <v>843079.23</v>
          </cell>
          <cell r="H47">
            <v>1519.06</v>
          </cell>
          <cell r="I47">
            <v>0</v>
          </cell>
          <cell r="J47">
            <v>183</v>
          </cell>
          <cell r="K47">
            <v>277373.64</v>
          </cell>
          <cell r="L47">
            <v>1515.7</v>
          </cell>
        </row>
        <row r="49">
          <cell r="B49">
            <v>1191</v>
          </cell>
          <cell r="C49">
            <v>397</v>
          </cell>
          <cell r="D49">
            <v>1969324</v>
          </cell>
          <cell r="E49">
            <v>1653.5</v>
          </cell>
          <cell r="F49">
            <v>468.93</v>
          </cell>
          <cell r="G49">
            <v>1969792.93</v>
          </cell>
          <cell r="H49">
            <v>1653.9</v>
          </cell>
          <cell r="I49">
            <v>0</v>
          </cell>
          <cell r="J49">
            <v>391</v>
          </cell>
          <cell r="K49">
            <v>646725.16</v>
          </cell>
          <cell r="L49">
            <v>1654.03</v>
          </cell>
        </row>
        <row r="50">
          <cell r="B50">
            <v>562</v>
          </cell>
          <cell r="C50">
            <v>187</v>
          </cell>
          <cell r="D50">
            <v>894009.35</v>
          </cell>
          <cell r="E50">
            <v>1590.76</v>
          </cell>
          <cell r="F50">
            <v>-726.57</v>
          </cell>
          <cell r="G50">
            <v>893282.78</v>
          </cell>
          <cell r="H50">
            <v>1589.47</v>
          </cell>
          <cell r="I50">
            <v>0</v>
          </cell>
          <cell r="J50">
            <v>186</v>
          </cell>
          <cell r="K50">
            <v>295981.03999999998</v>
          </cell>
          <cell r="L50">
            <v>1591.3</v>
          </cell>
        </row>
        <row r="51">
          <cell r="B51">
            <v>977</v>
          </cell>
          <cell r="C51">
            <v>326</v>
          </cell>
          <cell r="D51">
            <v>1469243.89</v>
          </cell>
          <cell r="E51">
            <v>1503.83</v>
          </cell>
          <cell r="F51">
            <v>3030.5</v>
          </cell>
          <cell r="G51">
            <v>1472274.39</v>
          </cell>
          <cell r="H51">
            <v>1506.93</v>
          </cell>
          <cell r="I51">
            <v>0</v>
          </cell>
          <cell r="J51">
            <v>325</v>
          </cell>
          <cell r="K51">
            <v>488869.41</v>
          </cell>
          <cell r="L51">
            <v>1504.21</v>
          </cell>
        </row>
        <row r="52">
          <cell r="B52">
            <v>2338</v>
          </cell>
          <cell r="C52">
            <v>779</v>
          </cell>
          <cell r="D52">
            <v>3471890.52</v>
          </cell>
          <cell r="E52">
            <v>1484.98</v>
          </cell>
          <cell r="F52">
            <v>-3792.36</v>
          </cell>
          <cell r="G52">
            <v>3468098.16</v>
          </cell>
          <cell r="H52">
            <v>1483.36</v>
          </cell>
          <cell r="I52">
            <v>0</v>
          </cell>
          <cell r="J52">
            <v>768</v>
          </cell>
          <cell r="K52">
            <v>1140942.8899999999</v>
          </cell>
          <cell r="L52">
            <v>1485.6</v>
          </cell>
        </row>
        <row r="53">
          <cell r="B53">
            <v>834</v>
          </cell>
          <cell r="C53">
            <v>278</v>
          </cell>
          <cell r="D53">
            <v>1311562.29</v>
          </cell>
          <cell r="E53">
            <v>1572.62</v>
          </cell>
          <cell r="F53">
            <v>-14321.85</v>
          </cell>
          <cell r="G53">
            <v>1297240.44</v>
          </cell>
          <cell r="H53">
            <v>1555.44</v>
          </cell>
          <cell r="I53">
            <v>0</v>
          </cell>
          <cell r="J53">
            <v>273</v>
          </cell>
          <cell r="K53">
            <v>430846.13</v>
          </cell>
          <cell r="L53">
            <v>1578.19</v>
          </cell>
        </row>
        <row r="54">
          <cell r="B54">
            <v>1591</v>
          </cell>
          <cell r="C54">
            <v>530</v>
          </cell>
          <cell r="D54">
            <v>2596415.7400000002</v>
          </cell>
          <cell r="E54">
            <v>1631.94</v>
          </cell>
          <cell r="F54">
            <v>-4626.8599999999997</v>
          </cell>
          <cell r="G54">
            <v>2591788.88</v>
          </cell>
          <cell r="H54">
            <v>1629.03</v>
          </cell>
          <cell r="I54">
            <v>0</v>
          </cell>
          <cell r="J54">
            <v>525</v>
          </cell>
          <cell r="K54">
            <v>856857.77</v>
          </cell>
          <cell r="L54">
            <v>1632.11</v>
          </cell>
        </row>
        <row r="55">
          <cell r="B55">
            <v>937</v>
          </cell>
          <cell r="C55">
            <v>312</v>
          </cell>
          <cell r="D55">
            <v>1419439.55</v>
          </cell>
          <cell r="E55">
            <v>1514.88</v>
          </cell>
          <cell r="F55">
            <v>-5278.79</v>
          </cell>
          <cell r="G55">
            <v>1414160.76</v>
          </cell>
          <cell r="H55">
            <v>1509.24</v>
          </cell>
          <cell r="I55">
            <v>0</v>
          </cell>
          <cell r="J55">
            <v>307</v>
          </cell>
          <cell r="K55">
            <v>467311.46</v>
          </cell>
          <cell r="L55">
            <v>1522.19</v>
          </cell>
        </row>
        <row r="56">
          <cell r="B56">
            <v>1352</v>
          </cell>
          <cell r="C56">
            <v>451</v>
          </cell>
          <cell r="D56">
            <v>2254512.65</v>
          </cell>
          <cell r="E56">
            <v>1667.54</v>
          </cell>
          <cell r="F56">
            <v>-21874.98</v>
          </cell>
          <cell r="G56">
            <v>2232637.67</v>
          </cell>
          <cell r="H56">
            <v>1651.36</v>
          </cell>
          <cell r="I56">
            <v>0</v>
          </cell>
          <cell r="J56">
            <v>444</v>
          </cell>
          <cell r="K56">
            <v>737314.61</v>
          </cell>
          <cell r="L56">
            <v>1660.62</v>
          </cell>
        </row>
        <row r="57">
          <cell r="B57">
            <v>523</v>
          </cell>
          <cell r="C57">
            <v>174</v>
          </cell>
          <cell r="D57">
            <v>783554.19</v>
          </cell>
          <cell r="E57">
            <v>1498.19</v>
          </cell>
          <cell r="F57">
            <v>600.17999999999995</v>
          </cell>
          <cell r="G57">
            <v>784154.37</v>
          </cell>
          <cell r="H57">
            <v>1499.34</v>
          </cell>
          <cell r="I57">
            <v>0</v>
          </cell>
          <cell r="J57">
            <v>175</v>
          </cell>
          <cell r="K57">
            <v>261308.49</v>
          </cell>
          <cell r="L57">
            <v>1493.19</v>
          </cell>
        </row>
        <row r="58">
          <cell r="B58">
            <v>2194</v>
          </cell>
          <cell r="C58">
            <v>731</v>
          </cell>
          <cell r="D58">
            <v>3447969.58</v>
          </cell>
          <cell r="E58">
            <v>1571.54</v>
          </cell>
          <cell r="F58">
            <v>-7053.23</v>
          </cell>
          <cell r="G58">
            <v>3440916.35</v>
          </cell>
          <cell r="H58">
            <v>1568.33</v>
          </cell>
          <cell r="I58">
            <v>0</v>
          </cell>
          <cell r="J58">
            <v>719</v>
          </cell>
          <cell r="K58">
            <v>1128698.78</v>
          </cell>
          <cell r="L58">
            <v>1569.82</v>
          </cell>
        </row>
        <row r="59">
          <cell r="B59">
            <v>2783</v>
          </cell>
          <cell r="C59">
            <v>928</v>
          </cell>
          <cell r="D59">
            <v>4337773.7</v>
          </cell>
          <cell r="E59">
            <v>1558.67</v>
          </cell>
          <cell r="F59">
            <v>-12293.49</v>
          </cell>
          <cell r="G59">
            <v>4325480.21</v>
          </cell>
          <cell r="H59">
            <v>1554.25</v>
          </cell>
          <cell r="I59">
            <v>0</v>
          </cell>
          <cell r="J59">
            <v>915</v>
          </cell>
          <cell r="K59">
            <v>1427449</v>
          </cell>
          <cell r="L59">
            <v>1560.05</v>
          </cell>
        </row>
      </sheetData>
      <sheetData sheetId="43">
        <row r="12">
          <cell r="B12">
            <v>0</v>
          </cell>
          <cell r="C12">
            <v>0</v>
          </cell>
          <cell r="D12">
            <v>0</v>
          </cell>
          <cell r="F12">
            <v>0</v>
          </cell>
          <cell r="G12">
            <v>0</v>
          </cell>
          <cell r="I12">
            <v>0</v>
          </cell>
          <cell r="J12">
            <v>0</v>
          </cell>
          <cell r="K12">
            <v>0</v>
          </cell>
        </row>
        <row r="13">
          <cell r="B13">
            <v>0</v>
          </cell>
          <cell r="C13">
            <v>0</v>
          </cell>
          <cell r="D13">
            <v>0</v>
          </cell>
          <cell r="F13">
            <v>0</v>
          </cell>
          <cell r="G13">
            <v>0</v>
          </cell>
          <cell r="I13">
            <v>0</v>
          </cell>
          <cell r="J13">
            <v>0</v>
          </cell>
          <cell r="K13">
            <v>0</v>
          </cell>
        </row>
        <row r="15">
          <cell r="B15">
            <v>0</v>
          </cell>
          <cell r="C15">
            <v>0</v>
          </cell>
          <cell r="D15">
            <v>0</v>
          </cell>
          <cell r="F15">
            <v>0</v>
          </cell>
          <cell r="G15">
            <v>0</v>
          </cell>
          <cell r="I15">
            <v>0</v>
          </cell>
          <cell r="J15">
            <v>0</v>
          </cell>
          <cell r="K15">
            <v>0</v>
          </cell>
        </row>
        <row r="16">
          <cell r="B16">
            <v>0</v>
          </cell>
          <cell r="C16">
            <v>0</v>
          </cell>
          <cell r="D16">
            <v>0</v>
          </cell>
          <cell r="F16">
            <v>0</v>
          </cell>
          <cell r="G16">
            <v>0</v>
          </cell>
          <cell r="I16">
            <v>0</v>
          </cell>
          <cell r="J16">
            <v>0</v>
          </cell>
          <cell r="K16">
            <v>0</v>
          </cell>
        </row>
        <row r="17">
          <cell r="B17">
            <v>0</v>
          </cell>
          <cell r="C17">
            <v>0</v>
          </cell>
          <cell r="D17">
            <v>0</v>
          </cell>
          <cell r="F17">
            <v>0</v>
          </cell>
          <cell r="G17">
            <v>0</v>
          </cell>
          <cell r="I17">
            <v>0</v>
          </cell>
          <cell r="J17">
            <v>0</v>
          </cell>
          <cell r="K17">
            <v>0</v>
          </cell>
        </row>
        <row r="18">
          <cell r="B18">
            <v>0</v>
          </cell>
          <cell r="C18">
            <v>0</v>
          </cell>
          <cell r="D18">
            <v>0</v>
          </cell>
          <cell r="F18">
            <v>0</v>
          </cell>
          <cell r="G18">
            <v>0</v>
          </cell>
          <cell r="I18">
            <v>0</v>
          </cell>
          <cell r="J18">
            <v>0</v>
          </cell>
          <cell r="K18">
            <v>0</v>
          </cell>
        </row>
        <row r="19">
          <cell r="B19">
            <v>0</v>
          </cell>
          <cell r="C19">
            <v>0</v>
          </cell>
          <cell r="D19">
            <v>0</v>
          </cell>
          <cell r="F19">
            <v>0</v>
          </cell>
          <cell r="G19">
            <v>0</v>
          </cell>
          <cell r="I19">
            <v>0</v>
          </cell>
          <cell r="J19">
            <v>0</v>
          </cell>
          <cell r="K19">
            <v>0</v>
          </cell>
        </row>
        <row r="20">
          <cell r="B20">
            <v>0</v>
          </cell>
          <cell r="C20">
            <v>0</v>
          </cell>
          <cell r="D20">
            <v>0</v>
          </cell>
          <cell r="F20">
            <v>0</v>
          </cell>
          <cell r="G20">
            <v>0</v>
          </cell>
          <cell r="I20">
            <v>0</v>
          </cell>
          <cell r="J20">
            <v>0</v>
          </cell>
          <cell r="K20">
            <v>0</v>
          </cell>
        </row>
        <row r="21">
          <cell r="B21">
            <v>0</v>
          </cell>
          <cell r="C21">
            <v>0</v>
          </cell>
          <cell r="D21">
            <v>0</v>
          </cell>
          <cell r="F21">
            <v>0</v>
          </cell>
          <cell r="G21">
            <v>0</v>
          </cell>
          <cell r="I21">
            <v>0</v>
          </cell>
          <cell r="J21">
            <v>0</v>
          </cell>
          <cell r="K21">
            <v>0</v>
          </cell>
        </row>
        <row r="22">
          <cell r="B22">
            <v>0</v>
          </cell>
          <cell r="C22">
            <v>0</v>
          </cell>
          <cell r="D22">
            <v>0</v>
          </cell>
          <cell r="F22">
            <v>0</v>
          </cell>
          <cell r="G22">
            <v>0</v>
          </cell>
          <cell r="I22">
            <v>0</v>
          </cell>
          <cell r="J22">
            <v>0</v>
          </cell>
          <cell r="K22">
            <v>0</v>
          </cell>
        </row>
        <row r="23">
          <cell r="B23">
            <v>0</v>
          </cell>
          <cell r="C23">
            <v>0</v>
          </cell>
          <cell r="D23">
            <v>0</v>
          </cell>
          <cell r="F23">
            <v>0</v>
          </cell>
          <cell r="G23">
            <v>0</v>
          </cell>
          <cell r="I23">
            <v>0</v>
          </cell>
          <cell r="J23">
            <v>0</v>
          </cell>
          <cell r="K23">
            <v>0</v>
          </cell>
        </row>
        <row r="24">
          <cell r="B24">
            <v>0</v>
          </cell>
          <cell r="C24">
            <v>0</v>
          </cell>
          <cell r="D24">
            <v>0</v>
          </cell>
          <cell r="F24">
            <v>0</v>
          </cell>
          <cell r="G24">
            <v>0</v>
          </cell>
          <cell r="I24">
            <v>0</v>
          </cell>
          <cell r="J24">
            <v>0</v>
          </cell>
          <cell r="K24">
            <v>0</v>
          </cell>
        </row>
        <row r="25">
          <cell r="B25">
            <v>0</v>
          </cell>
          <cell r="C25">
            <v>0</v>
          </cell>
          <cell r="D25">
            <v>0</v>
          </cell>
          <cell r="F25">
            <v>0</v>
          </cell>
          <cell r="G25">
            <v>0</v>
          </cell>
          <cell r="I25">
            <v>0</v>
          </cell>
          <cell r="J25">
            <v>0</v>
          </cell>
          <cell r="K25">
            <v>0</v>
          </cell>
        </row>
        <row r="26">
          <cell r="B26">
            <v>0</v>
          </cell>
          <cell r="C26">
            <v>0</v>
          </cell>
          <cell r="D26">
            <v>0</v>
          </cell>
          <cell r="F26">
            <v>0</v>
          </cell>
          <cell r="G26">
            <v>0</v>
          </cell>
          <cell r="I26">
            <v>0</v>
          </cell>
          <cell r="J26">
            <v>0</v>
          </cell>
          <cell r="K26">
            <v>0</v>
          </cell>
        </row>
        <row r="27">
          <cell r="B27">
            <v>0</v>
          </cell>
          <cell r="C27">
            <v>0</v>
          </cell>
          <cell r="D27">
            <v>0</v>
          </cell>
          <cell r="F27">
            <v>0</v>
          </cell>
          <cell r="G27">
            <v>0</v>
          </cell>
          <cell r="I27">
            <v>0</v>
          </cell>
          <cell r="J27">
            <v>0</v>
          </cell>
          <cell r="K27">
            <v>0</v>
          </cell>
        </row>
        <row r="28">
          <cell r="B28">
            <v>0</v>
          </cell>
          <cell r="C28">
            <v>0</v>
          </cell>
          <cell r="D28">
            <v>0</v>
          </cell>
          <cell r="F28">
            <v>0</v>
          </cell>
          <cell r="G28">
            <v>0</v>
          </cell>
          <cell r="I28">
            <v>0</v>
          </cell>
          <cell r="J28">
            <v>0</v>
          </cell>
          <cell r="K28">
            <v>0</v>
          </cell>
        </row>
        <row r="29">
          <cell r="B29">
            <v>0</v>
          </cell>
          <cell r="C29">
            <v>0</v>
          </cell>
          <cell r="D29">
            <v>0</v>
          </cell>
          <cell r="F29">
            <v>0</v>
          </cell>
          <cell r="G29">
            <v>0</v>
          </cell>
          <cell r="I29">
            <v>0</v>
          </cell>
          <cell r="J29">
            <v>0</v>
          </cell>
          <cell r="K29">
            <v>0</v>
          </cell>
        </row>
        <row r="30">
          <cell r="B30">
            <v>0</v>
          </cell>
          <cell r="C30">
            <v>0</v>
          </cell>
          <cell r="D30">
            <v>0</v>
          </cell>
          <cell r="F30">
            <v>0</v>
          </cell>
          <cell r="G30">
            <v>0</v>
          </cell>
          <cell r="I30">
            <v>0</v>
          </cell>
          <cell r="J30">
            <v>0</v>
          </cell>
          <cell r="K30">
            <v>0</v>
          </cell>
        </row>
        <row r="31">
          <cell r="B31">
            <v>0</v>
          </cell>
          <cell r="C31">
            <v>0</v>
          </cell>
          <cell r="D31">
            <v>0</v>
          </cell>
          <cell r="F31">
            <v>0</v>
          </cell>
          <cell r="G31">
            <v>0</v>
          </cell>
          <cell r="I31">
            <v>0</v>
          </cell>
          <cell r="J31">
            <v>0</v>
          </cell>
          <cell r="K31">
            <v>0</v>
          </cell>
        </row>
        <row r="32">
          <cell r="B32">
            <v>0</v>
          </cell>
          <cell r="C32">
            <v>0</v>
          </cell>
          <cell r="D32">
            <v>0</v>
          </cell>
          <cell r="F32">
            <v>0</v>
          </cell>
          <cell r="G32">
            <v>0</v>
          </cell>
          <cell r="I32">
            <v>0</v>
          </cell>
          <cell r="J32">
            <v>0</v>
          </cell>
          <cell r="K32">
            <v>0</v>
          </cell>
        </row>
        <row r="33">
          <cell r="B33">
            <v>0</v>
          </cell>
          <cell r="C33">
            <v>0</v>
          </cell>
          <cell r="D33">
            <v>0</v>
          </cell>
          <cell r="F33">
            <v>0</v>
          </cell>
          <cell r="G33">
            <v>0</v>
          </cell>
          <cell r="I33">
            <v>0</v>
          </cell>
          <cell r="J33">
            <v>0</v>
          </cell>
          <cell r="K33">
            <v>0</v>
          </cell>
        </row>
        <row r="35">
          <cell r="B35">
            <v>0</v>
          </cell>
          <cell r="C35">
            <v>0</v>
          </cell>
          <cell r="D35">
            <v>0</v>
          </cell>
          <cell r="F35">
            <v>0</v>
          </cell>
          <cell r="G35">
            <v>0</v>
          </cell>
          <cell r="I35">
            <v>0</v>
          </cell>
          <cell r="J35">
            <v>0</v>
          </cell>
          <cell r="K35">
            <v>0</v>
          </cell>
        </row>
        <row r="36">
          <cell r="B36">
            <v>0</v>
          </cell>
          <cell r="C36">
            <v>0</v>
          </cell>
          <cell r="D36">
            <v>0</v>
          </cell>
          <cell r="F36">
            <v>0</v>
          </cell>
          <cell r="G36">
            <v>0</v>
          </cell>
          <cell r="I36">
            <v>0</v>
          </cell>
          <cell r="J36">
            <v>0</v>
          </cell>
          <cell r="K36">
            <v>0</v>
          </cell>
        </row>
        <row r="37">
          <cell r="B37">
            <v>0</v>
          </cell>
          <cell r="C37">
            <v>0</v>
          </cell>
          <cell r="D37">
            <v>0</v>
          </cell>
          <cell r="F37">
            <v>0</v>
          </cell>
          <cell r="G37">
            <v>0</v>
          </cell>
          <cell r="I37">
            <v>0</v>
          </cell>
          <cell r="J37">
            <v>0</v>
          </cell>
          <cell r="K37">
            <v>0</v>
          </cell>
        </row>
        <row r="38">
          <cell r="B38">
            <v>0</v>
          </cell>
          <cell r="C38">
            <v>0</v>
          </cell>
          <cell r="D38">
            <v>0</v>
          </cell>
          <cell r="F38">
            <v>0</v>
          </cell>
          <cell r="G38">
            <v>0</v>
          </cell>
          <cell r="I38">
            <v>0</v>
          </cell>
          <cell r="J38">
            <v>0</v>
          </cell>
          <cell r="K38">
            <v>0</v>
          </cell>
        </row>
        <row r="39">
          <cell r="B39">
            <v>0</v>
          </cell>
          <cell r="C39">
            <v>0</v>
          </cell>
          <cell r="D39">
            <v>0</v>
          </cell>
          <cell r="F39">
            <v>0</v>
          </cell>
          <cell r="G39">
            <v>0</v>
          </cell>
          <cell r="I39">
            <v>0</v>
          </cell>
          <cell r="J39">
            <v>0</v>
          </cell>
          <cell r="K39">
            <v>0</v>
          </cell>
        </row>
        <row r="40">
          <cell r="B40">
            <v>0</v>
          </cell>
          <cell r="C40">
            <v>0</v>
          </cell>
          <cell r="D40">
            <v>0</v>
          </cell>
          <cell r="F40">
            <v>0</v>
          </cell>
          <cell r="G40">
            <v>0</v>
          </cell>
          <cell r="I40">
            <v>0</v>
          </cell>
          <cell r="J40">
            <v>0</v>
          </cell>
          <cell r="K40">
            <v>0</v>
          </cell>
        </row>
        <row r="41">
          <cell r="B41">
            <v>0</v>
          </cell>
          <cell r="C41">
            <v>0</v>
          </cell>
          <cell r="D41">
            <v>0</v>
          </cell>
          <cell r="F41">
            <v>0</v>
          </cell>
          <cell r="G41">
            <v>0</v>
          </cell>
          <cell r="I41">
            <v>0</v>
          </cell>
          <cell r="J41">
            <v>0</v>
          </cell>
          <cell r="K41">
            <v>0</v>
          </cell>
        </row>
        <row r="42">
          <cell r="B42">
            <v>0</v>
          </cell>
          <cell r="C42">
            <v>0</v>
          </cell>
          <cell r="D42">
            <v>0</v>
          </cell>
          <cell r="F42">
            <v>0</v>
          </cell>
          <cell r="G42">
            <v>0</v>
          </cell>
          <cell r="I42">
            <v>0</v>
          </cell>
          <cell r="J42">
            <v>0</v>
          </cell>
          <cell r="K42">
            <v>0</v>
          </cell>
        </row>
        <row r="43">
          <cell r="B43">
            <v>0</v>
          </cell>
          <cell r="C43">
            <v>0</v>
          </cell>
          <cell r="D43">
            <v>0</v>
          </cell>
          <cell r="F43">
            <v>0</v>
          </cell>
          <cell r="G43">
            <v>0</v>
          </cell>
          <cell r="I43">
            <v>0</v>
          </cell>
          <cell r="J43">
            <v>0</v>
          </cell>
          <cell r="K43">
            <v>0</v>
          </cell>
        </row>
        <row r="44">
          <cell r="B44">
            <v>0</v>
          </cell>
          <cell r="C44">
            <v>0</v>
          </cell>
          <cell r="D44">
            <v>0</v>
          </cell>
          <cell r="F44">
            <v>0</v>
          </cell>
          <cell r="G44">
            <v>0</v>
          </cell>
          <cell r="I44">
            <v>0</v>
          </cell>
          <cell r="J44">
            <v>0</v>
          </cell>
          <cell r="K44">
            <v>0</v>
          </cell>
        </row>
        <row r="45">
          <cell r="B45">
            <v>0</v>
          </cell>
          <cell r="C45">
            <v>0</v>
          </cell>
          <cell r="D45">
            <v>0</v>
          </cell>
          <cell r="F45">
            <v>0</v>
          </cell>
          <cell r="G45">
            <v>0</v>
          </cell>
          <cell r="I45">
            <v>0</v>
          </cell>
          <cell r="J45">
            <v>0</v>
          </cell>
          <cell r="K45">
            <v>0</v>
          </cell>
        </row>
        <row r="46">
          <cell r="B46">
            <v>0</v>
          </cell>
          <cell r="C46">
            <v>0</v>
          </cell>
          <cell r="D46">
            <v>0</v>
          </cell>
          <cell r="F46">
            <v>0</v>
          </cell>
          <cell r="G46">
            <v>0</v>
          </cell>
          <cell r="I46">
            <v>0</v>
          </cell>
          <cell r="J46">
            <v>0</v>
          </cell>
          <cell r="K46">
            <v>0</v>
          </cell>
        </row>
        <row r="47">
          <cell r="B47">
            <v>0</v>
          </cell>
          <cell r="C47">
            <v>0</v>
          </cell>
          <cell r="D47">
            <v>0</v>
          </cell>
          <cell r="F47">
            <v>0</v>
          </cell>
          <cell r="G47">
            <v>0</v>
          </cell>
          <cell r="I47">
            <v>0</v>
          </cell>
          <cell r="J47">
            <v>0</v>
          </cell>
          <cell r="K47">
            <v>0</v>
          </cell>
        </row>
        <row r="49">
          <cell r="B49">
            <v>0</v>
          </cell>
          <cell r="C49">
            <v>0</v>
          </cell>
          <cell r="D49">
            <v>0</v>
          </cell>
          <cell r="F49">
            <v>0</v>
          </cell>
          <cell r="G49">
            <v>0</v>
          </cell>
          <cell r="I49">
            <v>0</v>
          </cell>
          <cell r="J49">
            <v>0</v>
          </cell>
          <cell r="K49">
            <v>0</v>
          </cell>
        </row>
        <row r="50">
          <cell r="B50">
            <v>0</v>
          </cell>
          <cell r="C50">
            <v>0</v>
          </cell>
          <cell r="D50">
            <v>0</v>
          </cell>
          <cell r="F50">
            <v>0</v>
          </cell>
          <cell r="G50">
            <v>0</v>
          </cell>
          <cell r="I50">
            <v>0</v>
          </cell>
          <cell r="J50">
            <v>0</v>
          </cell>
          <cell r="K50">
            <v>0</v>
          </cell>
        </row>
        <row r="51">
          <cell r="B51">
            <v>0</v>
          </cell>
          <cell r="C51">
            <v>0</v>
          </cell>
          <cell r="D51">
            <v>0</v>
          </cell>
          <cell r="F51">
            <v>0</v>
          </cell>
          <cell r="G51">
            <v>0</v>
          </cell>
          <cell r="I51">
            <v>0</v>
          </cell>
          <cell r="J51">
            <v>0</v>
          </cell>
          <cell r="K51">
            <v>0</v>
          </cell>
        </row>
        <row r="52">
          <cell r="B52">
            <v>0</v>
          </cell>
          <cell r="C52">
            <v>0</v>
          </cell>
          <cell r="D52">
            <v>0</v>
          </cell>
          <cell r="F52">
            <v>0</v>
          </cell>
          <cell r="G52">
            <v>0</v>
          </cell>
          <cell r="I52">
            <v>0</v>
          </cell>
          <cell r="J52">
            <v>0</v>
          </cell>
          <cell r="K52">
            <v>0</v>
          </cell>
        </row>
        <row r="53">
          <cell r="B53">
            <v>0</v>
          </cell>
          <cell r="C53">
            <v>0</v>
          </cell>
          <cell r="D53">
            <v>0</v>
          </cell>
          <cell r="F53">
            <v>0</v>
          </cell>
          <cell r="G53">
            <v>0</v>
          </cell>
          <cell r="I53">
            <v>0</v>
          </cell>
          <cell r="J53">
            <v>0</v>
          </cell>
          <cell r="K53">
            <v>0</v>
          </cell>
        </row>
        <row r="54">
          <cell r="B54">
            <v>0</v>
          </cell>
          <cell r="C54">
            <v>0</v>
          </cell>
          <cell r="D54">
            <v>0</v>
          </cell>
          <cell r="F54">
            <v>0</v>
          </cell>
          <cell r="G54">
            <v>0</v>
          </cell>
          <cell r="I54">
            <v>0</v>
          </cell>
          <cell r="J54">
            <v>0</v>
          </cell>
          <cell r="K54">
            <v>0</v>
          </cell>
        </row>
        <row r="55">
          <cell r="B55">
            <v>0</v>
          </cell>
          <cell r="C55">
            <v>0</v>
          </cell>
          <cell r="D55">
            <v>0</v>
          </cell>
          <cell r="F55">
            <v>0</v>
          </cell>
          <cell r="G55">
            <v>0</v>
          </cell>
          <cell r="I55">
            <v>0</v>
          </cell>
          <cell r="J55">
            <v>0</v>
          </cell>
          <cell r="K55">
            <v>0</v>
          </cell>
        </row>
        <row r="56">
          <cell r="B56">
            <v>0</v>
          </cell>
          <cell r="C56">
            <v>0</v>
          </cell>
          <cell r="D56">
            <v>0</v>
          </cell>
          <cell r="F56">
            <v>0</v>
          </cell>
          <cell r="G56">
            <v>0</v>
          </cell>
          <cell r="I56">
            <v>0</v>
          </cell>
          <cell r="J56">
            <v>0</v>
          </cell>
          <cell r="K56">
            <v>0</v>
          </cell>
        </row>
        <row r="57">
          <cell r="B57">
            <v>0</v>
          </cell>
          <cell r="C57">
            <v>0</v>
          </cell>
          <cell r="D57">
            <v>0</v>
          </cell>
          <cell r="F57">
            <v>0</v>
          </cell>
          <cell r="G57">
            <v>0</v>
          </cell>
          <cell r="I57">
            <v>0</v>
          </cell>
          <cell r="J57">
            <v>0</v>
          </cell>
          <cell r="K57">
            <v>0</v>
          </cell>
        </row>
        <row r="58">
          <cell r="B58">
            <v>0</v>
          </cell>
          <cell r="C58">
            <v>0</v>
          </cell>
          <cell r="D58">
            <v>0</v>
          </cell>
          <cell r="F58">
            <v>0</v>
          </cell>
          <cell r="G58">
            <v>0</v>
          </cell>
          <cell r="I58">
            <v>0</v>
          </cell>
          <cell r="J58">
            <v>0</v>
          </cell>
          <cell r="K58">
            <v>0</v>
          </cell>
        </row>
        <row r="59">
          <cell r="B59">
            <v>0</v>
          </cell>
          <cell r="C59">
            <v>0</v>
          </cell>
          <cell r="D59">
            <v>0</v>
          </cell>
          <cell r="F59">
            <v>0</v>
          </cell>
          <cell r="G59">
            <v>0</v>
          </cell>
          <cell r="I59">
            <v>0</v>
          </cell>
          <cell r="J59">
            <v>0</v>
          </cell>
          <cell r="K59">
            <v>0</v>
          </cell>
        </row>
      </sheetData>
      <sheetData sheetId="44">
        <row r="23">
          <cell r="B23">
            <v>194</v>
          </cell>
          <cell r="C23">
            <v>65</v>
          </cell>
          <cell r="D23">
            <v>446729.41</v>
          </cell>
          <cell r="E23">
            <v>2302.73</v>
          </cell>
          <cell r="F23">
            <v>-2059.37</v>
          </cell>
          <cell r="G23">
            <v>444670.04</v>
          </cell>
          <cell r="H23">
            <v>2292.11</v>
          </cell>
          <cell r="I23">
            <v>0</v>
          </cell>
          <cell r="J23">
            <v>64</v>
          </cell>
          <cell r="K23">
            <v>147536.89000000001</v>
          </cell>
          <cell r="L23">
            <v>2305.2600000000002</v>
          </cell>
        </row>
        <row r="24">
          <cell r="B24">
            <v>188</v>
          </cell>
          <cell r="C24">
            <v>63</v>
          </cell>
          <cell r="D24">
            <v>441779.41</v>
          </cell>
          <cell r="E24">
            <v>2349.89</v>
          </cell>
          <cell r="F24">
            <v>-2059.37</v>
          </cell>
          <cell r="G24">
            <v>439720.04</v>
          </cell>
          <cell r="H24">
            <v>2338.94</v>
          </cell>
          <cell r="I24">
            <v>0</v>
          </cell>
          <cell r="J24">
            <v>62</v>
          </cell>
          <cell r="K24">
            <v>145886.89000000001</v>
          </cell>
          <cell r="L24">
            <v>2353.0100000000002</v>
          </cell>
        </row>
        <row r="26">
          <cell r="B26">
            <v>298</v>
          </cell>
          <cell r="C26">
            <v>99</v>
          </cell>
          <cell r="D26">
            <v>651360.31000000006</v>
          </cell>
          <cell r="E26">
            <v>2185.77</v>
          </cell>
          <cell r="F26">
            <v>-859.37</v>
          </cell>
          <cell r="G26">
            <v>650500.93999999994</v>
          </cell>
          <cell r="H26">
            <v>2182.89</v>
          </cell>
          <cell r="I26">
            <v>0</v>
          </cell>
          <cell r="J26">
            <v>98</v>
          </cell>
          <cell r="K26">
            <v>213914.45</v>
          </cell>
          <cell r="L26">
            <v>2182.8000000000002</v>
          </cell>
        </row>
        <row r="27">
          <cell r="B27">
            <v>277</v>
          </cell>
          <cell r="C27">
            <v>92</v>
          </cell>
          <cell r="D27">
            <v>627928.68999999994</v>
          </cell>
          <cell r="E27">
            <v>2266.89</v>
          </cell>
          <cell r="F27">
            <v>-2059.37</v>
          </cell>
          <cell r="G27">
            <v>625869.31999999995</v>
          </cell>
          <cell r="H27">
            <v>2259.46</v>
          </cell>
          <cell r="I27">
            <v>0</v>
          </cell>
          <cell r="J27">
            <v>91</v>
          </cell>
          <cell r="K27">
            <v>206103.91</v>
          </cell>
          <cell r="L27">
            <v>2264.88</v>
          </cell>
        </row>
        <row r="32">
          <cell r="B32">
            <v>3546</v>
          </cell>
          <cell r="C32">
            <v>1182</v>
          </cell>
          <cell r="D32">
            <v>8509082.9499999993</v>
          </cell>
          <cell r="E32">
            <v>2399.63</v>
          </cell>
          <cell r="F32">
            <v>-23690.98</v>
          </cell>
          <cell r="G32">
            <v>8485391.9699999988</v>
          </cell>
          <cell r="H32">
            <v>2392.9499999999998</v>
          </cell>
          <cell r="I32">
            <v>0</v>
          </cell>
          <cell r="J32">
            <v>1173</v>
          </cell>
          <cell r="K32">
            <v>2812556.14</v>
          </cell>
          <cell r="L32">
            <v>2397.75</v>
          </cell>
        </row>
        <row r="33">
          <cell r="B33">
            <v>3513</v>
          </cell>
          <cell r="C33">
            <v>1171</v>
          </cell>
          <cell r="D33">
            <v>8474943.7300000004</v>
          </cell>
          <cell r="E33">
            <v>2412.4499999999998</v>
          </cell>
          <cell r="F33">
            <v>-23690.98</v>
          </cell>
          <cell r="G33">
            <v>8451252.75</v>
          </cell>
          <cell r="H33">
            <v>2405.71</v>
          </cell>
          <cell r="I33">
            <v>0</v>
          </cell>
          <cell r="J33">
            <v>1162</v>
          </cell>
          <cell r="K33">
            <v>2801176.4</v>
          </cell>
          <cell r="L33">
            <v>2410.65</v>
          </cell>
        </row>
        <row r="35">
          <cell r="B35">
            <v>593</v>
          </cell>
          <cell r="C35">
            <v>198</v>
          </cell>
          <cell r="D35">
            <v>1442814.02</v>
          </cell>
          <cell r="E35">
            <v>2433.08</v>
          </cell>
          <cell r="F35">
            <v>-4571.88</v>
          </cell>
          <cell r="G35">
            <v>1438242.14</v>
          </cell>
          <cell r="H35">
            <v>2425.37</v>
          </cell>
          <cell r="I35">
            <v>0</v>
          </cell>
          <cell r="J35">
            <v>195</v>
          </cell>
          <cell r="K35">
            <v>474112.32</v>
          </cell>
          <cell r="L35">
            <v>2431.35</v>
          </cell>
        </row>
        <row r="36">
          <cell r="B36">
            <v>575</v>
          </cell>
          <cell r="C36">
            <v>192</v>
          </cell>
          <cell r="D36">
            <v>1426136.06</v>
          </cell>
          <cell r="E36">
            <v>2480.2399999999998</v>
          </cell>
          <cell r="F36">
            <v>-4571.88</v>
          </cell>
          <cell r="G36">
            <v>1421564.18</v>
          </cell>
          <cell r="H36">
            <v>2472.29</v>
          </cell>
          <cell r="I36">
            <v>0</v>
          </cell>
          <cell r="J36">
            <v>189</v>
          </cell>
          <cell r="K36">
            <v>468553</v>
          </cell>
          <cell r="L36">
            <v>2479.12</v>
          </cell>
        </row>
        <row r="38">
          <cell r="B38">
            <v>243</v>
          </cell>
          <cell r="C38">
            <v>81</v>
          </cell>
          <cell r="D38">
            <v>561163.59</v>
          </cell>
          <cell r="E38">
            <v>2309.3200000000002</v>
          </cell>
          <cell r="F38">
            <v>-3090.7</v>
          </cell>
          <cell r="G38">
            <v>558072.89</v>
          </cell>
          <cell r="H38">
            <v>2296.6</v>
          </cell>
          <cell r="I38">
            <v>0</v>
          </cell>
          <cell r="J38">
            <v>79</v>
          </cell>
          <cell r="K38">
            <v>181446.82</v>
          </cell>
          <cell r="L38">
            <v>2296.8000000000002</v>
          </cell>
        </row>
        <row r="39">
          <cell r="B39">
            <v>219</v>
          </cell>
          <cell r="C39">
            <v>73</v>
          </cell>
          <cell r="D39">
            <v>528660.56999999995</v>
          </cell>
          <cell r="E39">
            <v>2413.98</v>
          </cell>
          <cell r="F39">
            <v>-5150.07</v>
          </cell>
          <cell r="G39">
            <v>523510.5</v>
          </cell>
          <cell r="H39">
            <v>2390.46</v>
          </cell>
          <cell r="I39">
            <v>0</v>
          </cell>
          <cell r="J39">
            <v>71</v>
          </cell>
          <cell r="K39">
            <v>170612.48000000001</v>
          </cell>
          <cell r="L39">
            <v>2402.9899999999998</v>
          </cell>
        </row>
        <row r="41">
          <cell r="B41">
            <v>36</v>
          </cell>
          <cell r="C41">
            <v>12</v>
          </cell>
          <cell r="D41">
            <v>76079.22</v>
          </cell>
          <cell r="E41">
            <v>2113.31</v>
          </cell>
          <cell r="F41">
            <v>0</v>
          </cell>
          <cell r="G41">
            <v>76079.22</v>
          </cell>
          <cell r="H41">
            <v>2113.31</v>
          </cell>
          <cell r="I41">
            <v>0</v>
          </cell>
          <cell r="J41">
            <v>12</v>
          </cell>
          <cell r="K41">
            <v>25359.74</v>
          </cell>
          <cell r="L41">
            <v>2113.31</v>
          </cell>
        </row>
        <row r="42">
          <cell r="B42">
            <v>24</v>
          </cell>
          <cell r="C42">
            <v>8</v>
          </cell>
          <cell r="D42">
            <v>62825.61</v>
          </cell>
          <cell r="E42">
            <v>2617.73</v>
          </cell>
          <cell r="F42">
            <v>0</v>
          </cell>
          <cell r="G42">
            <v>62825.61</v>
          </cell>
          <cell r="H42">
            <v>2617.73</v>
          </cell>
          <cell r="I42">
            <v>0</v>
          </cell>
          <cell r="J42">
            <v>8</v>
          </cell>
          <cell r="K42">
            <v>20941.87</v>
          </cell>
          <cell r="L42">
            <v>2617.73</v>
          </cell>
        </row>
        <row r="44">
          <cell r="B44">
            <v>42</v>
          </cell>
          <cell r="C44">
            <v>14</v>
          </cell>
          <cell r="D44">
            <v>79275.09</v>
          </cell>
          <cell r="E44">
            <v>1887.5</v>
          </cell>
          <cell r="F44">
            <v>0</v>
          </cell>
          <cell r="G44">
            <v>79275.09</v>
          </cell>
          <cell r="H44">
            <v>1887.5</v>
          </cell>
          <cell r="I44">
            <v>0</v>
          </cell>
          <cell r="J44">
            <v>14</v>
          </cell>
          <cell r="K44">
            <v>26425.03</v>
          </cell>
          <cell r="L44">
            <v>1887.5</v>
          </cell>
        </row>
        <row r="45">
          <cell r="B45">
            <v>30</v>
          </cell>
          <cell r="C45">
            <v>10</v>
          </cell>
          <cell r="D45">
            <v>64875.09</v>
          </cell>
          <cell r="E45">
            <v>2162.5</v>
          </cell>
          <cell r="F45">
            <v>0</v>
          </cell>
          <cell r="G45">
            <v>64875.09</v>
          </cell>
          <cell r="H45">
            <v>2162.5</v>
          </cell>
          <cell r="I45">
            <v>0</v>
          </cell>
          <cell r="J45">
            <v>10</v>
          </cell>
          <cell r="K45">
            <v>21625.03</v>
          </cell>
          <cell r="L45">
            <v>2162.5</v>
          </cell>
        </row>
        <row r="47">
          <cell r="B47">
            <v>320</v>
          </cell>
          <cell r="C47">
            <v>107</v>
          </cell>
          <cell r="D47">
            <v>790485.72</v>
          </cell>
          <cell r="E47">
            <v>2470.27</v>
          </cell>
          <cell r="F47">
            <v>-3090.7</v>
          </cell>
          <cell r="G47">
            <v>787395.02</v>
          </cell>
          <cell r="H47">
            <v>2460.61</v>
          </cell>
          <cell r="I47">
            <v>0</v>
          </cell>
          <cell r="J47">
            <v>105</v>
          </cell>
          <cell r="K47">
            <v>259204.22</v>
          </cell>
          <cell r="L47">
            <v>2468.61</v>
          </cell>
        </row>
        <row r="48">
          <cell r="B48">
            <v>301</v>
          </cell>
          <cell r="C48">
            <v>100</v>
          </cell>
          <cell r="D48">
            <v>768644.76</v>
          </cell>
          <cell r="E48">
            <v>2553.64</v>
          </cell>
          <cell r="F48">
            <v>-3090.7</v>
          </cell>
          <cell r="G48">
            <v>765554.06</v>
          </cell>
          <cell r="H48">
            <v>2543.37</v>
          </cell>
          <cell r="I48">
            <v>0</v>
          </cell>
          <cell r="J48">
            <v>99</v>
          </cell>
          <cell r="K48">
            <v>252323.9</v>
          </cell>
          <cell r="L48">
            <v>2548.73</v>
          </cell>
        </row>
        <row r="50">
          <cell r="B50">
            <v>492</v>
          </cell>
          <cell r="C50">
            <v>164</v>
          </cell>
          <cell r="D50">
            <v>1257337.1100000001</v>
          </cell>
          <cell r="E50">
            <v>2555.56</v>
          </cell>
          <cell r="F50">
            <v>-9610.4</v>
          </cell>
          <cell r="G50">
            <v>1247726.71</v>
          </cell>
          <cell r="H50">
            <v>2536.0300000000002</v>
          </cell>
          <cell r="I50">
            <v>0</v>
          </cell>
          <cell r="J50">
            <v>161</v>
          </cell>
          <cell r="K50">
            <v>412018.98</v>
          </cell>
          <cell r="L50">
            <v>2559.12</v>
          </cell>
        </row>
        <row r="51">
          <cell r="B51">
            <v>483</v>
          </cell>
          <cell r="C51">
            <v>161</v>
          </cell>
          <cell r="D51">
            <v>1248813.51</v>
          </cell>
          <cell r="E51">
            <v>2585.54</v>
          </cell>
          <cell r="F51">
            <v>-9610.4</v>
          </cell>
          <cell r="G51">
            <v>1239203.1100000001</v>
          </cell>
          <cell r="H51">
            <v>2565.64</v>
          </cell>
          <cell r="I51">
            <v>0</v>
          </cell>
          <cell r="J51">
            <v>158</v>
          </cell>
          <cell r="K51">
            <v>409177.78</v>
          </cell>
          <cell r="L51">
            <v>2589.73</v>
          </cell>
        </row>
        <row r="53">
          <cell r="B53">
            <v>72</v>
          </cell>
          <cell r="C53">
            <v>24</v>
          </cell>
          <cell r="D53">
            <v>131044.93</v>
          </cell>
          <cell r="E53">
            <v>1820.07</v>
          </cell>
          <cell r="F53">
            <v>1443.48</v>
          </cell>
          <cell r="G53">
            <v>132488.41</v>
          </cell>
          <cell r="H53">
            <v>1840.12</v>
          </cell>
          <cell r="I53">
            <v>0</v>
          </cell>
          <cell r="J53">
            <v>24</v>
          </cell>
          <cell r="K53">
            <v>43702.91</v>
          </cell>
          <cell r="L53">
            <v>1820.95</v>
          </cell>
        </row>
        <row r="54">
          <cell r="B54">
            <v>36</v>
          </cell>
          <cell r="C54">
            <v>12</v>
          </cell>
          <cell r="D54">
            <v>94740.96</v>
          </cell>
          <cell r="E54">
            <v>2631.69</v>
          </cell>
          <cell r="F54">
            <v>0</v>
          </cell>
          <cell r="G54">
            <v>94740.96</v>
          </cell>
          <cell r="H54">
            <v>2631.69</v>
          </cell>
          <cell r="I54">
            <v>0</v>
          </cell>
          <cell r="J54">
            <v>12</v>
          </cell>
          <cell r="K54">
            <v>31580.32</v>
          </cell>
          <cell r="L54">
            <v>2631.69</v>
          </cell>
        </row>
        <row r="56">
          <cell r="B56">
            <v>387</v>
          </cell>
          <cell r="C56">
            <v>129</v>
          </cell>
          <cell r="D56">
            <v>923550.25</v>
          </cell>
          <cell r="E56">
            <v>2386.4299999999998</v>
          </cell>
          <cell r="F56">
            <v>-5318.74</v>
          </cell>
          <cell r="G56">
            <v>918231.51</v>
          </cell>
          <cell r="H56">
            <v>2372.69</v>
          </cell>
          <cell r="I56">
            <v>0</v>
          </cell>
          <cell r="J56">
            <v>126</v>
          </cell>
          <cell r="K56">
            <v>301098.59999999998</v>
          </cell>
          <cell r="L56">
            <v>2389.67</v>
          </cell>
        </row>
        <row r="57">
          <cell r="B57">
            <v>370</v>
          </cell>
          <cell r="C57">
            <v>123</v>
          </cell>
          <cell r="D57">
            <v>902438.17</v>
          </cell>
          <cell r="E57">
            <v>2439.02</v>
          </cell>
          <cell r="F57">
            <v>-4118.74</v>
          </cell>
          <cell r="G57">
            <v>898319.43</v>
          </cell>
          <cell r="H57">
            <v>2427.89</v>
          </cell>
          <cell r="I57">
            <v>0</v>
          </cell>
          <cell r="J57">
            <v>121</v>
          </cell>
          <cell r="K57">
            <v>294861.24</v>
          </cell>
          <cell r="L57">
            <v>2436.87</v>
          </cell>
        </row>
        <row r="59">
          <cell r="B59">
            <v>90</v>
          </cell>
          <cell r="C59">
            <v>30</v>
          </cell>
          <cell r="D59">
            <v>184675.44</v>
          </cell>
          <cell r="E59">
            <v>2051.9499999999998</v>
          </cell>
          <cell r="F59">
            <v>-2745.83</v>
          </cell>
          <cell r="G59">
            <v>181929.61</v>
          </cell>
          <cell r="H59">
            <v>2021.44</v>
          </cell>
          <cell r="I59">
            <v>0</v>
          </cell>
          <cell r="J59">
            <v>30</v>
          </cell>
          <cell r="K59">
            <v>61558.48</v>
          </cell>
          <cell r="L59">
            <v>2051.9499999999998</v>
          </cell>
        </row>
        <row r="60">
          <cell r="B60">
            <v>69</v>
          </cell>
          <cell r="C60">
            <v>23</v>
          </cell>
          <cell r="D60">
            <v>160655.64000000001</v>
          </cell>
          <cell r="E60">
            <v>2328.34</v>
          </cell>
          <cell r="F60">
            <v>-2745.83</v>
          </cell>
          <cell r="G60">
            <v>157909.81</v>
          </cell>
          <cell r="H60">
            <v>2288.5500000000002</v>
          </cell>
          <cell r="I60">
            <v>0</v>
          </cell>
          <cell r="J60">
            <v>23</v>
          </cell>
          <cell r="K60">
            <v>53551.88</v>
          </cell>
          <cell r="L60">
            <v>2328.34</v>
          </cell>
        </row>
        <row r="62">
          <cell r="B62">
            <v>61</v>
          </cell>
          <cell r="C62">
            <v>20</v>
          </cell>
          <cell r="D62">
            <v>112365.66</v>
          </cell>
          <cell r="E62">
            <v>1842.06</v>
          </cell>
          <cell r="F62">
            <v>0</v>
          </cell>
          <cell r="G62">
            <v>112365.66</v>
          </cell>
          <cell r="H62">
            <v>1842.06</v>
          </cell>
          <cell r="I62">
            <v>0</v>
          </cell>
          <cell r="J62">
            <v>20</v>
          </cell>
          <cell r="K62">
            <v>37046.720000000001</v>
          </cell>
          <cell r="L62">
            <v>1852.34</v>
          </cell>
        </row>
        <row r="63">
          <cell r="B63">
            <v>36</v>
          </cell>
          <cell r="C63">
            <v>12</v>
          </cell>
          <cell r="D63">
            <v>91043.91</v>
          </cell>
          <cell r="E63">
            <v>2529</v>
          </cell>
          <cell r="F63">
            <v>0</v>
          </cell>
          <cell r="G63">
            <v>91043.91</v>
          </cell>
          <cell r="H63">
            <v>2529</v>
          </cell>
          <cell r="I63">
            <v>0</v>
          </cell>
          <cell r="J63">
            <v>12</v>
          </cell>
          <cell r="K63">
            <v>30347.97</v>
          </cell>
          <cell r="L63">
            <v>2529</v>
          </cell>
        </row>
        <row r="65">
          <cell r="B65">
            <v>126</v>
          </cell>
          <cell r="C65">
            <v>42</v>
          </cell>
          <cell r="D65">
            <v>260649.18</v>
          </cell>
          <cell r="E65">
            <v>2068.64</v>
          </cell>
          <cell r="F65">
            <v>0</v>
          </cell>
          <cell r="G65">
            <v>260649.18</v>
          </cell>
          <cell r="H65">
            <v>2068.64</v>
          </cell>
          <cell r="I65">
            <v>0</v>
          </cell>
          <cell r="J65">
            <v>42</v>
          </cell>
          <cell r="K65">
            <v>86883.06</v>
          </cell>
          <cell r="L65">
            <v>2068.64</v>
          </cell>
        </row>
        <row r="66">
          <cell r="B66">
            <v>105</v>
          </cell>
          <cell r="C66">
            <v>35</v>
          </cell>
          <cell r="D66">
            <v>240971.04</v>
          </cell>
          <cell r="E66">
            <v>2294.96</v>
          </cell>
          <cell r="F66">
            <v>0</v>
          </cell>
          <cell r="G66">
            <v>240971.04</v>
          </cell>
          <cell r="H66">
            <v>2294.96</v>
          </cell>
          <cell r="I66">
            <v>0</v>
          </cell>
          <cell r="J66">
            <v>35</v>
          </cell>
          <cell r="K66">
            <v>80323.679999999993</v>
          </cell>
          <cell r="L66">
            <v>2294.96</v>
          </cell>
        </row>
        <row r="68">
          <cell r="B68">
            <v>215</v>
          </cell>
          <cell r="C68">
            <v>72</v>
          </cell>
          <cell r="D68">
            <v>486164.53</v>
          </cell>
          <cell r="E68">
            <v>2261.23</v>
          </cell>
          <cell r="F68">
            <v>-3315.63</v>
          </cell>
          <cell r="G68">
            <v>482848.9</v>
          </cell>
          <cell r="H68">
            <v>2245.81</v>
          </cell>
          <cell r="I68">
            <v>0</v>
          </cell>
          <cell r="J68">
            <v>71</v>
          </cell>
          <cell r="K68">
            <v>160224.29</v>
          </cell>
          <cell r="L68">
            <v>2256.6799999999998</v>
          </cell>
        </row>
        <row r="69">
          <cell r="B69">
            <v>200</v>
          </cell>
          <cell r="C69">
            <v>67</v>
          </cell>
          <cell r="D69">
            <v>471983.53</v>
          </cell>
          <cell r="E69">
            <v>2359.92</v>
          </cell>
          <cell r="F69">
            <v>-3315.63</v>
          </cell>
          <cell r="G69">
            <v>468667.9</v>
          </cell>
          <cell r="H69">
            <v>2343.34</v>
          </cell>
          <cell r="I69">
            <v>0</v>
          </cell>
          <cell r="J69">
            <v>66</v>
          </cell>
          <cell r="K69">
            <v>155497.29</v>
          </cell>
          <cell r="L69">
            <v>2356.02</v>
          </cell>
        </row>
        <row r="71">
          <cell r="B71">
            <v>106</v>
          </cell>
          <cell r="C71">
            <v>35</v>
          </cell>
          <cell r="D71">
            <v>227240.93</v>
          </cell>
          <cell r="E71">
            <v>2143.7800000000002</v>
          </cell>
          <cell r="F71">
            <v>0</v>
          </cell>
          <cell r="G71">
            <v>227240.93</v>
          </cell>
          <cell r="H71">
            <v>2143.7800000000002</v>
          </cell>
          <cell r="I71">
            <v>0</v>
          </cell>
          <cell r="J71">
            <v>35</v>
          </cell>
          <cell r="K71">
            <v>75298.899999999994</v>
          </cell>
          <cell r="L71">
            <v>2151.4</v>
          </cell>
        </row>
        <row r="72">
          <cell r="B72">
            <v>63</v>
          </cell>
          <cell r="C72">
            <v>21</v>
          </cell>
          <cell r="D72">
            <v>162729.75</v>
          </cell>
          <cell r="E72">
            <v>2583.0100000000002</v>
          </cell>
          <cell r="F72">
            <v>0</v>
          </cell>
          <cell r="G72">
            <v>162729.75</v>
          </cell>
          <cell r="H72">
            <v>2583.0100000000002</v>
          </cell>
          <cell r="I72">
            <v>0</v>
          </cell>
          <cell r="J72">
            <v>21</v>
          </cell>
          <cell r="K72">
            <v>54243.25</v>
          </cell>
          <cell r="L72">
            <v>2583.0100000000002</v>
          </cell>
        </row>
        <row r="74">
          <cell r="B74">
            <v>371</v>
          </cell>
          <cell r="C74">
            <v>124</v>
          </cell>
          <cell r="D74">
            <v>868660.62</v>
          </cell>
          <cell r="E74">
            <v>2341.4</v>
          </cell>
          <cell r="F74">
            <v>7742.11</v>
          </cell>
          <cell r="G74">
            <v>876402.73</v>
          </cell>
          <cell r="H74">
            <v>2362.27</v>
          </cell>
          <cell r="I74">
            <v>0</v>
          </cell>
          <cell r="J74">
            <v>123</v>
          </cell>
          <cell r="K74">
            <v>287836.84999999998</v>
          </cell>
          <cell r="L74">
            <v>2340.14</v>
          </cell>
        </row>
        <row r="75">
          <cell r="B75">
            <v>368</v>
          </cell>
          <cell r="C75">
            <v>123</v>
          </cell>
          <cell r="D75">
            <v>865060.62</v>
          </cell>
          <cell r="E75">
            <v>2350.71</v>
          </cell>
          <cell r="F75">
            <v>7742.11</v>
          </cell>
          <cell r="G75">
            <v>872802.73</v>
          </cell>
          <cell r="H75">
            <v>2371.75</v>
          </cell>
          <cell r="I75">
            <v>0</v>
          </cell>
          <cell r="J75">
            <v>122</v>
          </cell>
          <cell r="K75">
            <v>286636.84999999998</v>
          </cell>
          <cell r="L75">
            <v>2349.48</v>
          </cell>
        </row>
        <row r="77">
          <cell r="B77">
            <v>485</v>
          </cell>
          <cell r="C77">
            <v>162</v>
          </cell>
          <cell r="D77">
            <v>1140521.8899999999</v>
          </cell>
          <cell r="E77">
            <v>2351.59</v>
          </cell>
          <cell r="F77">
            <v>-8040.77</v>
          </cell>
          <cell r="G77">
            <v>1132481.1200000001</v>
          </cell>
          <cell r="H77">
            <v>2335.0100000000002</v>
          </cell>
          <cell r="I77">
            <v>0</v>
          </cell>
          <cell r="J77">
            <v>160</v>
          </cell>
          <cell r="K77">
            <v>375056.13</v>
          </cell>
          <cell r="L77">
            <v>2344.1</v>
          </cell>
        </row>
        <row r="78">
          <cell r="B78">
            <v>431</v>
          </cell>
          <cell r="C78">
            <v>144</v>
          </cell>
          <cell r="D78">
            <v>1071260.3600000001</v>
          </cell>
          <cell r="E78">
            <v>2485.52</v>
          </cell>
          <cell r="F78">
            <v>-8240.77</v>
          </cell>
          <cell r="G78">
            <v>1063019.5900000001</v>
          </cell>
          <cell r="H78">
            <v>2466.4</v>
          </cell>
          <cell r="I78">
            <v>0</v>
          </cell>
          <cell r="J78">
            <v>142</v>
          </cell>
          <cell r="K78">
            <v>351935.62</v>
          </cell>
          <cell r="L78">
            <v>2478.42</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3">
          <cell r="B83">
            <v>21</v>
          </cell>
          <cell r="C83">
            <v>7</v>
          </cell>
          <cell r="D83">
            <v>53155.35</v>
          </cell>
          <cell r="E83">
            <v>2531.21</v>
          </cell>
          <cell r="F83">
            <v>0</v>
          </cell>
          <cell r="G83">
            <v>53155.35</v>
          </cell>
          <cell r="H83">
            <v>2531.21</v>
          </cell>
          <cell r="I83">
            <v>0</v>
          </cell>
          <cell r="J83">
            <v>7</v>
          </cell>
          <cell r="K83">
            <v>17718.45</v>
          </cell>
          <cell r="L83">
            <v>2531.21</v>
          </cell>
        </row>
        <row r="84">
          <cell r="B84">
            <v>18</v>
          </cell>
          <cell r="C84">
            <v>6</v>
          </cell>
          <cell r="D84">
            <v>48410.01</v>
          </cell>
          <cell r="E84">
            <v>2689.44</v>
          </cell>
          <cell r="F84">
            <v>0</v>
          </cell>
          <cell r="G84">
            <v>48410.01</v>
          </cell>
          <cell r="H84">
            <v>2689.44</v>
          </cell>
          <cell r="I84">
            <v>0</v>
          </cell>
          <cell r="J84">
            <v>6</v>
          </cell>
          <cell r="K84">
            <v>16136.67</v>
          </cell>
          <cell r="L84">
            <v>2689.44</v>
          </cell>
        </row>
        <row r="86">
          <cell r="B86">
            <v>711</v>
          </cell>
          <cell r="C86">
            <v>237</v>
          </cell>
          <cell r="D86">
            <v>1686269.86</v>
          </cell>
          <cell r="E86">
            <v>2371.69</v>
          </cell>
          <cell r="F86">
            <v>43829.91</v>
          </cell>
          <cell r="G86">
            <v>1730099.77</v>
          </cell>
          <cell r="H86">
            <v>2433.33</v>
          </cell>
          <cell r="I86">
            <v>0</v>
          </cell>
          <cell r="J86">
            <v>233</v>
          </cell>
          <cell r="K86">
            <v>553516.82999999996</v>
          </cell>
          <cell r="L86">
            <v>2375.61</v>
          </cell>
        </row>
        <row r="87">
          <cell r="B87">
            <v>656</v>
          </cell>
          <cell r="C87">
            <v>219</v>
          </cell>
          <cell r="D87">
            <v>1633657.92</v>
          </cell>
          <cell r="E87">
            <v>2490.33</v>
          </cell>
          <cell r="F87">
            <v>44491.96</v>
          </cell>
          <cell r="G87">
            <v>1678149.88</v>
          </cell>
          <cell r="H87">
            <v>2558.16</v>
          </cell>
          <cell r="I87">
            <v>0</v>
          </cell>
          <cell r="J87">
            <v>215</v>
          </cell>
          <cell r="K87">
            <v>536200.19999999995</v>
          </cell>
          <cell r="L87">
            <v>2493.9499999999998</v>
          </cell>
        </row>
        <row r="92">
          <cell r="B92">
            <v>125</v>
          </cell>
          <cell r="C92">
            <v>42</v>
          </cell>
          <cell r="D92">
            <v>281405.07</v>
          </cell>
          <cell r="E92">
            <v>2251.2399999999998</v>
          </cell>
          <cell r="F92">
            <v>-2605.83</v>
          </cell>
          <cell r="G92">
            <v>278799.24</v>
          </cell>
          <cell r="H92">
            <v>2230.39</v>
          </cell>
          <cell r="I92">
            <v>0</v>
          </cell>
          <cell r="J92">
            <v>41</v>
          </cell>
          <cell r="K92">
            <v>91994.47</v>
          </cell>
          <cell r="L92">
            <v>2243.77</v>
          </cell>
        </row>
        <row r="93">
          <cell r="B93">
            <v>116</v>
          </cell>
          <cell r="C93">
            <v>39</v>
          </cell>
          <cell r="D93">
            <v>272204.83</v>
          </cell>
          <cell r="E93">
            <v>2346.59</v>
          </cell>
          <cell r="F93">
            <v>-2745.83</v>
          </cell>
          <cell r="G93">
            <v>269459</v>
          </cell>
          <cell r="H93">
            <v>2322.92</v>
          </cell>
          <cell r="I93">
            <v>0</v>
          </cell>
          <cell r="J93">
            <v>38</v>
          </cell>
          <cell r="K93">
            <v>88904.39</v>
          </cell>
          <cell r="L93">
            <v>2339.59</v>
          </cell>
        </row>
        <row r="95">
          <cell r="B95">
            <v>105</v>
          </cell>
          <cell r="C95">
            <v>35</v>
          </cell>
          <cell r="D95">
            <v>258982.26</v>
          </cell>
          <cell r="E95">
            <v>2466.5</v>
          </cell>
          <cell r="F95">
            <v>0</v>
          </cell>
          <cell r="G95">
            <v>258982.26</v>
          </cell>
          <cell r="H95">
            <v>2466.5</v>
          </cell>
          <cell r="I95">
            <v>0</v>
          </cell>
          <cell r="J95">
            <v>35</v>
          </cell>
          <cell r="K95">
            <v>86327.42</v>
          </cell>
          <cell r="L95">
            <v>2466.5</v>
          </cell>
        </row>
        <row r="96">
          <cell r="B96">
            <v>93</v>
          </cell>
          <cell r="C96">
            <v>31</v>
          </cell>
          <cell r="D96">
            <v>246521.61</v>
          </cell>
          <cell r="E96">
            <v>2650.77</v>
          </cell>
          <cell r="F96">
            <v>0</v>
          </cell>
          <cell r="G96">
            <v>246521.61</v>
          </cell>
          <cell r="H96">
            <v>2650.77</v>
          </cell>
          <cell r="I96">
            <v>0</v>
          </cell>
          <cell r="J96">
            <v>31</v>
          </cell>
          <cell r="K96">
            <v>82173.87</v>
          </cell>
          <cell r="L96">
            <v>2650.77</v>
          </cell>
        </row>
        <row r="98">
          <cell r="B98">
            <v>91</v>
          </cell>
          <cell r="C98">
            <v>30</v>
          </cell>
          <cell r="D98">
            <v>213701.36</v>
          </cell>
          <cell r="E98">
            <v>2348.37</v>
          </cell>
          <cell r="F98">
            <v>0</v>
          </cell>
          <cell r="G98">
            <v>213701.36</v>
          </cell>
          <cell r="H98">
            <v>2348.37</v>
          </cell>
          <cell r="I98">
            <v>0</v>
          </cell>
          <cell r="J98">
            <v>30</v>
          </cell>
          <cell r="K98">
            <v>70318.509999999995</v>
          </cell>
          <cell r="L98">
            <v>2343.9499999999998</v>
          </cell>
        </row>
        <row r="99">
          <cell r="B99">
            <v>76</v>
          </cell>
          <cell r="C99">
            <v>25</v>
          </cell>
          <cell r="D99">
            <v>202323.62</v>
          </cell>
          <cell r="E99">
            <v>2662.15</v>
          </cell>
          <cell r="F99">
            <v>0</v>
          </cell>
          <cell r="G99">
            <v>202323.62</v>
          </cell>
          <cell r="H99">
            <v>2662.15</v>
          </cell>
          <cell r="I99">
            <v>0</v>
          </cell>
          <cell r="J99">
            <v>25</v>
          </cell>
          <cell r="K99">
            <v>66525.929999999993</v>
          </cell>
          <cell r="L99">
            <v>2661.04</v>
          </cell>
        </row>
        <row r="101">
          <cell r="B101">
            <v>340</v>
          </cell>
          <cell r="C101">
            <v>113</v>
          </cell>
          <cell r="D101">
            <v>845939.96</v>
          </cell>
          <cell r="E101">
            <v>2488.06</v>
          </cell>
          <cell r="F101">
            <v>-8582.36</v>
          </cell>
          <cell r="G101">
            <v>837357.6</v>
          </cell>
          <cell r="H101">
            <v>2462.8200000000002</v>
          </cell>
          <cell r="I101">
            <v>0</v>
          </cell>
          <cell r="J101">
            <v>112</v>
          </cell>
          <cell r="K101">
            <v>278318.88</v>
          </cell>
          <cell r="L101">
            <v>2484.9899999999998</v>
          </cell>
        </row>
        <row r="102">
          <cell r="B102">
            <v>334</v>
          </cell>
          <cell r="C102">
            <v>111</v>
          </cell>
          <cell r="D102">
            <v>840998.72</v>
          </cell>
          <cell r="E102">
            <v>2517.96</v>
          </cell>
          <cell r="F102">
            <v>-8582.36</v>
          </cell>
          <cell r="G102">
            <v>832416.36</v>
          </cell>
          <cell r="H102">
            <v>2492.2600000000002</v>
          </cell>
          <cell r="I102">
            <v>0</v>
          </cell>
          <cell r="J102">
            <v>110</v>
          </cell>
          <cell r="K102">
            <v>276671.8</v>
          </cell>
          <cell r="L102">
            <v>2515.1999999999998</v>
          </cell>
        </row>
        <row r="104">
          <cell r="B104">
            <v>9</v>
          </cell>
          <cell r="C104">
            <v>3</v>
          </cell>
          <cell r="D104">
            <v>19050.21</v>
          </cell>
          <cell r="E104">
            <v>2116.69</v>
          </cell>
          <cell r="F104">
            <v>0</v>
          </cell>
          <cell r="G104">
            <v>19050.21</v>
          </cell>
          <cell r="H104">
            <v>2116.69</v>
          </cell>
          <cell r="I104">
            <v>0</v>
          </cell>
          <cell r="J104">
            <v>3</v>
          </cell>
          <cell r="K104">
            <v>6350.07</v>
          </cell>
          <cell r="L104">
            <v>2116.69</v>
          </cell>
        </row>
        <row r="105">
          <cell r="B105">
            <v>6</v>
          </cell>
          <cell r="C105">
            <v>2</v>
          </cell>
          <cell r="D105">
            <v>15450.21</v>
          </cell>
          <cell r="E105">
            <v>2575.04</v>
          </cell>
          <cell r="F105">
            <v>0</v>
          </cell>
          <cell r="G105">
            <v>15450.21</v>
          </cell>
          <cell r="H105">
            <v>2575.04</v>
          </cell>
          <cell r="I105">
            <v>0</v>
          </cell>
          <cell r="J105">
            <v>2</v>
          </cell>
          <cell r="K105">
            <v>5150.07</v>
          </cell>
          <cell r="L105">
            <v>2575.04</v>
          </cell>
        </row>
        <row r="107">
          <cell r="B107">
            <v>90</v>
          </cell>
          <cell r="C107">
            <v>30</v>
          </cell>
          <cell r="D107">
            <v>183315.09</v>
          </cell>
          <cell r="E107">
            <v>2036.83</v>
          </cell>
          <cell r="F107">
            <v>0</v>
          </cell>
          <cell r="G107">
            <v>183315.09</v>
          </cell>
          <cell r="H107">
            <v>2036.83</v>
          </cell>
          <cell r="I107">
            <v>0</v>
          </cell>
          <cell r="J107">
            <v>30</v>
          </cell>
          <cell r="K107">
            <v>61105.03</v>
          </cell>
          <cell r="L107">
            <v>2036.83</v>
          </cell>
        </row>
        <row r="108">
          <cell r="B108">
            <v>66</v>
          </cell>
          <cell r="C108">
            <v>22</v>
          </cell>
          <cell r="D108">
            <v>158620.79999999999</v>
          </cell>
          <cell r="E108">
            <v>2403.35</v>
          </cell>
          <cell r="F108">
            <v>0</v>
          </cell>
          <cell r="G108">
            <v>158620.79999999999</v>
          </cell>
          <cell r="H108">
            <v>2403.35</v>
          </cell>
          <cell r="I108">
            <v>0</v>
          </cell>
          <cell r="J108">
            <v>22</v>
          </cell>
          <cell r="K108">
            <v>52873.599999999999</v>
          </cell>
          <cell r="L108">
            <v>2403.35</v>
          </cell>
        </row>
        <row r="110">
          <cell r="B110">
            <v>512</v>
          </cell>
          <cell r="C110">
            <v>171</v>
          </cell>
          <cell r="D110">
            <v>1226119.27</v>
          </cell>
          <cell r="E110">
            <v>2394.7600000000002</v>
          </cell>
          <cell r="F110">
            <v>-2629.17</v>
          </cell>
          <cell r="G110">
            <v>1223490.1000000001</v>
          </cell>
          <cell r="H110">
            <v>2389.63</v>
          </cell>
          <cell r="I110">
            <v>0</v>
          </cell>
          <cell r="J110">
            <v>169</v>
          </cell>
          <cell r="K110">
            <v>404816.5</v>
          </cell>
          <cell r="L110">
            <v>2395.36</v>
          </cell>
        </row>
        <row r="111">
          <cell r="B111">
            <v>494</v>
          </cell>
          <cell r="C111">
            <v>165</v>
          </cell>
          <cell r="D111">
            <v>1210704.79</v>
          </cell>
          <cell r="E111">
            <v>2450.8200000000002</v>
          </cell>
          <cell r="F111">
            <v>-2629.17</v>
          </cell>
          <cell r="G111">
            <v>1208075.6200000001</v>
          </cell>
          <cell r="H111">
            <v>2445.5</v>
          </cell>
          <cell r="I111">
            <v>0</v>
          </cell>
          <cell r="J111">
            <v>163</v>
          </cell>
          <cell r="K111">
            <v>399678.34</v>
          </cell>
          <cell r="L111">
            <v>2452.0100000000002</v>
          </cell>
        </row>
        <row r="113">
          <cell r="B113">
            <v>39</v>
          </cell>
          <cell r="C113">
            <v>13</v>
          </cell>
          <cell r="D113">
            <v>99365.73</v>
          </cell>
          <cell r="E113">
            <v>2547.84</v>
          </cell>
          <cell r="F113">
            <v>0</v>
          </cell>
          <cell r="G113">
            <v>99365.73</v>
          </cell>
          <cell r="H113">
            <v>2547.84</v>
          </cell>
          <cell r="I113">
            <v>0</v>
          </cell>
          <cell r="J113">
            <v>13</v>
          </cell>
          <cell r="K113">
            <v>33121.910000000003</v>
          </cell>
          <cell r="L113">
            <v>2547.84</v>
          </cell>
        </row>
        <row r="114">
          <cell r="B114">
            <v>36</v>
          </cell>
          <cell r="C114">
            <v>12</v>
          </cell>
          <cell r="D114">
            <v>95765.73</v>
          </cell>
          <cell r="E114">
            <v>2660.16</v>
          </cell>
          <cell r="F114">
            <v>0</v>
          </cell>
          <cell r="G114">
            <v>95765.73</v>
          </cell>
          <cell r="H114">
            <v>2660.16</v>
          </cell>
          <cell r="I114">
            <v>0</v>
          </cell>
          <cell r="J114">
            <v>12</v>
          </cell>
          <cell r="K114">
            <v>31921.91</v>
          </cell>
          <cell r="L114">
            <v>2660.16</v>
          </cell>
        </row>
        <row r="116">
          <cell r="B116">
            <v>99</v>
          </cell>
          <cell r="C116">
            <v>33</v>
          </cell>
          <cell r="D116">
            <v>208819.19</v>
          </cell>
          <cell r="E116">
            <v>2109.2800000000002</v>
          </cell>
          <cell r="F116">
            <v>-1200</v>
          </cell>
          <cell r="G116">
            <v>207619.19</v>
          </cell>
          <cell r="H116">
            <v>2097.16</v>
          </cell>
          <cell r="I116">
            <v>0</v>
          </cell>
          <cell r="J116">
            <v>32</v>
          </cell>
          <cell r="K116">
            <v>67145.929999999993</v>
          </cell>
          <cell r="L116">
            <v>2098.31</v>
          </cell>
        </row>
        <row r="117">
          <cell r="B117">
            <v>74</v>
          </cell>
          <cell r="C117">
            <v>25</v>
          </cell>
          <cell r="D117">
            <v>184351.49</v>
          </cell>
          <cell r="E117">
            <v>2491.2399999999998</v>
          </cell>
          <cell r="F117">
            <v>0</v>
          </cell>
          <cell r="G117">
            <v>184351.49</v>
          </cell>
          <cell r="H117">
            <v>2491.2399999999998</v>
          </cell>
          <cell r="I117">
            <v>0</v>
          </cell>
          <cell r="J117">
            <v>24</v>
          </cell>
          <cell r="K117">
            <v>59390.03</v>
          </cell>
          <cell r="L117">
            <v>2474.58</v>
          </cell>
        </row>
        <row r="119">
          <cell r="B119">
            <v>42</v>
          </cell>
          <cell r="C119">
            <v>14</v>
          </cell>
          <cell r="D119">
            <v>96190.53</v>
          </cell>
          <cell r="E119">
            <v>2290.25</v>
          </cell>
          <cell r="F119">
            <v>0</v>
          </cell>
          <cell r="G119">
            <v>96190.53</v>
          </cell>
          <cell r="H119">
            <v>2290.25</v>
          </cell>
          <cell r="I119">
            <v>0</v>
          </cell>
          <cell r="J119">
            <v>14</v>
          </cell>
          <cell r="K119">
            <v>32063.51</v>
          </cell>
          <cell r="L119">
            <v>2290.25</v>
          </cell>
        </row>
        <row r="120">
          <cell r="B120">
            <v>36</v>
          </cell>
          <cell r="C120">
            <v>12</v>
          </cell>
          <cell r="D120">
            <v>88582.5</v>
          </cell>
          <cell r="E120">
            <v>2460.62</v>
          </cell>
          <cell r="F120">
            <v>0</v>
          </cell>
          <cell r="G120">
            <v>88582.5</v>
          </cell>
          <cell r="H120">
            <v>2460.62</v>
          </cell>
          <cell r="I120">
            <v>0</v>
          </cell>
          <cell r="J120">
            <v>12</v>
          </cell>
          <cell r="K120">
            <v>29527.5</v>
          </cell>
          <cell r="L120">
            <v>2460.62</v>
          </cell>
        </row>
        <row r="122">
          <cell r="B122">
            <v>128</v>
          </cell>
          <cell r="C122">
            <v>43</v>
          </cell>
          <cell r="D122">
            <v>281444</v>
          </cell>
          <cell r="E122">
            <v>2198.7800000000002</v>
          </cell>
          <cell r="F122">
            <v>-6181.4</v>
          </cell>
          <cell r="G122">
            <v>275262.59999999998</v>
          </cell>
          <cell r="H122">
            <v>2150.4899999999998</v>
          </cell>
          <cell r="I122">
            <v>0</v>
          </cell>
          <cell r="J122">
            <v>42</v>
          </cell>
          <cell r="K122">
            <v>91754.2</v>
          </cell>
          <cell r="L122">
            <v>2184.62</v>
          </cell>
        </row>
        <row r="123">
          <cell r="B123">
            <v>104</v>
          </cell>
          <cell r="C123">
            <v>35</v>
          </cell>
          <cell r="D123">
            <v>259523.48</v>
          </cell>
          <cell r="E123">
            <v>2495.42</v>
          </cell>
          <cell r="F123">
            <v>-6181.4</v>
          </cell>
          <cell r="G123">
            <v>253342.07999999999</v>
          </cell>
          <cell r="H123">
            <v>2435.98</v>
          </cell>
          <cell r="I123">
            <v>0</v>
          </cell>
          <cell r="J123">
            <v>34</v>
          </cell>
          <cell r="K123">
            <v>84447.360000000001</v>
          </cell>
          <cell r="L123">
            <v>2483.75</v>
          </cell>
        </row>
        <row r="125">
          <cell r="B125">
            <v>63</v>
          </cell>
          <cell r="C125">
            <v>21</v>
          </cell>
          <cell r="D125">
            <v>139540.18</v>
          </cell>
          <cell r="E125">
            <v>2214.92</v>
          </cell>
          <cell r="F125">
            <v>0</v>
          </cell>
          <cell r="G125">
            <v>139540.18</v>
          </cell>
          <cell r="H125">
            <v>2214.92</v>
          </cell>
          <cell r="I125">
            <v>0</v>
          </cell>
          <cell r="J125">
            <v>20</v>
          </cell>
          <cell r="K125">
            <v>43537.65</v>
          </cell>
          <cell r="L125">
            <v>2176.88</v>
          </cell>
        </row>
        <row r="126">
          <cell r="B126">
            <v>57</v>
          </cell>
          <cell r="C126">
            <v>19</v>
          </cell>
          <cell r="D126">
            <v>134558.71</v>
          </cell>
          <cell r="E126">
            <v>2360.6799999999998</v>
          </cell>
          <cell r="F126">
            <v>0</v>
          </cell>
          <cell r="G126">
            <v>134558.71</v>
          </cell>
          <cell r="H126">
            <v>2360.6799999999998</v>
          </cell>
          <cell r="I126">
            <v>0</v>
          </cell>
          <cell r="J126">
            <v>18</v>
          </cell>
          <cell r="K126">
            <v>41877.160000000003</v>
          </cell>
          <cell r="L126">
            <v>2326.5100000000002</v>
          </cell>
        </row>
        <row r="128">
          <cell r="B128">
            <v>187</v>
          </cell>
          <cell r="C128">
            <v>62</v>
          </cell>
          <cell r="D128">
            <v>431488.41</v>
          </cell>
          <cell r="E128">
            <v>2307.42</v>
          </cell>
          <cell r="F128">
            <v>0</v>
          </cell>
          <cell r="G128">
            <v>431488.41</v>
          </cell>
          <cell r="H128">
            <v>2307.42</v>
          </cell>
          <cell r="I128">
            <v>0</v>
          </cell>
          <cell r="J128">
            <v>62</v>
          </cell>
          <cell r="K128">
            <v>143029.15</v>
          </cell>
          <cell r="L128">
            <v>2306.92</v>
          </cell>
        </row>
        <row r="129">
          <cell r="B129">
            <v>172</v>
          </cell>
          <cell r="C129">
            <v>57</v>
          </cell>
          <cell r="D129">
            <v>417428.28</v>
          </cell>
          <cell r="E129">
            <v>2426.91</v>
          </cell>
          <cell r="F129">
            <v>0</v>
          </cell>
          <cell r="G129">
            <v>417428.28</v>
          </cell>
          <cell r="H129">
            <v>2426.91</v>
          </cell>
          <cell r="I129">
            <v>0</v>
          </cell>
          <cell r="J129">
            <v>57</v>
          </cell>
          <cell r="K129">
            <v>138342.44</v>
          </cell>
          <cell r="L129">
            <v>2427.06</v>
          </cell>
        </row>
        <row r="134">
          <cell r="B134">
            <v>745</v>
          </cell>
          <cell r="C134">
            <v>248</v>
          </cell>
          <cell r="D134">
            <v>1746902</v>
          </cell>
          <cell r="E134">
            <v>2344.83</v>
          </cell>
          <cell r="F134">
            <v>-6178.49</v>
          </cell>
          <cell r="G134">
            <v>1740723.51</v>
          </cell>
          <cell r="H134">
            <v>2336.54</v>
          </cell>
          <cell r="I134">
            <v>0</v>
          </cell>
          <cell r="J134">
            <v>246</v>
          </cell>
          <cell r="K134">
            <v>576464.14</v>
          </cell>
          <cell r="L134">
            <v>2343.35</v>
          </cell>
        </row>
        <row r="135">
          <cell r="B135">
            <v>724</v>
          </cell>
          <cell r="C135">
            <v>241</v>
          </cell>
          <cell r="D135">
            <v>1727092.88</v>
          </cell>
          <cell r="E135">
            <v>2385.4899999999998</v>
          </cell>
          <cell r="F135">
            <v>-6178.49</v>
          </cell>
          <cell r="G135">
            <v>1720914.39</v>
          </cell>
          <cell r="H135">
            <v>2376.9499999999998</v>
          </cell>
          <cell r="I135">
            <v>0</v>
          </cell>
          <cell r="J135">
            <v>239</v>
          </cell>
          <cell r="K135">
            <v>569861.1</v>
          </cell>
          <cell r="L135">
            <v>2384.36</v>
          </cell>
        </row>
        <row r="137">
          <cell r="B137">
            <v>111</v>
          </cell>
          <cell r="C137">
            <v>37</v>
          </cell>
          <cell r="D137">
            <v>251965.29</v>
          </cell>
          <cell r="E137">
            <v>2269.96</v>
          </cell>
          <cell r="F137">
            <v>0</v>
          </cell>
          <cell r="G137">
            <v>251965.29</v>
          </cell>
          <cell r="H137">
            <v>2269.96</v>
          </cell>
          <cell r="I137">
            <v>0</v>
          </cell>
          <cell r="J137">
            <v>37</v>
          </cell>
          <cell r="K137">
            <v>83988.43</v>
          </cell>
          <cell r="L137">
            <v>2269.96</v>
          </cell>
        </row>
        <row r="138">
          <cell r="B138">
            <v>99</v>
          </cell>
          <cell r="C138">
            <v>33</v>
          </cell>
          <cell r="D138">
            <v>237891.84</v>
          </cell>
          <cell r="E138">
            <v>2402.9499999999998</v>
          </cell>
          <cell r="F138">
            <v>0</v>
          </cell>
          <cell r="G138">
            <v>237891.84</v>
          </cell>
          <cell r="H138">
            <v>2402.9499999999998</v>
          </cell>
          <cell r="I138">
            <v>0</v>
          </cell>
          <cell r="J138">
            <v>33</v>
          </cell>
          <cell r="K138">
            <v>79297.279999999999</v>
          </cell>
          <cell r="L138">
            <v>2402.9499999999998</v>
          </cell>
        </row>
        <row r="140">
          <cell r="B140">
            <v>30</v>
          </cell>
          <cell r="C140">
            <v>10</v>
          </cell>
          <cell r="D140">
            <v>78791.7</v>
          </cell>
          <cell r="E140">
            <v>2626.39</v>
          </cell>
          <cell r="F140">
            <v>0</v>
          </cell>
          <cell r="G140">
            <v>78791.7</v>
          </cell>
          <cell r="H140">
            <v>2626.39</v>
          </cell>
          <cell r="I140">
            <v>0</v>
          </cell>
          <cell r="J140">
            <v>10</v>
          </cell>
          <cell r="K140">
            <v>26263.9</v>
          </cell>
          <cell r="L140">
            <v>2626.39</v>
          </cell>
        </row>
        <row r="141">
          <cell r="B141">
            <v>27</v>
          </cell>
          <cell r="C141">
            <v>9</v>
          </cell>
          <cell r="D141">
            <v>75191.7</v>
          </cell>
          <cell r="E141">
            <v>2784.88</v>
          </cell>
          <cell r="F141">
            <v>0</v>
          </cell>
          <cell r="G141">
            <v>75191.7</v>
          </cell>
          <cell r="H141">
            <v>2784.88</v>
          </cell>
          <cell r="I141">
            <v>0</v>
          </cell>
          <cell r="J141">
            <v>9</v>
          </cell>
          <cell r="K141">
            <v>25063.9</v>
          </cell>
          <cell r="L141">
            <v>2784.88</v>
          </cell>
        </row>
        <row r="143">
          <cell r="B143">
            <v>81</v>
          </cell>
          <cell r="C143">
            <v>27</v>
          </cell>
          <cell r="D143">
            <v>181376.49</v>
          </cell>
          <cell r="E143">
            <v>2239.2199999999998</v>
          </cell>
          <cell r="F143">
            <v>0</v>
          </cell>
          <cell r="G143">
            <v>181376.49</v>
          </cell>
          <cell r="H143">
            <v>2239.2199999999998</v>
          </cell>
          <cell r="I143">
            <v>0</v>
          </cell>
          <cell r="J143">
            <v>27</v>
          </cell>
          <cell r="K143">
            <v>60458.83</v>
          </cell>
          <cell r="L143">
            <v>2239.2199999999998</v>
          </cell>
        </row>
        <row r="144">
          <cell r="B144">
            <v>60</v>
          </cell>
          <cell r="C144">
            <v>20</v>
          </cell>
          <cell r="D144">
            <v>157566.57</v>
          </cell>
          <cell r="E144">
            <v>2626.11</v>
          </cell>
          <cell r="F144">
            <v>0</v>
          </cell>
          <cell r="G144">
            <v>157566.57</v>
          </cell>
          <cell r="H144">
            <v>2626.11</v>
          </cell>
          <cell r="I144">
            <v>0</v>
          </cell>
          <cell r="J144">
            <v>20</v>
          </cell>
          <cell r="K144">
            <v>52522.19</v>
          </cell>
          <cell r="L144">
            <v>2626.11</v>
          </cell>
        </row>
        <row r="146">
          <cell r="B146">
            <v>279</v>
          </cell>
          <cell r="C146">
            <v>93</v>
          </cell>
          <cell r="D146">
            <v>651566.82999999996</v>
          </cell>
          <cell r="E146">
            <v>2335.36</v>
          </cell>
          <cell r="F146">
            <v>-9613.68</v>
          </cell>
          <cell r="G146">
            <v>641953.15</v>
          </cell>
          <cell r="H146">
            <v>2300.91</v>
          </cell>
          <cell r="I146">
            <v>0</v>
          </cell>
          <cell r="J146">
            <v>90</v>
          </cell>
          <cell r="K146">
            <v>210323.28</v>
          </cell>
          <cell r="L146">
            <v>2336.9299999999998</v>
          </cell>
        </row>
        <row r="147">
          <cell r="B147">
            <v>249</v>
          </cell>
          <cell r="C147">
            <v>83</v>
          </cell>
          <cell r="D147">
            <v>614848.72</v>
          </cell>
          <cell r="E147">
            <v>2469.27</v>
          </cell>
          <cell r="F147">
            <v>-9613.68</v>
          </cell>
          <cell r="G147">
            <v>605235.04</v>
          </cell>
          <cell r="H147">
            <v>2430.66</v>
          </cell>
          <cell r="I147">
            <v>0</v>
          </cell>
          <cell r="J147">
            <v>80</v>
          </cell>
          <cell r="K147">
            <v>198083.91</v>
          </cell>
          <cell r="L147">
            <v>2476.0500000000002</v>
          </cell>
        </row>
        <row r="149">
          <cell r="B149">
            <v>60</v>
          </cell>
          <cell r="C149">
            <v>20</v>
          </cell>
          <cell r="D149">
            <v>127723.99</v>
          </cell>
          <cell r="E149">
            <v>2128.73</v>
          </cell>
          <cell r="F149">
            <v>262.47000000000003</v>
          </cell>
          <cell r="G149">
            <v>127986.46</v>
          </cell>
          <cell r="H149">
            <v>2133.11</v>
          </cell>
          <cell r="I149">
            <v>0</v>
          </cell>
          <cell r="J149">
            <v>20</v>
          </cell>
          <cell r="K149">
            <v>42632.99</v>
          </cell>
          <cell r="L149">
            <v>2131.65</v>
          </cell>
        </row>
        <row r="150">
          <cell r="B150">
            <v>45</v>
          </cell>
          <cell r="C150">
            <v>15</v>
          </cell>
          <cell r="D150">
            <v>108991.39</v>
          </cell>
          <cell r="E150">
            <v>2422.0300000000002</v>
          </cell>
          <cell r="F150">
            <v>262.47000000000003</v>
          </cell>
          <cell r="G150">
            <v>109253.86</v>
          </cell>
          <cell r="H150">
            <v>2427.86</v>
          </cell>
          <cell r="I150">
            <v>0</v>
          </cell>
          <cell r="J150">
            <v>15</v>
          </cell>
          <cell r="K150">
            <v>36388.79</v>
          </cell>
          <cell r="L150">
            <v>2425.92</v>
          </cell>
        </row>
        <row r="152">
          <cell r="B152">
            <v>110</v>
          </cell>
          <cell r="C152">
            <v>37</v>
          </cell>
          <cell r="D152">
            <v>222072.67</v>
          </cell>
          <cell r="E152">
            <v>2018.84</v>
          </cell>
          <cell r="F152">
            <v>-1719.7</v>
          </cell>
          <cell r="G152">
            <v>220352.97</v>
          </cell>
          <cell r="H152">
            <v>2003.21</v>
          </cell>
          <cell r="I152">
            <v>0</v>
          </cell>
          <cell r="J152">
            <v>36</v>
          </cell>
          <cell r="K152">
            <v>73180.87</v>
          </cell>
          <cell r="L152">
            <v>2032.8</v>
          </cell>
        </row>
        <row r="153">
          <cell r="B153">
            <v>69</v>
          </cell>
          <cell r="C153">
            <v>23</v>
          </cell>
          <cell r="D153">
            <v>180209.82</v>
          </cell>
          <cell r="E153">
            <v>2611.7399999999998</v>
          </cell>
          <cell r="F153">
            <v>0</v>
          </cell>
          <cell r="G153">
            <v>180209.82</v>
          </cell>
          <cell r="H153">
            <v>2611.7399999999998</v>
          </cell>
          <cell r="I153">
            <v>0</v>
          </cell>
          <cell r="J153">
            <v>23</v>
          </cell>
          <cell r="K153">
            <v>60069.94</v>
          </cell>
          <cell r="L153">
            <v>2611.7399999999998</v>
          </cell>
        </row>
        <row r="155">
          <cell r="B155">
            <v>409</v>
          </cell>
          <cell r="C155">
            <v>136</v>
          </cell>
          <cell r="D155">
            <v>893819</v>
          </cell>
          <cell r="E155">
            <v>2185.38</v>
          </cell>
          <cell r="F155">
            <v>-3604.24</v>
          </cell>
          <cell r="G155">
            <v>890214.76</v>
          </cell>
          <cell r="H155">
            <v>2176.56</v>
          </cell>
          <cell r="I155">
            <v>0</v>
          </cell>
          <cell r="J155">
            <v>134</v>
          </cell>
          <cell r="K155">
            <v>293477.46999999997</v>
          </cell>
          <cell r="L155">
            <v>2190.13</v>
          </cell>
        </row>
        <row r="156">
          <cell r="B156">
            <v>392</v>
          </cell>
          <cell r="C156">
            <v>131</v>
          </cell>
          <cell r="D156">
            <v>879814.28</v>
          </cell>
          <cell r="E156">
            <v>2244.42</v>
          </cell>
          <cell r="F156">
            <v>-4463.6099999999997</v>
          </cell>
          <cell r="G156">
            <v>875350.67</v>
          </cell>
          <cell r="H156">
            <v>2233.04</v>
          </cell>
          <cell r="I156">
            <v>0</v>
          </cell>
          <cell r="J156">
            <v>129</v>
          </cell>
          <cell r="K156">
            <v>289609.23</v>
          </cell>
          <cell r="L156">
            <v>2245.0300000000002</v>
          </cell>
        </row>
        <row r="158">
          <cell r="B158">
            <v>363</v>
          </cell>
          <cell r="C158">
            <v>121</v>
          </cell>
          <cell r="D158">
            <v>980878.5</v>
          </cell>
          <cell r="E158">
            <v>2702.14</v>
          </cell>
          <cell r="F158">
            <v>0</v>
          </cell>
          <cell r="G158">
            <v>980878.5</v>
          </cell>
          <cell r="H158">
            <v>2702.14</v>
          </cell>
          <cell r="I158">
            <v>0</v>
          </cell>
          <cell r="J158">
            <v>119</v>
          </cell>
          <cell r="K158">
            <v>321696.65999999997</v>
          </cell>
          <cell r="L158">
            <v>2703.33</v>
          </cell>
        </row>
        <row r="159">
          <cell r="B159">
            <v>354</v>
          </cell>
          <cell r="C159">
            <v>118</v>
          </cell>
          <cell r="D159">
            <v>974549.43</v>
          </cell>
          <cell r="E159">
            <v>2752.96</v>
          </cell>
          <cell r="F159">
            <v>0</v>
          </cell>
          <cell r="G159">
            <v>974549.43</v>
          </cell>
          <cell r="H159">
            <v>2752.96</v>
          </cell>
          <cell r="I159">
            <v>0</v>
          </cell>
          <cell r="J159">
            <v>116</v>
          </cell>
          <cell r="K159">
            <v>319586.96999999997</v>
          </cell>
          <cell r="L159">
            <v>2755.06</v>
          </cell>
        </row>
        <row r="161">
          <cell r="B161">
            <v>146</v>
          </cell>
          <cell r="C161">
            <v>49</v>
          </cell>
          <cell r="D161">
            <v>326040.81</v>
          </cell>
          <cell r="E161">
            <v>2233.16</v>
          </cell>
          <cell r="F161">
            <v>0</v>
          </cell>
          <cell r="G161">
            <v>326040.81</v>
          </cell>
          <cell r="H161">
            <v>2233.16</v>
          </cell>
          <cell r="I161">
            <v>0</v>
          </cell>
          <cell r="J161">
            <v>48</v>
          </cell>
          <cell r="K161">
            <v>107880.27</v>
          </cell>
          <cell r="L161">
            <v>2247.5100000000002</v>
          </cell>
        </row>
        <row r="162">
          <cell r="B162">
            <v>111</v>
          </cell>
          <cell r="C162">
            <v>37</v>
          </cell>
          <cell r="D162">
            <v>286326.53999999998</v>
          </cell>
          <cell r="E162">
            <v>2579.52</v>
          </cell>
          <cell r="F162">
            <v>0</v>
          </cell>
          <cell r="G162">
            <v>286326.53999999998</v>
          </cell>
          <cell r="H162">
            <v>2579.52</v>
          </cell>
          <cell r="I162">
            <v>0</v>
          </cell>
          <cell r="J162">
            <v>37</v>
          </cell>
          <cell r="K162">
            <v>95442.18</v>
          </cell>
          <cell r="L162">
            <v>2579.52</v>
          </cell>
        </row>
        <row r="164">
          <cell r="B164">
            <v>558</v>
          </cell>
          <cell r="C164">
            <v>186</v>
          </cell>
          <cell r="D164">
            <v>1181839.73</v>
          </cell>
          <cell r="E164">
            <v>2117.9899999999998</v>
          </cell>
          <cell r="F164">
            <v>6373.64</v>
          </cell>
          <cell r="G164">
            <v>1188213.3700000001</v>
          </cell>
          <cell r="H164">
            <v>2129.41</v>
          </cell>
          <cell r="I164">
            <v>0</v>
          </cell>
          <cell r="J164">
            <v>184</v>
          </cell>
          <cell r="K164">
            <v>389374.33</v>
          </cell>
          <cell r="L164">
            <v>2116.16</v>
          </cell>
        </row>
        <row r="165">
          <cell r="B165">
            <v>486</v>
          </cell>
          <cell r="C165">
            <v>162</v>
          </cell>
          <cell r="D165">
            <v>1113610.3799999999</v>
          </cell>
          <cell r="E165">
            <v>2291.38</v>
          </cell>
          <cell r="F165">
            <v>6367.44</v>
          </cell>
          <cell r="G165">
            <v>1119977.82</v>
          </cell>
          <cell r="H165">
            <v>2304.48</v>
          </cell>
          <cell r="I165">
            <v>0</v>
          </cell>
          <cell r="J165">
            <v>160</v>
          </cell>
          <cell r="K165">
            <v>366627.08</v>
          </cell>
          <cell r="L165">
            <v>2291.42</v>
          </cell>
        </row>
      </sheetData>
      <sheetData sheetId="45">
        <row r="28">
          <cell r="B28">
            <v>21</v>
          </cell>
          <cell r="C28">
            <v>7</v>
          </cell>
          <cell r="D28">
            <v>27309.15</v>
          </cell>
          <cell r="E28">
            <v>1300.44</v>
          </cell>
          <cell r="F28">
            <v>0</v>
          </cell>
          <cell r="G28">
            <v>27309.15</v>
          </cell>
          <cell r="H28">
            <v>1300.44</v>
          </cell>
          <cell r="I28">
            <v>0</v>
          </cell>
          <cell r="J28">
            <v>7</v>
          </cell>
          <cell r="K28">
            <v>9103.0499999999993</v>
          </cell>
          <cell r="L28">
            <v>1300.44</v>
          </cell>
        </row>
        <row r="29">
          <cell r="B29">
            <v>18</v>
          </cell>
          <cell r="C29">
            <v>6</v>
          </cell>
          <cell r="D29">
            <v>19956.36</v>
          </cell>
          <cell r="E29">
            <v>1108.69</v>
          </cell>
          <cell r="F29">
            <v>0</v>
          </cell>
          <cell r="G29">
            <v>19956.36</v>
          </cell>
          <cell r="H29">
            <v>1108.69</v>
          </cell>
          <cell r="I29">
            <v>0</v>
          </cell>
          <cell r="J29">
            <v>6</v>
          </cell>
          <cell r="K29">
            <v>6652.12</v>
          </cell>
          <cell r="L29">
            <v>1108.69</v>
          </cell>
        </row>
        <row r="30">
          <cell r="B30">
            <v>3</v>
          </cell>
          <cell r="C30">
            <v>1</v>
          </cell>
          <cell r="D30">
            <v>7352.79</v>
          </cell>
          <cell r="E30">
            <v>2450.9299999999998</v>
          </cell>
          <cell r="F30">
            <v>0</v>
          </cell>
          <cell r="G30">
            <v>7352.79</v>
          </cell>
          <cell r="H30">
            <v>2450.9299999999998</v>
          </cell>
          <cell r="I30">
            <v>0</v>
          </cell>
          <cell r="J30">
            <v>1</v>
          </cell>
          <cell r="K30">
            <v>2450.9299999999998</v>
          </cell>
          <cell r="L30">
            <v>2450.9299999999998</v>
          </cell>
        </row>
        <row r="32">
          <cell r="B32">
            <v>58</v>
          </cell>
          <cell r="C32">
            <v>19</v>
          </cell>
          <cell r="D32">
            <v>81223.95</v>
          </cell>
          <cell r="E32">
            <v>1400.41</v>
          </cell>
          <cell r="F32">
            <v>-540</v>
          </cell>
          <cell r="G32">
            <v>80683.95</v>
          </cell>
          <cell r="H32">
            <v>1391.1</v>
          </cell>
          <cell r="I32">
            <v>0</v>
          </cell>
          <cell r="J32">
            <v>19</v>
          </cell>
          <cell r="K32">
            <v>26894.65</v>
          </cell>
          <cell r="L32">
            <v>1415.51</v>
          </cell>
        </row>
        <row r="33">
          <cell r="B33">
            <v>37</v>
          </cell>
          <cell r="C33">
            <v>12</v>
          </cell>
          <cell r="D33">
            <v>43111.26</v>
          </cell>
          <cell r="E33">
            <v>1165.17</v>
          </cell>
          <cell r="F33">
            <v>-540</v>
          </cell>
          <cell r="G33">
            <v>42571.26</v>
          </cell>
          <cell r="H33">
            <v>1150.57</v>
          </cell>
          <cell r="I33">
            <v>0</v>
          </cell>
          <cell r="J33">
            <v>12</v>
          </cell>
          <cell r="K33">
            <v>14190.42</v>
          </cell>
          <cell r="L33">
            <v>1182.54</v>
          </cell>
        </row>
        <row r="34">
          <cell r="B34">
            <v>21</v>
          </cell>
          <cell r="C34">
            <v>7</v>
          </cell>
          <cell r="D34">
            <v>38112.69</v>
          </cell>
          <cell r="E34">
            <v>1814.89</v>
          </cell>
          <cell r="F34">
            <v>0</v>
          </cell>
          <cell r="G34">
            <v>38112.69</v>
          </cell>
          <cell r="H34">
            <v>1814.89</v>
          </cell>
          <cell r="I34">
            <v>0</v>
          </cell>
          <cell r="J34">
            <v>7</v>
          </cell>
          <cell r="K34">
            <v>12704.23</v>
          </cell>
          <cell r="L34">
            <v>1814.89</v>
          </cell>
        </row>
        <row r="40">
          <cell r="B40">
            <v>48</v>
          </cell>
          <cell r="C40">
            <v>16</v>
          </cell>
          <cell r="D40">
            <v>69558.87</v>
          </cell>
          <cell r="E40">
            <v>1449.14</v>
          </cell>
          <cell r="F40">
            <v>0</v>
          </cell>
          <cell r="G40">
            <v>69558.87</v>
          </cell>
          <cell r="H40">
            <v>1449.14</v>
          </cell>
          <cell r="I40">
            <v>0</v>
          </cell>
          <cell r="J40">
            <v>16</v>
          </cell>
          <cell r="K40">
            <v>23186.29</v>
          </cell>
          <cell r="L40">
            <v>1449.14</v>
          </cell>
        </row>
        <row r="41">
          <cell r="B41">
            <v>45</v>
          </cell>
          <cell r="C41">
            <v>15</v>
          </cell>
          <cell r="D41">
            <v>65238.87</v>
          </cell>
          <cell r="E41">
            <v>1449.75</v>
          </cell>
          <cell r="F41">
            <v>0</v>
          </cell>
          <cell r="G41">
            <v>65238.87</v>
          </cell>
          <cell r="H41">
            <v>1449.75</v>
          </cell>
          <cell r="I41">
            <v>0</v>
          </cell>
          <cell r="J41">
            <v>15</v>
          </cell>
          <cell r="K41">
            <v>21746.29</v>
          </cell>
          <cell r="L41">
            <v>1449.75</v>
          </cell>
        </row>
        <row r="42">
          <cell r="B42">
            <v>3</v>
          </cell>
          <cell r="C42">
            <v>1</v>
          </cell>
          <cell r="D42">
            <v>4320</v>
          </cell>
          <cell r="E42">
            <v>1440</v>
          </cell>
          <cell r="F42">
            <v>0</v>
          </cell>
          <cell r="G42">
            <v>4320</v>
          </cell>
          <cell r="H42">
            <v>1440</v>
          </cell>
          <cell r="I42">
            <v>0</v>
          </cell>
          <cell r="J42">
            <v>1</v>
          </cell>
          <cell r="K42">
            <v>1440</v>
          </cell>
          <cell r="L42">
            <v>1440</v>
          </cell>
        </row>
        <row r="44">
          <cell r="B44">
            <v>34</v>
          </cell>
          <cell r="C44">
            <v>11</v>
          </cell>
          <cell r="D44">
            <v>51840.03</v>
          </cell>
          <cell r="E44">
            <v>1524.71</v>
          </cell>
          <cell r="F44">
            <v>-1080</v>
          </cell>
          <cell r="G44">
            <v>50760.03</v>
          </cell>
          <cell r="H44">
            <v>1492.94</v>
          </cell>
          <cell r="I44">
            <v>0</v>
          </cell>
          <cell r="J44">
            <v>11</v>
          </cell>
          <cell r="K44">
            <v>16920.009999999998</v>
          </cell>
          <cell r="L44">
            <v>1538.18</v>
          </cell>
        </row>
        <row r="45">
          <cell r="B45">
            <v>25</v>
          </cell>
          <cell r="C45">
            <v>8</v>
          </cell>
          <cell r="D45">
            <v>34382.85</v>
          </cell>
          <cell r="E45">
            <v>1375.31</v>
          </cell>
          <cell r="F45">
            <v>-1080</v>
          </cell>
          <cell r="G45">
            <v>33302.85</v>
          </cell>
          <cell r="H45">
            <v>1332.11</v>
          </cell>
          <cell r="I45">
            <v>0</v>
          </cell>
          <cell r="J45">
            <v>8</v>
          </cell>
          <cell r="K45">
            <v>11100.95</v>
          </cell>
          <cell r="L45">
            <v>1387.62</v>
          </cell>
        </row>
        <row r="46">
          <cell r="B46">
            <v>9</v>
          </cell>
          <cell r="C46">
            <v>3</v>
          </cell>
          <cell r="D46">
            <v>17457.18</v>
          </cell>
          <cell r="E46">
            <v>1939.69</v>
          </cell>
          <cell r="F46">
            <v>0</v>
          </cell>
          <cell r="G46">
            <v>17457.18</v>
          </cell>
          <cell r="H46">
            <v>1939.69</v>
          </cell>
          <cell r="I46">
            <v>0</v>
          </cell>
          <cell r="J46">
            <v>3</v>
          </cell>
          <cell r="K46">
            <v>5819.06</v>
          </cell>
          <cell r="L46">
            <v>1939.69</v>
          </cell>
        </row>
        <row r="48">
          <cell r="B48">
            <v>54</v>
          </cell>
          <cell r="C48">
            <v>18</v>
          </cell>
          <cell r="D48">
            <v>89045.01</v>
          </cell>
          <cell r="E48">
            <v>1648.98</v>
          </cell>
          <cell r="F48">
            <v>0</v>
          </cell>
          <cell r="G48">
            <v>89045.01</v>
          </cell>
          <cell r="H48">
            <v>1648.98</v>
          </cell>
          <cell r="I48">
            <v>0</v>
          </cell>
          <cell r="J48">
            <v>18</v>
          </cell>
          <cell r="K48">
            <v>29681.67</v>
          </cell>
          <cell r="L48">
            <v>1648.98</v>
          </cell>
        </row>
        <row r="49">
          <cell r="B49">
            <v>51</v>
          </cell>
          <cell r="C49">
            <v>17</v>
          </cell>
          <cell r="D49">
            <v>84725.01</v>
          </cell>
          <cell r="E49">
            <v>1661.27</v>
          </cell>
          <cell r="F49">
            <v>0</v>
          </cell>
          <cell r="G49">
            <v>84725.01</v>
          </cell>
          <cell r="H49">
            <v>1661.27</v>
          </cell>
          <cell r="I49">
            <v>0</v>
          </cell>
          <cell r="J49">
            <v>17</v>
          </cell>
          <cell r="K49">
            <v>28241.67</v>
          </cell>
          <cell r="L49">
            <v>1661.27</v>
          </cell>
        </row>
        <row r="50">
          <cell r="B50">
            <v>3</v>
          </cell>
          <cell r="C50">
            <v>1</v>
          </cell>
          <cell r="D50">
            <v>4320</v>
          </cell>
          <cell r="E50">
            <v>1440</v>
          </cell>
          <cell r="F50">
            <v>0</v>
          </cell>
          <cell r="G50">
            <v>4320</v>
          </cell>
          <cell r="H50">
            <v>1440</v>
          </cell>
          <cell r="I50">
            <v>0</v>
          </cell>
          <cell r="J50">
            <v>1</v>
          </cell>
          <cell r="K50">
            <v>1440</v>
          </cell>
          <cell r="L50">
            <v>1440</v>
          </cell>
        </row>
        <row r="52">
          <cell r="B52">
            <v>45</v>
          </cell>
          <cell r="C52">
            <v>15</v>
          </cell>
          <cell r="D52">
            <v>64361.25</v>
          </cell>
          <cell r="E52">
            <v>1430.25</v>
          </cell>
          <cell r="F52">
            <v>0</v>
          </cell>
          <cell r="G52">
            <v>64361.25</v>
          </cell>
          <cell r="H52">
            <v>1430.25</v>
          </cell>
          <cell r="I52">
            <v>0</v>
          </cell>
          <cell r="J52">
            <v>15</v>
          </cell>
          <cell r="K52">
            <v>21453.75</v>
          </cell>
          <cell r="L52">
            <v>1430.25</v>
          </cell>
        </row>
        <row r="53">
          <cell r="B53">
            <v>39</v>
          </cell>
          <cell r="C53">
            <v>13</v>
          </cell>
          <cell r="D53">
            <v>55574.13</v>
          </cell>
          <cell r="E53">
            <v>1424.98</v>
          </cell>
          <cell r="F53">
            <v>0</v>
          </cell>
          <cell r="G53">
            <v>55574.13</v>
          </cell>
          <cell r="H53">
            <v>1424.98</v>
          </cell>
          <cell r="I53">
            <v>0</v>
          </cell>
          <cell r="J53">
            <v>13</v>
          </cell>
          <cell r="K53">
            <v>18524.71</v>
          </cell>
          <cell r="L53">
            <v>1424.98</v>
          </cell>
        </row>
        <row r="54">
          <cell r="B54">
            <v>6</v>
          </cell>
          <cell r="C54">
            <v>2</v>
          </cell>
          <cell r="D54">
            <v>8787.1200000000008</v>
          </cell>
          <cell r="E54">
            <v>1464.52</v>
          </cell>
          <cell r="F54">
            <v>0</v>
          </cell>
          <cell r="G54">
            <v>8787.1200000000008</v>
          </cell>
          <cell r="H54">
            <v>1464.52</v>
          </cell>
          <cell r="I54">
            <v>0</v>
          </cell>
          <cell r="J54">
            <v>2</v>
          </cell>
          <cell r="K54">
            <v>2929.04</v>
          </cell>
          <cell r="L54">
            <v>1464.52</v>
          </cell>
        </row>
        <row r="56">
          <cell r="B56">
            <v>133</v>
          </cell>
          <cell r="C56">
            <v>44</v>
          </cell>
          <cell r="D56">
            <v>258289.24</v>
          </cell>
          <cell r="E56">
            <v>1942.02</v>
          </cell>
          <cell r="F56">
            <v>-3372.26</v>
          </cell>
          <cell r="G56">
            <v>254916.98</v>
          </cell>
          <cell r="H56">
            <v>1916.67</v>
          </cell>
          <cell r="I56">
            <v>0</v>
          </cell>
          <cell r="J56">
            <v>44</v>
          </cell>
          <cell r="K56">
            <v>85849.21</v>
          </cell>
          <cell r="L56">
            <v>1951.12</v>
          </cell>
        </row>
        <row r="57">
          <cell r="B57">
            <v>91</v>
          </cell>
          <cell r="C57">
            <v>30</v>
          </cell>
          <cell r="D57">
            <v>158051.41</v>
          </cell>
          <cell r="E57">
            <v>1736.83</v>
          </cell>
          <cell r="F57">
            <v>-3372.26</v>
          </cell>
          <cell r="G57">
            <v>154679.15</v>
          </cell>
          <cell r="H57">
            <v>1699.77</v>
          </cell>
          <cell r="I57">
            <v>0</v>
          </cell>
          <cell r="J57">
            <v>30</v>
          </cell>
          <cell r="K57">
            <v>52436.6</v>
          </cell>
          <cell r="L57">
            <v>1747.89</v>
          </cell>
        </row>
        <row r="58">
          <cell r="B58">
            <v>42</v>
          </cell>
          <cell r="C58">
            <v>14</v>
          </cell>
          <cell r="D58">
            <v>100237.83</v>
          </cell>
          <cell r="E58">
            <v>2386.62</v>
          </cell>
          <cell r="F58">
            <v>0</v>
          </cell>
          <cell r="G58">
            <v>100237.83</v>
          </cell>
          <cell r="H58">
            <v>2386.62</v>
          </cell>
          <cell r="I58">
            <v>0</v>
          </cell>
          <cell r="J58">
            <v>14</v>
          </cell>
          <cell r="K58">
            <v>33412.61</v>
          </cell>
          <cell r="L58">
            <v>2386.62</v>
          </cell>
        </row>
        <row r="60">
          <cell r="B60">
            <v>45</v>
          </cell>
          <cell r="C60">
            <v>15</v>
          </cell>
          <cell r="D60">
            <v>54088.89</v>
          </cell>
          <cell r="E60">
            <v>1201.98</v>
          </cell>
          <cell r="F60">
            <v>0</v>
          </cell>
          <cell r="G60">
            <v>54088.89</v>
          </cell>
          <cell r="H60">
            <v>1201.98</v>
          </cell>
          <cell r="I60">
            <v>0</v>
          </cell>
          <cell r="J60">
            <v>15</v>
          </cell>
          <cell r="K60">
            <v>18029.63</v>
          </cell>
          <cell r="L60">
            <v>1201.98</v>
          </cell>
        </row>
        <row r="61">
          <cell r="B61">
            <v>39</v>
          </cell>
          <cell r="C61">
            <v>13</v>
          </cell>
          <cell r="D61">
            <v>44857.83</v>
          </cell>
          <cell r="E61">
            <v>1150.2</v>
          </cell>
          <cell r="F61">
            <v>0</v>
          </cell>
          <cell r="G61">
            <v>44857.83</v>
          </cell>
          <cell r="H61">
            <v>1150.2</v>
          </cell>
          <cell r="I61">
            <v>0</v>
          </cell>
          <cell r="J61">
            <v>13</v>
          </cell>
          <cell r="K61">
            <v>14952.61</v>
          </cell>
          <cell r="L61">
            <v>1150.2</v>
          </cell>
        </row>
        <row r="62">
          <cell r="B62">
            <v>6</v>
          </cell>
          <cell r="C62">
            <v>2</v>
          </cell>
          <cell r="D62">
            <v>9231.06</v>
          </cell>
          <cell r="E62">
            <v>1538.51</v>
          </cell>
          <cell r="F62">
            <v>0</v>
          </cell>
          <cell r="G62">
            <v>9231.06</v>
          </cell>
          <cell r="H62">
            <v>1538.51</v>
          </cell>
          <cell r="I62">
            <v>0</v>
          </cell>
          <cell r="J62">
            <v>2</v>
          </cell>
          <cell r="K62">
            <v>3077.02</v>
          </cell>
          <cell r="L62">
            <v>1538.51</v>
          </cell>
        </row>
        <row r="64">
          <cell r="B64">
            <v>9</v>
          </cell>
          <cell r="C64">
            <v>3</v>
          </cell>
          <cell r="D64">
            <v>21347.34</v>
          </cell>
          <cell r="E64">
            <v>2371.9299999999998</v>
          </cell>
          <cell r="F64">
            <v>0</v>
          </cell>
          <cell r="G64">
            <v>21347.34</v>
          </cell>
          <cell r="H64">
            <v>2371.9299999999998</v>
          </cell>
          <cell r="I64">
            <v>0</v>
          </cell>
          <cell r="J64">
            <v>3</v>
          </cell>
          <cell r="K64">
            <v>7115.78</v>
          </cell>
          <cell r="L64">
            <v>2371.9299999999998</v>
          </cell>
        </row>
        <row r="65">
          <cell r="B65">
            <v>6</v>
          </cell>
          <cell r="C65">
            <v>2</v>
          </cell>
          <cell r="D65">
            <v>17027.34</v>
          </cell>
          <cell r="E65">
            <v>2837.89</v>
          </cell>
          <cell r="F65">
            <v>0</v>
          </cell>
          <cell r="G65">
            <v>17027.34</v>
          </cell>
          <cell r="H65">
            <v>2837.89</v>
          </cell>
          <cell r="I65">
            <v>0</v>
          </cell>
          <cell r="J65">
            <v>2</v>
          </cell>
          <cell r="K65">
            <v>5675.78</v>
          </cell>
          <cell r="L65">
            <v>2837.89</v>
          </cell>
        </row>
        <row r="66">
          <cell r="B66">
            <v>3</v>
          </cell>
          <cell r="C66">
            <v>1</v>
          </cell>
          <cell r="D66">
            <v>4320</v>
          </cell>
          <cell r="E66">
            <v>1440</v>
          </cell>
          <cell r="F66">
            <v>0</v>
          </cell>
          <cell r="G66">
            <v>4320</v>
          </cell>
          <cell r="H66">
            <v>1440</v>
          </cell>
          <cell r="I66">
            <v>0</v>
          </cell>
          <cell r="J66">
            <v>1</v>
          </cell>
          <cell r="K66">
            <v>1440</v>
          </cell>
          <cell r="L66">
            <v>1440</v>
          </cell>
        </row>
        <row r="68">
          <cell r="B68">
            <v>71</v>
          </cell>
          <cell r="C68">
            <v>24</v>
          </cell>
          <cell r="D68">
            <v>126875.13</v>
          </cell>
          <cell r="E68">
            <v>1786.97</v>
          </cell>
          <cell r="F68">
            <v>-300</v>
          </cell>
          <cell r="G68">
            <v>126575.13</v>
          </cell>
          <cell r="H68">
            <v>1782.75</v>
          </cell>
          <cell r="I68">
            <v>0</v>
          </cell>
          <cell r="J68">
            <v>23</v>
          </cell>
          <cell r="K68">
            <v>41971.71</v>
          </cell>
          <cell r="L68">
            <v>1824.86</v>
          </cell>
        </row>
        <row r="69">
          <cell r="B69">
            <v>53</v>
          </cell>
          <cell r="C69">
            <v>18</v>
          </cell>
          <cell r="D69">
            <v>91076.4</v>
          </cell>
          <cell r="E69">
            <v>1718.42</v>
          </cell>
          <cell r="F69">
            <v>-300</v>
          </cell>
          <cell r="G69">
            <v>90776.4</v>
          </cell>
          <cell r="H69">
            <v>1712.76</v>
          </cell>
          <cell r="I69">
            <v>0</v>
          </cell>
          <cell r="J69">
            <v>17</v>
          </cell>
          <cell r="K69">
            <v>30038.799999999999</v>
          </cell>
          <cell r="L69">
            <v>1766.99</v>
          </cell>
        </row>
        <row r="70">
          <cell r="B70">
            <v>18</v>
          </cell>
          <cell r="C70">
            <v>6</v>
          </cell>
          <cell r="D70">
            <v>35798.730000000003</v>
          </cell>
          <cell r="E70">
            <v>1988.82</v>
          </cell>
          <cell r="F70">
            <v>0</v>
          </cell>
          <cell r="G70">
            <v>35798.730000000003</v>
          </cell>
          <cell r="H70">
            <v>1988.82</v>
          </cell>
          <cell r="I70">
            <v>0</v>
          </cell>
          <cell r="J70">
            <v>6</v>
          </cell>
          <cell r="K70">
            <v>11932.91</v>
          </cell>
          <cell r="L70">
            <v>1988.82</v>
          </cell>
        </row>
        <row r="72">
          <cell r="B72">
            <v>53</v>
          </cell>
          <cell r="C72">
            <v>18</v>
          </cell>
          <cell r="D72">
            <v>105242.15</v>
          </cell>
          <cell r="E72">
            <v>1985.7</v>
          </cell>
          <cell r="F72">
            <v>0</v>
          </cell>
          <cell r="G72">
            <v>105242.15</v>
          </cell>
          <cell r="H72">
            <v>1985.7</v>
          </cell>
          <cell r="I72">
            <v>0</v>
          </cell>
          <cell r="J72">
            <v>17</v>
          </cell>
          <cell r="K72">
            <v>33418.31</v>
          </cell>
          <cell r="L72">
            <v>1965.78</v>
          </cell>
        </row>
        <row r="73">
          <cell r="B73">
            <v>32</v>
          </cell>
          <cell r="C73">
            <v>11</v>
          </cell>
          <cell r="D73">
            <v>58049.06</v>
          </cell>
          <cell r="E73">
            <v>1814.03</v>
          </cell>
          <cell r="F73">
            <v>0</v>
          </cell>
          <cell r="G73">
            <v>58049.06</v>
          </cell>
          <cell r="H73">
            <v>1814.03</v>
          </cell>
          <cell r="I73">
            <v>0</v>
          </cell>
          <cell r="J73">
            <v>10</v>
          </cell>
          <cell r="K73">
            <v>17687.28</v>
          </cell>
          <cell r="L73">
            <v>1768.73</v>
          </cell>
        </row>
        <row r="74">
          <cell r="B74">
            <v>21</v>
          </cell>
          <cell r="C74">
            <v>7</v>
          </cell>
          <cell r="D74">
            <v>47193.09</v>
          </cell>
          <cell r="E74">
            <v>2247.29</v>
          </cell>
          <cell r="F74">
            <v>0</v>
          </cell>
          <cell r="G74">
            <v>47193.09</v>
          </cell>
          <cell r="H74">
            <v>2247.29</v>
          </cell>
          <cell r="I74">
            <v>0</v>
          </cell>
          <cell r="J74">
            <v>7</v>
          </cell>
          <cell r="K74">
            <v>15731.03</v>
          </cell>
          <cell r="L74">
            <v>2247.29</v>
          </cell>
        </row>
        <row r="76">
          <cell r="B76">
            <v>363</v>
          </cell>
          <cell r="C76">
            <v>121</v>
          </cell>
          <cell r="D76">
            <v>746908.38</v>
          </cell>
          <cell r="E76">
            <v>2057.6</v>
          </cell>
          <cell r="F76">
            <v>-5198.38</v>
          </cell>
          <cell r="G76">
            <v>741710</v>
          </cell>
          <cell r="H76">
            <v>2043.28</v>
          </cell>
          <cell r="I76">
            <v>0</v>
          </cell>
          <cell r="J76">
            <v>118</v>
          </cell>
          <cell r="K76">
            <v>244300.51</v>
          </cell>
          <cell r="L76">
            <v>2070.34</v>
          </cell>
        </row>
        <row r="77">
          <cell r="B77">
            <v>288</v>
          </cell>
          <cell r="C77">
            <v>96</v>
          </cell>
          <cell r="D77">
            <v>551099.4</v>
          </cell>
          <cell r="E77">
            <v>1913.54</v>
          </cell>
          <cell r="F77">
            <v>-5198.38</v>
          </cell>
          <cell r="G77">
            <v>545901.02</v>
          </cell>
          <cell r="H77">
            <v>1895.49</v>
          </cell>
          <cell r="I77">
            <v>0</v>
          </cell>
          <cell r="J77">
            <v>93</v>
          </cell>
          <cell r="K77">
            <v>179030.85</v>
          </cell>
          <cell r="L77">
            <v>1925.06</v>
          </cell>
        </row>
        <row r="78">
          <cell r="B78">
            <v>75</v>
          </cell>
          <cell r="C78">
            <v>25</v>
          </cell>
          <cell r="D78">
            <v>195808.98</v>
          </cell>
          <cell r="E78">
            <v>2610.79</v>
          </cell>
          <cell r="F78">
            <v>0</v>
          </cell>
          <cell r="G78">
            <v>195808.98</v>
          </cell>
          <cell r="H78">
            <v>2610.79</v>
          </cell>
          <cell r="I78">
            <v>0</v>
          </cell>
          <cell r="J78">
            <v>25</v>
          </cell>
          <cell r="K78">
            <v>65269.66</v>
          </cell>
          <cell r="L78">
            <v>2610.79</v>
          </cell>
        </row>
        <row r="80">
          <cell r="B80">
            <v>198</v>
          </cell>
          <cell r="C80">
            <v>66</v>
          </cell>
          <cell r="D80">
            <v>309161.01</v>
          </cell>
          <cell r="E80">
            <v>1561.42</v>
          </cell>
          <cell r="F80">
            <v>0</v>
          </cell>
          <cell r="G80">
            <v>309161.01</v>
          </cell>
          <cell r="H80">
            <v>1561.42</v>
          </cell>
          <cell r="I80">
            <v>0</v>
          </cell>
          <cell r="J80">
            <v>66</v>
          </cell>
          <cell r="K80">
            <v>103053.67</v>
          </cell>
          <cell r="L80">
            <v>1561.42</v>
          </cell>
        </row>
        <row r="81">
          <cell r="B81">
            <v>132</v>
          </cell>
          <cell r="C81">
            <v>44</v>
          </cell>
          <cell r="D81">
            <v>186065.19</v>
          </cell>
          <cell r="E81">
            <v>1409.58</v>
          </cell>
          <cell r="F81">
            <v>0</v>
          </cell>
          <cell r="G81">
            <v>186065.19</v>
          </cell>
          <cell r="H81">
            <v>1409.58</v>
          </cell>
          <cell r="I81">
            <v>0</v>
          </cell>
          <cell r="J81">
            <v>44</v>
          </cell>
          <cell r="K81">
            <v>62021.73</v>
          </cell>
          <cell r="L81">
            <v>1409.58</v>
          </cell>
        </row>
        <row r="82">
          <cell r="B82">
            <v>66</v>
          </cell>
          <cell r="C82">
            <v>22</v>
          </cell>
          <cell r="D82">
            <v>123095.82</v>
          </cell>
          <cell r="E82">
            <v>1865.09</v>
          </cell>
          <cell r="F82">
            <v>0</v>
          </cell>
          <cell r="G82">
            <v>123095.82</v>
          </cell>
          <cell r="H82">
            <v>1865.09</v>
          </cell>
          <cell r="I82">
            <v>0</v>
          </cell>
          <cell r="J82">
            <v>22</v>
          </cell>
          <cell r="K82">
            <v>41031.94</v>
          </cell>
          <cell r="L82">
            <v>1865.09</v>
          </cell>
        </row>
        <row r="84">
          <cell r="B84">
            <v>45</v>
          </cell>
          <cell r="C84">
            <v>15</v>
          </cell>
          <cell r="D84">
            <v>73005.990000000005</v>
          </cell>
          <cell r="E84">
            <v>1622.36</v>
          </cell>
          <cell r="F84">
            <v>0</v>
          </cell>
          <cell r="G84">
            <v>73005.990000000005</v>
          </cell>
          <cell r="H84">
            <v>1622.36</v>
          </cell>
          <cell r="I84">
            <v>0</v>
          </cell>
          <cell r="J84">
            <v>15</v>
          </cell>
          <cell r="K84">
            <v>24335.33</v>
          </cell>
          <cell r="L84">
            <v>1622.36</v>
          </cell>
        </row>
        <row r="85">
          <cell r="B85">
            <v>30</v>
          </cell>
          <cell r="C85">
            <v>10</v>
          </cell>
          <cell r="D85">
            <v>46042.559999999998</v>
          </cell>
          <cell r="E85">
            <v>1534.75</v>
          </cell>
          <cell r="F85">
            <v>0</v>
          </cell>
          <cell r="G85">
            <v>46042.559999999998</v>
          </cell>
          <cell r="H85">
            <v>1534.75</v>
          </cell>
          <cell r="I85">
            <v>0</v>
          </cell>
          <cell r="J85">
            <v>10</v>
          </cell>
          <cell r="K85">
            <v>15347.52</v>
          </cell>
          <cell r="L85">
            <v>1534.75</v>
          </cell>
        </row>
        <row r="86">
          <cell r="B86">
            <v>15</v>
          </cell>
          <cell r="C86">
            <v>5</v>
          </cell>
          <cell r="D86">
            <v>26963.43</v>
          </cell>
          <cell r="E86">
            <v>1797.56</v>
          </cell>
          <cell r="F86">
            <v>0</v>
          </cell>
          <cell r="G86">
            <v>26963.43</v>
          </cell>
          <cell r="H86">
            <v>1797.56</v>
          </cell>
          <cell r="I86">
            <v>0</v>
          </cell>
          <cell r="J86">
            <v>5</v>
          </cell>
          <cell r="K86">
            <v>8987.81</v>
          </cell>
          <cell r="L86">
            <v>1797.56</v>
          </cell>
        </row>
        <row r="88">
          <cell r="B88">
            <v>0</v>
          </cell>
          <cell r="C88">
            <v>0</v>
          </cell>
          <cell r="D88">
            <v>0</v>
          </cell>
          <cell r="F88">
            <v>0</v>
          </cell>
          <cell r="G88">
            <v>0</v>
          </cell>
          <cell r="I88">
            <v>0</v>
          </cell>
          <cell r="J88">
            <v>0</v>
          </cell>
          <cell r="K88">
            <v>0</v>
          </cell>
        </row>
        <row r="89">
          <cell r="B89">
            <v>0</v>
          </cell>
          <cell r="C89">
            <v>0</v>
          </cell>
          <cell r="D89">
            <v>0</v>
          </cell>
          <cell r="F89">
            <v>0</v>
          </cell>
          <cell r="G89">
            <v>0</v>
          </cell>
          <cell r="I89">
            <v>0</v>
          </cell>
          <cell r="J89">
            <v>0</v>
          </cell>
          <cell r="K89">
            <v>0</v>
          </cell>
        </row>
        <row r="90">
          <cell r="B90">
            <v>0</v>
          </cell>
          <cell r="C90">
            <v>0</v>
          </cell>
          <cell r="D90">
            <v>0</v>
          </cell>
          <cell r="F90">
            <v>0</v>
          </cell>
          <cell r="G90">
            <v>0</v>
          </cell>
          <cell r="I90">
            <v>0</v>
          </cell>
          <cell r="J90">
            <v>0</v>
          </cell>
          <cell r="K90">
            <v>0</v>
          </cell>
        </row>
        <row r="92">
          <cell r="B92">
            <v>234</v>
          </cell>
          <cell r="C92">
            <v>78</v>
          </cell>
          <cell r="D92">
            <v>452624.4</v>
          </cell>
          <cell r="E92">
            <v>1934.29</v>
          </cell>
          <cell r="F92">
            <v>-2881.56</v>
          </cell>
          <cell r="G92">
            <v>449742.84</v>
          </cell>
          <cell r="H92">
            <v>1921.98</v>
          </cell>
          <cell r="I92">
            <v>0</v>
          </cell>
          <cell r="J92">
            <v>78</v>
          </cell>
          <cell r="K92">
            <v>150874.79999999999</v>
          </cell>
          <cell r="L92">
            <v>1934.29</v>
          </cell>
        </row>
        <row r="93">
          <cell r="B93">
            <v>183</v>
          </cell>
          <cell r="C93">
            <v>61</v>
          </cell>
          <cell r="D93">
            <v>319657.46999999997</v>
          </cell>
          <cell r="E93">
            <v>1746.76</v>
          </cell>
          <cell r="F93">
            <v>-2881.56</v>
          </cell>
          <cell r="G93">
            <v>316775.90999999997</v>
          </cell>
          <cell r="H93">
            <v>1731.02</v>
          </cell>
          <cell r="I93">
            <v>0</v>
          </cell>
          <cell r="J93">
            <v>61</v>
          </cell>
          <cell r="K93">
            <v>106552.49</v>
          </cell>
          <cell r="L93">
            <v>1746.76</v>
          </cell>
        </row>
        <row r="94">
          <cell r="B94">
            <v>51</v>
          </cell>
          <cell r="C94">
            <v>17</v>
          </cell>
          <cell r="D94">
            <v>132966.93</v>
          </cell>
          <cell r="E94">
            <v>2607.19</v>
          </cell>
          <cell r="F94">
            <v>0</v>
          </cell>
          <cell r="G94">
            <v>132966.93</v>
          </cell>
          <cell r="H94">
            <v>2607.19</v>
          </cell>
          <cell r="I94">
            <v>0</v>
          </cell>
          <cell r="J94">
            <v>17</v>
          </cell>
          <cell r="K94">
            <v>44322.31</v>
          </cell>
          <cell r="L94">
            <v>2607.19</v>
          </cell>
        </row>
        <row r="96">
          <cell r="B96">
            <v>51</v>
          </cell>
          <cell r="C96">
            <v>17</v>
          </cell>
          <cell r="D96">
            <v>88684.38</v>
          </cell>
          <cell r="E96">
            <v>1738.91</v>
          </cell>
          <cell r="F96">
            <v>0</v>
          </cell>
          <cell r="G96">
            <v>88684.38</v>
          </cell>
          <cell r="H96">
            <v>1738.91</v>
          </cell>
          <cell r="I96">
            <v>0</v>
          </cell>
          <cell r="J96">
            <v>17</v>
          </cell>
          <cell r="K96">
            <v>29561.46</v>
          </cell>
          <cell r="L96">
            <v>1738.91</v>
          </cell>
        </row>
        <row r="97">
          <cell r="B97">
            <v>45</v>
          </cell>
          <cell r="C97">
            <v>15</v>
          </cell>
          <cell r="D97">
            <v>67964.7</v>
          </cell>
          <cell r="E97">
            <v>1510.33</v>
          </cell>
          <cell r="F97">
            <v>0</v>
          </cell>
          <cell r="G97">
            <v>67964.7</v>
          </cell>
          <cell r="H97">
            <v>1510.33</v>
          </cell>
          <cell r="I97">
            <v>0</v>
          </cell>
          <cell r="J97">
            <v>15</v>
          </cell>
          <cell r="K97">
            <v>22654.9</v>
          </cell>
          <cell r="L97">
            <v>1510.33</v>
          </cell>
        </row>
        <row r="98">
          <cell r="B98">
            <v>6</v>
          </cell>
          <cell r="C98">
            <v>2</v>
          </cell>
          <cell r="D98">
            <v>20719.68</v>
          </cell>
          <cell r="E98">
            <v>3453.28</v>
          </cell>
          <cell r="F98">
            <v>0</v>
          </cell>
          <cell r="G98">
            <v>20719.68</v>
          </cell>
          <cell r="H98">
            <v>3453.28</v>
          </cell>
          <cell r="I98">
            <v>0</v>
          </cell>
          <cell r="J98">
            <v>2</v>
          </cell>
          <cell r="K98">
            <v>6906.56</v>
          </cell>
          <cell r="L98">
            <v>3453.28</v>
          </cell>
        </row>
        <row r="100">
          <cell r="B100">
            <v>90</v>
          </cell>
          <cell r="C100">
            <v>30</v>
          </cell>
          <cell r="D100">
            <v>123060.76</v>
          </cell>
          <cell r="E100">
            <v>1367.34</v>
          </cell>
          <cell r="F100">
            <v>1389.84</v>
          </cell>
          <cell r="G100">
            <v>124450.6</v>
          </cell>
          <cell r="H100">
            <v>1382.78</v>
          </cell>
          <cell r="I100">
            <v>0</v>
          </cell>
          <cell r="J100">
            <v>30</v>
          </cell>
          <cell r="K100">
            <v>41072.06</v>
          </cell>
          <cell r="L100">
            <v>1369.07</v>
          </cell>
        </row>
        <row r="101">
          <cell r="B101">
            <v>75</v>
          </cell>
          <cell r="C101">
            <v>25</v>
          </cell>
          <cell r="D101">
            <v>99640.39</v>
          </cell>
          <cell r="E101">
            <v>1328.54</v>
          </cell>
          <cell r="F101">
            <v>1389.84</v>
          </cell>
          <cell r="G101">
            <v>101030.23</v>
          </cell>
          <cell r="H101">
            <v>1347.07</v>
          </cell>
          <cell r="I101">
            <v>0</v>
          </cell>
          <cell r="J101">
            <v>25</v>
          </cell>
          <cell r="K101">
            <v>33265.269999999997</v>
          </cell>
          <cell r="L101">
            <v>1330.61</v>
          </cell>
        </row>
        <row r="102">
          <cell r="B102">
            <v>15</v>
          </cell>
          <cell r="C102">
            <v>5</v>
          </cell>
          <cell r="D102">
            <v>23420.37</v>
          </cell>
          <cell r="E102">
            <v>1561.36</v>
          </cell>
          <cell r="F102">
            <v>0</v>
          </cell>
          <cell r="G102">
            <v>23420.37</v>
          </cell>
          <cell r="H102">
            <v>1561.36</v>
          </cell>
          <cell r="I102">
            <v>0</v>
          </cell>
          <cell r="J102">
            <v>5</v>
          </cell>
          <cell r="K102">
            <v>7806.79</v>
          </cell>
          <cell r="L102">
            <v>1561.36</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48</v>
          </cell>
          <cell r="C108">
            <v>16</v>
          </cell>
          <cell r="D108">
            <v>69879.48</v>
          </cell>
          <cell r="E108">
            <v>1455.82</v>
          </cell>
          <cell r="F108">
            <v>0</v>
          </cell>
          <cell r="G108">
            <v>69879.48</v>
          </cell>
          <cell r="H108">
            <v>1455.82</v>
          </cell>
          <cell r="I108">
            <v>0</v>
          </cell>
          <cell r="J108">
            <v>16</v>
          </cell>
          <cell r="K108">
            <v>23293.16</v>
          </cell>
          <cell r="L108">
            <v>1455.82</v>
          </cell>
        </row>
        <row r="109">
          <cell r="B109">
            <v>42</v>
          </cell>
          <cell r="C109">
            <v>14</v>
          </cell>
          <cell r="D109">
            <v>56043</v>
          </cell>
          <cell r="E109">
            <v>1334.36</v>
          </cell>
          <cell r="F109">
            <v>0</v>
          </cell>
          <cell r="G109">
            <v>56043</v>
          </cell>
          <cell r="H109">
            <v>1334.36</v>
          </cell>
          <cell r="I109">
            <v>0</v>
          </cell>
          <cell r="J109">
            <v>14</v>
          </cell>
          <cell r="K109">
            <v>18681</v>
          </cell>
          <cell r="L109">
            <v>1334.36</v>
          </cell>
        </row>
        <row r="110">
          <cell r="B110">
            <v>6</v>
          </cell>
          <cell r="C110">
            <v>2</v>
          </cell>
          <cell r="D110">
            <v>13836.48</v>
          </cell>
          <cell r="E110">
            <v>2306.08</v>
          </cell>
          <cell r="F110">
            <v>0</v>
          </cell>
          <cell r="G110">
            <v>13836.48</v>
          </cell>
          <cell r="H110">
            <v>2306.08</v>
          </cell>
          <cell r="I110">
            <v>0</v>
          </cell>
          <cell r="J110">
            <v>2</v>
          </cell>
          <cell r="K110">
            <v>4612.16</v>
          </cell>
          <cell r="L110">
            <v>2306.08</v>
          </cell>
        </row>
        <row r="112">
          <cell r="B112">
            <v>111</v>
          </cell>
          <cell r="C112">
            <v>37</v>
          </cell>
          <cell r="D112">
            <v>172452.27</v>
          </cell>
          <cell r="E112">
            <v>1553.62</v>
          </cell>
          <cell r="F112">
            <v>0</v>
          </cell>
          <cell r="G112">
            <v>172452.27</v>
          </cell>
          <cell r="H112">
            <v>1553.62</v>
          </cell>
          <cell r="I112">
            <v>0</v>
          </cell>
          <cell r="J112">
            <v>37</v>
          </cell>
          <cell r="K112">
            <v>57484.09</v>
          </cell>
          <cell r="L112">
            <v>1553.62</v>
          </cell>
        </row>
        <row r="113">
          <cell r="B113">
            <v>87</v>
          </cell>
          <cell r="C113">
            <v>29</v>
          </cell>
          <cell r="D113">
            <v>132746.13</v>
          </cell>
          <cell r="E113">
            <v>1525.82</v>
          </cell>
          <cell r="F113">
            <v>0</v>
          </cell>
          <cell r="G113">
            <v>132746.13</v>
          </cell>
          <cell r="H113">
            <v>1525.82</v>
          </cell>
          <cell r="I113">
            <v>0</v>
          </cell>
          <cell r="J113">
            <v>29</v>
          </cell>
          <cell r="K113">
            <v>44248.71</v>
          </cell>
          <cell r="L113">
            <v>1525.82</v>
          </cell>
        </row>
        <row r="114">
          <cell r="B114">
            <v>24</v>
          </cell>
          <cell r="C114">
            <v>8</v>
          </cell>
          <cell r="D114">
            <v>39706.14</v>
          </cell>
          <cell r="E114">
            <v>1654.42</v>
          </cell>
          <cell r="F114">
            <v>0</v>
          </cell>
          <cell r="G114">
            <v>39706.14</v>
          </cell>
          <cell r="H114">
            <v>1654.42</v>
          </cell>
          <cell r="I114">
            <v>0</v>
          </cell>
          <cell r="J114">
            <v>8</v>
          </cell>
          <cell r="K114">
            <v>13235.38</v>
          </cell>
          <cell r="L114">
            <v>1654.42</v>
          </cell>
        </row>
        <row r="120">
          <cell r="B120">
            <v>126</v>
          </cell>
          <cell r="C120">
            <v>42</v>
          </cell>
          <cell r="D120">
            <v>201974.61</v>
          </cell>
          <cell r="E120">
            <v>1602.97</v>
          </cell>
          <cell r="F120">
            <v>-1916.44</v>
          </cell>
          <cell r="G120">
            <v>200058.17</v>
          </cell>
          <cell r="H120">
            <v>1587.76</v>
          </cell>
          <cell r="I120">
            <v>0</v>
          </cell>
          <cell r="J120">
            <v>42</v>
          </cell>
          <cell r="K120">
            <v>67324.87</v>
          </cell>
          <cell r="L120">
            <v>1602.97</v>
          </cell>
        </row>
        <row r="121">
          <cell r="B121">
            <v>108</v>
          </cell>
          <cell r="C121">
            <v>36</v>
          </cell>
          <cell r="D121">
            <v>170207.55</v>
          </cell>
          <cell r="E121">
            <v>1576</v>
          </cell>
          <cell r="F121">
            <v>-1916.44</v>
          </cell>
          <cell r="G121">
            <v>168291.11</v>
          </cell>
          <cell r="H121">
            <v>1558.25</v>
          </cell>
          <cell r="I121">
            <v>0</v>
          </cell>
          <cell r="J121">
            <v>36</v>
          </cell>
          <cell r="K121">
            <v>56735.85</v>
          </cell>
          <cell r="L121">
            <v>1576</v>
          </cell>
        </row>
        <row r="122">
          <cell r="B122">
            <v>18</v>
          </cell>
          <cell r="C122">
            <v>6</v>
          </cell>
          <cell r="D122">
            <v>31767.06</v>
          </cell>
          <cell r="E122">
            <v>1764.84</v>
          </cell>
          <cell r="F122">
            <v>0</v>
          </cell>
          <cell r="G122">
            <v>31767.06</v>
          </cell>
          <cell r="H122">
            <v>1764.84</v>
          </cell>
          <cell r="I122">
            <v>0</v>
          </cell>
          <cell r="J122">
            <v>6</v>
          </cell>
          <cell r="K122">
            <v>10589.02</v>
          </cell>
          <cell r="L122">
            <v>1764.84</v>
          </cell>
        </row>
        <row r="124">
          <cell r="B124">
            <v>24</v>
          </cell>
          <cell r="C124">
            <v>8</v>
          </cell>
          <cell r="D124">
            <v>34157.79</v>
          </cell>
          <cell r="E124">
            <v>1423.24</v>
          </cell>
          <cell r="F124">
            <v>0</v>
          </cell>
          <cell r="G124">
            <v>34157.79</v>
          </cell>
          <cell r="H124">
            <v>1423.24</v>
          </cell>
          <cell r="I124">
            <v>0</v>
          </cell>
          <cell r="J124">
            <v>8</v>
          </cell>
          <cell r="K124">
            <v>11385.93</v>
          </cell>
          <cell r="L124">
            <v>1423.24</v>
          </cell>
        </row>
        <row r="125">
          <cell r="B125">
            <v>15</v>
          </cell>
          <cell r="C125">
            <v>5</v>
          </cell>
          <cell r="D125">
            <v>21108.99</v>
          </cell>
          <cell r="E125">
            <v>1407.27</v>
          </cell>
          <cell r="F125">
            <v>0</v>
          </cell>
          <cell r="G125">
            <v>21108.99</v>
          </cell>
          <cell r="H125">
            <v>1407.27</v>
          </cell>
          <cell r="I125">
            <v>0</v>
          </cell>
          <cell r="J125">
            <v>5</v>
          </cell>
          <cell r="K125">
            <v>7036.33</v>
          </cell>
          <cell r="L125">
            <v>1407.27</v>
          </cell>
        </row>
        <row r="126">
          <cell r="B126">
            <v>9</v>
          </cell>
          <cell r="C126">
            <v>3</v>
          </cell>
          <cell r="D126">
            <v>13048.8</v>
          </cell>
          <cell r="E126">
            <v>1449.87</v>
          </cell>
          <cell r="F126">
            <v>0</v>
          </cell>
          <cell r="G126">
            <v>13048.8</v>
          </cell>
          <cell r="H126">
            <v>1449.87</v>
          </cell>
          <cell r="I126">
            <v>0</v>
          </cell>
          <cell r="J126">
            <v>3</v>
          </cell>
          <cell r="K126">
            <v>4349.6000000000004</v>
          </cell>
          <cell r="L126">
            <v>1449.87</v>
          </cell>
        </row>
        <row r="128">
          <cell r="B128">
            <v>53</v>
          </cell>
          <cell r="C128">
            <v>18</v>
          </cell>
          <cell r="D128">
            <v>80076.149999999994</v>
          </cell>
          <cell r="E128">
            <v>1510.87</v>
          </cell>
          <cell r="F128">
            <v>-1176.9000000000001</v>
          </cell>
          <cell r="G128">
            <v>78899.25</v>
          </cell>
          <cell r="H128">
            <v>1488.67</v>
          </cell>
          <cell r="I128">
            <v>0</v>
          </cell>
          <cell r="J128">
            <v>17</v>
          </cell>
          <cell r="K128">
            <v>25775.9</v>
          </cell>
          <cell r="L128">
            <v>1516.23</v>
          </cell>
        </row>
        <row r="129">
          <cell r="B129">
            <v>47</v>
          </cell>
          <cell r="C129">
            <v>16</v>
          </cell>
          <cell r="D129">
            <v>64407.15</v>
          </cell>
          <cell r="E129">
            <v>1370.36</v>
          </cell>
          <cell r="F129">
            <v>-1440</v>
          </cell>
          <cell r="G129">
            <v>62967.15</v>
          </cell>
          <cell r="H129">
            <v>1339.73</v>
          </cell>
          <cell r="I129">
            <v>0</v>
          </cell>
          <cell r="J129">
            <v>15</v>
          </cell>
          <cell r="K129">
            <v>20509.05</v>
          </cell>
          <cell r="L129">
            <v>1367.27</v>
          </cell>
        </row>
        <row r="130">
          <cell r="B130">
            <v>6</v>
          </cell>
          <cell r="C130">
            <v>2</v>
          </cell>
          <cell r="D130">
            <v>15669</v>
          </cell>
          <cell r="E130">
            <v>2611.5</v>
          </cell>
          <cell r="F130">
            <v>263.10000000000002</v>
          </cell>
          <cell r="G130">
            <v>15932.1</v>
          </cell>
          <cell r="H130">
            <v>2655.35</v>
          </cell>
          <cell r="I130">
            <v>0</v>
          </cell>
          <cell r="J130">
            <v>2</v>
          </cell>
          <cell r="K130">
            <v>5266.85</v>
          </cell>
          <cell r="L130">
            <v>2633.42</v>
          </cell>
        </row>
        <row r="132">
          <cell r="B132">
            <v>41</v>
          </cell>
          <cell r="C132">
            <v>14</v>
          </cell>
          <cell r="D132">
            <v>69878.17</v>
          </cell>
          <cell r="E132">
            <v>1704.35</v>
          </cell>
          <cell r="F132">
            <v>-1811.63</v>
          </cell>
          <cell r="G132">
            <v>68066.539999999994</v>
          </cell>
          <cell r="H132">
            <v>1660.16</v>
          </cell>
          <cell r="I132">
            <v>0</v>
          </cell>
          <cell r="J132">
            <v>13</v>
          </cell>
          <cell r="K132">
            <v>22084.97</v>
          </cell>
          <cell r="L132">
            <v>1698.84</v>
          </cell>
        </row>
        <row r="133">
          <cell r="B133">
            <v>38</v>
          </cell>
          <cell r="C133">
            <v>13</v>
          </cell>
          <cell r="D133">
            <v>64915.99</v>
          </cell>
          <cell r="E133">
            <v>1708.32</v>
          </cell>
          <cell r="F133">
            <v>-1811.63</v>
          </cell>
          <cell r="G133">
            <v>63104.36</v>
          </cell>
          <cell r="H133">
            <v>1660.64</v>
          </cell>
          <cell r="I133">
            <v>0</v>
          </cell>
          <cell r="J133">
            <v>12</v>
          </cell>
          <cell r="K133">
            <v>20430.91</v>
          </cell>
          <cell r="L133">
            <v>1702.58</v>
          </cell>
        </row>
        <row r="134">
          <cell r="B134">
            <v>3</v>
          </cell>
          <cell r="C134">
            <v>1</v>
          </cell>
          <cell r="D134">
            <v>4962.18</v>
          </cell>
          <cell r="E134">
            <v>1654.06</v>
          </cell>
          <cell r="F134">
            <v>0</v>
          </cell>
          <cell r="G134">
            <v>4962.18</v>
          </cell>
          <cell r="H134">
            <v>1654.06</v>
          </cell>
          <cell r="I134">
            <v>0</v>
          </cell>
          <cell r="J134">
            <v>1</v>
          </cell>
          <cell r="K134">
            <v>1654.06</v>
          </cell>
          <cell r="L134">
            <v>1654.06</v>
          </cell>
        </row>
        <row r="136">
          <cell r="B136">
            <v>11</v>
          </cell>
          <cell r="C136">
            <v>4</v>
          </cell>
          <cell r="D136">
            <v>17251.580000000002</v>
          </cell>
          <cell r="E136">
            <v>1568.33</v>
          </cell>
          <cell r="F136">
            <v>0</v>
          </cell>
          <cell r="G136">
            <v>17251.580000000002</v>
          </cell>
          <cell r="H136">
            <v>1568.33</v>
          </cell>
          <cell r="I136">
            <v>0</v>
          </cell>
          <cell r="J136">
            <v>3</v>
          </cell>
          <cell r="K136">
            <v>4541.22</v>
          </cell>
          <cell r="L136">
            <v>1513.74</v>
          </cell>
        </row>
        <row r="137">
          <cell r="B137">
            <v>5</v>
          </cell>
          <cell r="C137">
            <v>2</v>
          </cell>
          <cell r="D137">
            <v>8477.84</v>
          </cell>
          <cell r="E137">
            <v>1695.57</v>
          </cell>
          <cell r="F137">
            <v>0</v>
          </cell>
          <cell r="G137">
            <v>8477.84</v>
          </cell>
          <cell r="H137">
            <v>1695.57</v>
          </cell>
          <cell r="I137">
            <v>0</v>
          </cell>
          <cell r="J137">
            <v>1</v>
          </cell>
          <cell r="K137">
            <v>1616.64</v>
          </cell>
          <cell r="L137">
            <v>1616.64</v>
          </cell>
        </row>
        <row r="138">
          <cell r="B138">
            <v>6</v>
          </cell>
          <cell r="C138">
            <v>2</v>
          </cell>
          <cell r="D138">
            <v>8773.74</v>
          </cell>
          <cell r="E138">
            <v>1462.29</v>
          </cell>
          <cell r="F138">
            <v>0</v>
          </cell>
          <cell r="G138">
            <v>8773.74</v>
          </cell>
          <cell r="H138">
            <v>1462.29</v>
          </cell>
          <cell r="I138">
            <v>0</v>
          </cell>
          <cell r="J138">
            <v>2</v>
          </cell>
          <cell r="K138">
            <v>2924.58</v>
          </cell>
          <cell r="L138">
            <v>1462.29</v>
          </cell>
        </row>
        <row r="140">
          <cell r="B140">
            <v>121</v>
          </cell>
          <cell r="C140">
            <v>40</v>
          </cell>
          <cell r="D140">
            <v>203443.98</v>
          </cell>
          <cell r="E140">
            <v>1681.36</v>
          </cell>
          <cell r="F140">
            <v>0</v>
          </cell>
          <cell r="G140">
            <v>203443.98</v>
          </cell>
          <cell r="H140">
            <v>1681.36</v>
          </cell>
          <cell r="I140">
            <v>0</v>
          </cell>
          <cell r="J140">
            <v>39</v>
          </cell>
          <cell r="K140">
            <v>65948.12</v>
          </cell>
          <cell r="L140">
            <v>1690.98</v>
          </cell>
        </row>
        <row r="141">
          <cell r="B141">
            <v>100</v>
          </cell>
          <cell r="C141">
            <v>33</v>
          </cell>
          <cell r="D141">
            <v>154766.54999999999</v>
          </cell>
          <cell r="E141">
            <v>1547.67</v>
          </cell>
          <cell r="F141">
            <v>0</v>
          </cell>
          <cell r="G141">
            <v>154766.54999999999</v>
          </cell>
          <cell r="H141">
            <v>1547.67</v>
          </cell>
          <cell r="I141">
            <v>0</v>
          </cell>
          <cell r="J141">
            <v>32</v>
          </cell>
          <cell r="K141">
            <v>49722.31</v>
          </cell>
          <cell r="L141">
            <v>1553.82</v>
          </cell>
        </row>
        <row r="142">
          <cell r="B142">
            <v>21</v>
          </cell>
          <cell r="C142">
            <v>7</v>
          </cell>
          <cell r="D142">
            <v>48677.43</v>
          </cell>
          <cell r="E142">
            <v>2317.9699999999998</v>
          </cell>
          <cell r="F142">
            <v>0</v>
          </cell>
          <cell r="G142">
            <v>48677.43</v>
          </cell>
          <cell r="H142">
            <v>2317.9699999999998</v>
          </cell>
          <cell r="I142">
            <v>0</v>
          </cell>
          <cell r="J142">
            <v>7</v>
          </cell>
          <cell r="K142">
            <v>16225.81</v>
          </cell>
          <cell r="L142">
            <v>2317.9699999999998</v>
          </cell>
        </row>
        <row r="144">
          <cell r="B144">
            <v>39</v>
          </cell>
          <cell r="C144">
            <v>13</v>
          </cell>
          <cell r="D144">
            <v>54508.89</v>
          </cell>
          <cell r="E144">
            <v>1397.66</v>
          </cell>
          <cell r="F144">
            <v>0</v>
          </cell>
          <cell r="G144">
            <v>54508.89</v>
          </cell>
          <cell r="H144">
            <v>1397.66</v>
          </cell>
          <cell r="I144">
            <v>0</v>
          </cell>
          <cell r="J144">
            <v>13</v>
          </cell>
          <cell r="K144">
            <v>18169.63</v>
          </cell>
          <cell r="L144">
            <v>1397.66</v>
          </cell>
        </row>
        <row r="145">
          <cell r="B145">
            <v>30</v>
          </cell>
          <cell r="C145">
            <v>10</v>
          </cell>
          <cell r="D145">
            <v>40490.79</v>
          </cell>
          <cell r="E145">
            <v>1349.69</v>
          </cell>
          <cell r="F145">
            <v>0</v>
          </cell>
          <cell r="G145">
            <v>40490.79</v>
          </cell>
          <cell r="H145">
            <v>1349.69</v>
          </cell>
          <cell r="I145">
            <v>0</v>
          </cell>
          <cell r="J145">
            <v>10</v>
          </cell>
          <cell r="K145">
            <v>13496.93</v>
          </cell>
          <cell r="L145">
            <v>1349.69</v>
          </cell>
        </row>
        <row r="146">
          <cell r="B146">
            <v>9</v>
          </cell>
          <cell r="C146">
            <v>3</v>
          </cell>
          <cell r="D146">
            <v>14018.1</v>
          </cell>
          <cell r="E146">
            <v>1557.57</v>
          </cell>
          <cell r="F146">
            <v>0</v>
          </cell>
          <cell r="G146">
            <v>14018.1</v>
          </cell>
          <cell r="H146">
            <v>1557.57</v>
          </cell>
          <cell r="I146">
            <v>0</v>
          </cell>
          <cell r="J146">
            <v>3</v>
          </cell>
          <cell r="K146">
            <v>4672.7</v>
          </cell>
          <cell r="L146">
            <v>1557.57</v>
          </cell>
        </row>
        <row r="148">
          <cell r="B148">
            <v>24</v>
          </cell>
          <cell r="C148">
            <v>8</v>
          </cell>
          <cell r="D148">
            <v>38661.629999999997</v>
          </cell>
          <cell r="E148">
            <v>1610.9</v>
          </cell>
          <cell r="F148">
            <v>0</v>
          </cell>
          <cell r="G148">
            <v>38661.629999999997</v>
          </cell>
          <cell r="H148">
            <v>1610.9</v>
          </cell>
          <cell r="I148">
            <v>0</v>
          </cell>
          <cell r="J148">
            <v>8</v>
          </cell>
          <cell r="K148">
            <v>12887.21</v>
          </cell>
          <cell r="L148">
            <v>1610.9</v>
          </cell>
        </row>
        <row r="149">
          <cell r="B149">
            <v>15</v>
          </cell>
          <cell r="C149">
            <v>5</v>
          </cell>
          <cell r="D149">
            <v>22487.82</v>
          </cell>
          <cell r="E149">
            <v>1499.19</v>
          </cell>
          <cell r="F149">
            <v>0</v>
          </cell>
          <cell r="G149">
            <v>22487.82</v>
          </cell>
          <cell r="H149">
            <v>1499.19</v>
          </cell>
          <cell r="I149">
            <v>0</v>
          </cell>
          <cell r="J149">
            <v>5</v>
          </cell>
          <cell r="K149">
            <v>7495.94</v>
          </cell>
          <cell r="L149">
            <v>1499.19</v>
          </cell>
        </row>
        <row r="150">
          <cell r="B150">
            <v>9</v>
          </cell>
          <cell r="C150">
            <v>3</v>
          </cell>
          <cell r="D150">
            <v>16173.81</v>
          </cell>
          <cell r="E150">
            <v>1797.09</v>
          </cell>
          <cell r="F150">
            <v>0</v>
          </cell>
          <cell r="G150">
            <v>16173.81</v>
          </cell>
          <cell r="H150">
            <v>1797.09</v>
          </cell>
          <cell r="I150">
            <v>0</v>
          </cell>
          <cell r="J150">
            <v>3</v>
          </cell>
          <cell r="K150">
            <v>5391.27</v>
          </cell>
          <cell r="L150">
            <v>1797.09</v>
          </cell>
        </row>
        <row r="152">
          <cell r="B152">
            <v>81</v>
          </cell>
          <cell r="C152">
            <v>27</v>
          </cell>
          <cell r="D152">
            <v>102002.73</v>
          </cell>
          <cell r="E152">
            <v>1259.29</v>
          </cell>
          <cell r="F152">
            <v>33.93</v>
          </cell>
          <cell r="G152">
            <v>102036.66</v>
          </cell>
          <cell r="H152">
            <v>1259.71</v>
          </cell>
          <cell r="I152">
            <v>0</v>
          </cell>
          <cell r="J152">
            <v>27</v>
          </cell>
          <cell r="K152">
            <v>34000.910000000003</v>
          </cell>
          <cell r="L152">
            <v>1259.29</v>
          </cell>
        </row>
        <row r="153">
          <cell r="B153">
            <v>75</v>
          </cell>
          <cell r="C153">
            <v>25</v>
          </cell>
          <cell r="D153">
            <v>92432.19</v>
          </cell>
          <cell r="E153">
            <v>1232.43</v>
          </cell>
          <cell r="F153">
            <v>33.93</v>
          </cell>
          <cell r="G153">
            <v>92466.12</v>
          </cell>
          <cell r="H153">
            <v>1232.8800000000001</v>
          </cell>
          <cell r="I153">
            <v>0</v>
          </cell>
          <cell r="J153">
            <v>25</v>
          </cell>
          <cell r="K153">
            <v>30810.73</v>
          </cell>
          <cell r="L153">
            <v>1232.43</v>
          </cell>
        </row>
        <row r="154">
          <cell r="B154">
            <v>6</v>
          </cell>
          <cell r="C154">
            <v>2</v>
          </cell>
          <cell r="D154">
            <v>9570.5400000000009</v>
          </cell>
          <cell r="E154">
            <v>1595.09</v>
          </cell>
          <cell r="F154">
            <v>0</v>
          </cell>
          <cell r="G154">
            <v>9570.5400000000009</v>
          </cell>
          <cell r="H154">
            <v>1595.09</v>
          </cell>
          <cell r="I154">
            <v>0</v>
          </cell>
          <cell r="J154">
            <v>2</v>
          </cell>
          <cell r="K154">
            <v>3190.18</v>
          </cell>
          <cell r="L154">
            <v>1595.09</v>
          </cell>
        </row>
        <row r="156">
          <cell r="B156">
            <v>36</v>
          </cell>
          <cell r="C156">
            <v>12</v>
          </cell>
          <cell r="D156">
            <v>58790.22</v>
          </cell>
          <cell r="E156">
            <v>1633.06</v>
          </cell>
          <cell r="F156">
            <v>-668.62</v>
          </cell>
          <cell r="G156">
            <v>58121.599999999999</v>
          </cell>
          <cell r="H156">
            <v>1614.49</v>
          </cell>
          <cell r="I156">
            <v>0</v>
          </cell>
          <cell r="J156">
            <v>12</v>
          </cell>
          <cell r="K156">
            <v>19596.740000000002</v>
          </cell>
          <cell r="L156">
            <v>1633.06</v>
          </cell>
        </row>
        <row r="157">
          <cell r="B157">
            <v>27</v>
          </cell>
          <cell r="C157">
            <v>9</v>
          </cell>
          <cell r="D157">
            <v>36276.36</v>
          </cell>
          <cell r="E157">
            <v>1343.57</v>
          </cell>
          <cell r="F157">
            <v>-668.62</v>
          </cell>
          <cell r="G157">
            <v>35607.74</v>
          </cell>
          <cell r="H157">
            <v>1318.81</v>
          </cell>
          <cell r="I157">
            <v>0</v>
          </cell>
          <cell r="J157">
            <v>9</v>
          </cell>
          <cell r="K157">
            <v>12092.12</v>
          </cell>
          <cell r="L157">
            <v>1343.57</v>
          </cell>
        </row>
        <row r="158">
          <cell r="B158">
            <v>9</v>
          </cell>
          <cell r="C158">
            <v>3</v>
          </cell>
          <cell r="D158">
            <v>22513.86</v>
          </cell>
          <cell r="E158">
            <v>2501.54</v>
          </cell>
          <cell r="F158">
            <v>0</v>
          </cell>
          <cell r="G158">
            <v>22513.86</v>
          </cell>
          <cell r="H158">
            <v>2501.54</v>
          </cell>
          <cell r="I158">
            <v>0</v>
          </cell>
          <cell r="J158">
            <v>3</v>
          </cell>
          <cell r="K158">
            <v>7504.62</v>
          </cell>
          <cell r="L158">
            <v>2501.54</v>
          </cell>
        </row>
        <row r="160">
          <cell r="B160">
            <v>45</v>
          </cell>
          <cell r="C160">
            <v>15</v>
          </cell>
          <cell r="D160">
            <v>77784.03</v>
          </cell>
          <cell r="E160">
            <v>1728.53</v>
          </cell>
          <cell r="F160">
            <v>0</v>
          </cell>
          <cell r="G160">
            <v>77784.03</v>
          </cell>
          <cell r="H160">
            <v>1728.53</v>
          </cell>
          <cell r="I160">
            <v>0</v>
          </cell>
          <cell r="J160">
            <v>15</v>
          </cell>
          <cell r="K160">
            <v>25928.01</v>
          </cell>
          <cell r="L160">
            <v>1728.53</v>
          </cell>
        </row>
        <row r="161">
          <cell r="B161">
            <v>27</v>
          </cell>
          <cell r="C161">
            <v>9</v>
          </cell>
          <cell r="D161">
            <v>45711.42</v>
          </cell>
          <cell r="E161">
            <v>1693.02</v>
          </cell>
          <cell r="F161">
            <v>0</v>
          </cell>
          <cell r="G161">
            <v>45711.42</v>
          </cell>
          <cell r="H161">
            <v>1693.02</v>
          </cell>
          <cell r="I161">
            <v>0</v>
          </cell>
          <cell r="J161">
            <v>9</v>
          </cell>
          <cell r="K161">
            <v>15237.14</v>
          </cell>
          <cell r="L161">
            <v>1693.02</v>
          </cell>
        </row>
        <row r="162">
          <cell r="B162">
            <v>18</v>
          </cell>
          <cell r="C162">
            <v>6</v>
          </cell>
          <cell r="D162">
            <v>32072.61</v>
          </cell>
          <cell r="E162">
            <v>1781.81</v>
          </cell>
          <cell r="F162">
            <v>0</v>
          </cell>
          <cell r="G162">
            <v>32072.61</v>
          </cell>
          <cell r="H162">
            <v>1781.81</v>
          </cell>
          <cell r="I162">
            <v>0</v>
          </cell>
          <cell r="J162">
            <v>6</v>
          </cell>
          <cell r="K162">
            <v>10690.87</v>
          </cell>
          <cell r="L162">
            <v>1781.81</v>
          </cell>
        </row>
        <row r="164">
          <cell r="B164">
            <v>39</v>
          </cell>
          <cell r="C164">
            <v>13</v>
          </cell>
          <cell r="D164">
            <v>63918.66</v>
          </cell>
          <cell r="E164">
            <v>1638.94</v>
          </cell>
          <cell r="F164">
            <v>0</v>
          </cell>
          <cell r="G164">
            <v>63918.66</v>
          </cell>
          <cell r="H164">
            <v>1638.94</v>
          </cell>
          <cell r="I164">
            <v>0</v>
          </cell>
          <cell r="J164">
            <v>13</v>
          </cell>
          <cell r="K164">
            <v>21306.22</v>
          </cell>
          <cell r="L164">
            <v>1638.94</v>
          </cell>
        </row>
        <row r="165">
          <cell r="B165">
            <v>30</v>
          </cell>
          <cell r="C165">
            <v>10</v>
          </cell>
          <cell r="D165">
            <v>49104.6</v>
          </cell>
          <cell r="E165">
            <v>1636.82</v>
          </cell>
          <cell r="F165">
            <v>0</v>
          </cell>
          <cell r="G165">
            <v>49104.6</v>
          </cell>
          <cell r="H165">
            <v>1636.82</v>
          </cell>
          <cell r="I165">
            <v>0</v>
          </cell>
          <cell r="J165">
            <v>10</v>
          </cell>
          <cell r="K165">
            <v>16368.2</v>
          </cell>
          <cell r="L165">
            <v>1636.82</v>
          </cell>
        </row>
        <row r="166">
          <cell r="B166">
            <v>9</v>
          </cell>
          <cell r="C166">
            <v>3</v>
          </cell>
          <cell r="D166">
            <v>14814.06</v>
          </cell>
          <cell r="E166">
            <v>1646.01</v>
          </cell>
          <cell r="F166">
            <v>0</v>
          </cell>
          <cell r="G166">
            <v>14814.06</v>
          </cell>
          <cell r="H166">
            <v>1646.01</v>
          </cell>
          <cell r="I166">
            <v>0</v>
          </cell>
          <cell r="J166">
            <v>3</v>
          </cell>
          <cell r="K166">
            <v>4938.0200000000004</v>
          </cell>
          <cell r="L166">
            <v>1646.01</v>
          </cell>
        </row>
        <row r="168">
          <cell r="B168">
            <v>30</v>
          </cell>
          <cell r="C168">
            <v>10</v>
          </cell>
          <cell r="D168">
            <v>42612.480000000003</v>
          </cell>
          <cell r="E168">
            <v>1420.42</v>
          </cell>
          <cell r="F168">
            <v>0</v>
          </cell>
          <cell r="G168">
            <v>42612.480000000003</v>
          </cell>
          <cell r="H168">
            <v>1420.42</v>
          </cell>
          <cell r="I168">
            <v>0</v>
          </cell>
          <cell r="J168">
            <v>10</v>
          </cell>
          <cell r="K168">
            <v>14204.16</v>
          </cell>
          <cell r="L168">
            <v>1420.42</v>
          </cell>
        </row>
        <row r="169">
          <cell r="B169">
            <v>27</v>
          </cell>
          <cell r="C169">
            <v>9</v>
          </cell>
          <cell r="D169">
            <v>38292.480000000003</v>
          </cell>
          <cell r="E169">
            <v>1418.24</v>
          </cell>
          <cell r="F169">
            <v>0</v>
          </cell>
          <cell r="G169">
            <v>38292.480000000003</v>
          </cell>
          <cell r="H169">
            <v>1418.24</v>
          </cell>
          <cell r="I169">
            <v>0</v>
          </cell>
          <cell r="J169">
            <v>9</v>
          </cell>
          <cell r="K169">
            <v>12764.16</v>
          </cell>
          <cell r="L169">
            <v>1418.24</v>
          </cell>
        </row>
        <row r="170">
          <cell r="B170">
            <v>3</v>
          </cell>
          <cell r="C170">
            <v>1</v>
          </cell>
          <cell r="D170">
            <v>4320</v>
          </cell>
          <cell r="E170">
            <v>1440</v>
          </cell>
          <cell r="F170">
            <v>0</v>
          </cell>
          <cell r="G170">
            <v>4320</v>
          </cell>
          <cell r="H170">
            <v>1440</v>
          </cell>
          <cell r="I170">
            <v>0</v>
          </cell>
          <cell r="J170">
            <v>1</v>
          </cell>
          <cell r="K170">
            <v>1440</v>
          </cell>
          <cell r="L170">
            <v>1440</v>
          </cell>
        </row>
        <row r="176">
          <cell r="B176">
            <v>33</v>
          </cell>
          <cell r="C176">
            <v>11</v>
          </cell>
          <cell r="D176">
            <v>51794.55</v>
          </cell>
          <cell r="E176">
            <v>1569.53</v>
          </cell>
          <cell r="F176">
            <v>0</v>
          </cell>
          <cell r="G176">
            <v>51794.55</v>
          </cell>
          <cell r="H176">
            <v>1569.53</v>
          </cell>
          <cell r="I176">
            <v>0</v>
          </cell>
          <cell r="J176">
            <v>11</v>
          </cell>
          <cell r="K176">
            <v>17264.849999999999</v>
          </cell>
          <cell r="L176">
            <v>1569.53</v>
          </cell>
        </row>
        <row r="177">
          <cell r="B177">
            <v>27</v>
          </cell>
          <cell r="C177">
            <v>9</v>
          </cell>
          <cell r="D177">
            <v>38374.26</v>
          </cell>
          <cell r="E177">
            <v>1421.27</v>
          </cell>
          <cell r="F177">
            <v>0</v>
          </cell>
          <cell r="G177">
            <v>38374.26</v>
          </cell>
          <cell r="H177">
            <v>1421.27</v>
          </cell>
          <cell r="I177">
            <v>0</v>
          </cell>
          <cell r="J177">
            <v>9</v>
          </cell>
          <cell r="K177">
            <v>12791.42</v>
          </cell>
          <cell r="L177">
            <v>1421.27</v>
          </cell>
        </row>
        <row r="178">
          <cell r="B178">
            <v>6</v>
          </cell>
          <cell r="C178">
            <v>2</v>
          </cell>
          <cell r="D178">
            <v>13420.29</v>
          </cell>
          <cell r="E178">
            <v>2236.7199999999998</v>
          </cell>
          <cell r="F178">
            <v>0</v>
          </cell>
          <cell r="G178">
            <v>13420.29</v>
          </cell>
          <cell r="H178">
            <v>2236.7199999999998</v>
          </cell>
          <cell r="I178">
            <v>0</v>
          </cell>
          <cell r="J178">
            <v>2</v>
          </cell>
          <cell r="K178">
            <v>4473.43</v>
          </cell>
          <cell r="L178">
            <v>2236.7199999999998</v>
          </cell>
        </row>
        <row r="180">
          <cell r="B180">
            <v>18</v>
          </cell>
          <cell r="C180">
            <v>6</v>
          </cell>
          <cell r="D180">
            <v>27338.639999999999</v>
          </cell>
          <cell r="E180">
            <v>1518.81</v>
          </cell>
          <cell r="F180">
            <v>-2200.25</v>
          </cell>
          <cell r="G180">
            <v>25138.39</v>
          </cell>
          <cell r="H180">
            <v>1396.58</v>
          </cell>
          <cell r="I180">
            <v>0</v>
          </cell>
          <cell r="J180">
            <v>6</v>
          </cell>
          <cell r="K180">
            <v>9112.8799999999992</v>
          </cell>
          <cell r="L180">
            <v>1518.81</v>
          </cell>
        </row>
        <row r="181">
          <cell r="B181">
            <v>15</v>
          </cell>
          <cell r="C181">
            <v>5</v>
          </cell>
          <cell r="D181">
            <v>22555.05</v>
          </cell>
          <cell r="E181">
            <v>1503.67</v>
          </cell>
          <cell r="F181">
            <v>-2200.25</v>
          </cell>
          <cell r="G181">
            <v>20354.8</v>
          </cell>
          <cell r="H181">
            <v>1356.99</v>
          </cell>
          <cell r="I181">
            <v>0</v>
          </cell>
          <cell r="J181">
            <v>5</v>
          </cell>
          <cell r="K181">
            <v>7518.35</v>
          </cell>
          <cell r="L181">
            <v>1503.67</v>
          </cell>
        </row>
        <row r="182">
          <cell r="B182">
            <v>3</v>
          </cell>
          <cell r="C182">
            <v>1</v>
          </cell>
          <cell r="D182">
            <v>4783.59</v>
          </cell>
          <cell r="E182">
            <v>1594.53</v>
          </cell>
          <cell r="F182">
            <v>0</v>
          </cell>
          <cell r="G182">
            <v>4783.59</v>
          </cell>
          <cell r="H182">
            <v>1594.53</v>
          </cell>
          <cell r="I182">
            <v>0</v>
          </cell>
          <cell r="J182">
            <v>1</v>
          </cell>
          <cell r="K182">
            <v>1594.53</v>
          </cell>
          <cell r="L182">
            <v>1594.53</v>
          </cell>
        </row>
        <row r="184">
          <cell r="B184">
            <v>67</v>
          </cell>
          <cell r="C184">
            <v>22</v>
          </cell>
          <cell r="D184">
            <v>106268.45</v>
          </cell>
          <cell r="E184">
            <v>1586.1</v>
          </cell>
          <cell r="F184">
            <v>0</v>
          </cell>
          <cell r="G184">
            <v>106268.45</v>
          </cell>
          <cell r="H184">
            <v>1586.1</v>
          </cell>
          <cell r="I184">
            <v>0</v>
          </cell>
          <cell r="J184">
            <v>22</v>
          </cell>
          <cell r="K184">
            <v>34929.949999999997</v>
          </cell>
          <cell r="L184">
            <v>1587.72</v>
          </cell>
        </row>
        <row r="185">
          <cell r="B185">
            <v>52</v>
          </cell>
          <cell r="C185">
            <v>17</v>
          </cell>
          <cell r="D185">
            <v>79629.2</v>
          </cell>
          <cell r="E185">
            <v>1531.33</v>
          </cell>
          <cell r="F185">
            <v>0</v>
          </cell>
          <cell r="G185">
            <v>79629.2</v>
          </cell>
          <cell r="H185">
            <v>1531.33</v>
          </cell>
          <cell r="I185">
            <v>0</v>
          </cell>
          <cell r="J185">
            <v>17</v>
          </cell>
          <cell r="K185">
            <v>26050.2</v>
          </cell>
          <cell r="L185">
            <v>1532.36</v>
          </cell>
        </row>
        <row r="186">
          <cell r="B186">
            <v>15</v>
          </cell>
          <cell r="C186">
            <v>5</v>
          </cell>
          <cell r="D186">
            <v>26639.25</v>
          </cell>
          <cell r="E186">
            <v>1775.95</v>
          </cell>
          <cell r="F186">
            <v>0</v>
          </cell>
          <cell r="G186">
            <v>26639.25</v>
          </cell>
          <cell r="H186">
            <v>1775.95</v>
          </cell>
          <cell r="I186">
            <v>0</v>
          </cell>
          <cell r="J186">
            <v>5</v>
          </cell>
          <cell r="K186">
            <v>8879.75</v>
          </cell>
          <cell r="L186">
            <v>1775.95</v>
          </cell>
        </row>
        <row r="188">
          <cell r="B188">
            <v>108</v>
          </cell>
          <cell r="C188">
            <v>36</v>
          </cell>
          <cell r="D188">
            <v>181293.36</v>
          </cell>
          <cell r="E188">
            <v>1678.64</v>
          </cell>
          <cell r="F188">
            <v>0</v>
          </cell>
          <cell r="G188">
            <v>181293.36</v>
          </cell>
          <cell r="H188">
            <v>1678.64</v>
          </cell>
          <cell r="I188">
            <v>0</v>
          </cell>
          <cell r="J188">
            <v>36</v>
          </cell>
          <cell r="K188">
            <v>60431.12</v>
          </cell>
          <cell r="L188">
            <v>1678.64</v>
          </cell>
        </row>
        <row r="189">
          <cell r="B189">
            <v>81</v>
          </cell>
          <cell r="C189">
            <v>27</v>
          </cell>
          <cell r="D189">
            <v>133847.79</v>
          </cell>
          <cell r="E189">
            <v>1652.44</v>
          </cell>
          <cell r="F189">
            <v>0</v>
          </cell>
          <cell r="G189">
            <v>133847.79</v>
          </cell>
          <cell r="H189">
            <v>1652.44</v>
          </cell>
          <cell r="I189">
            <v>0</v>
          </cell>
          <cell r="J189">
            <v>27</v>
          </cell>
          <cell r="K189">
            <v>44615.93</v>
          </cell>
          <cell r="L189">
            <v>1652.44</v>
          </cell>
        </row>
        <row r="190">
          <cell r="B190">
            <v>27</v>
          </cell>
          <cell r="C190">
            <v>9</v>
          </cell>
          <cell r="D190">
            <v>47445.57</v>
          </cell>
          <cell r="E190">
            <v>1757.24</v>
          </cell>
          <cell r="F190">
            <v>0</v>
          </cell>
          <cell r="G190">
            <v>47445.57</v>
          </cell>
          <cell r="H190">
            <v>1757.24</v>
          </cell>
          <cell r="I190">
            <v>0</v>
          </cell>
          <cell r="J190">
            <v>9</v>
          </cell>
          <cell r="K190">
            <v>15815.19</v>
          </cell>
          <cell r="L190">
            <v>1757.24</v>
          </cell>
        </row>
        <row r="192">
          <cell r="B192">
            <v>51</v>
          </cell>
          <cell r="C192">
            <v>17</v>
          </cell>
          <cell r="D192">
            <v>131031.63</v>
          </cell>
          <cell r="E192">
            <v>2569.25</v>
          </cell>
          <cell r="F192">
            <v>0</v>
          </cell>
          <cell r="G192">
            <v>131031.63</v>
          </cell>
          <cell r="H192">
            <v>2569.25</v>
          </cell>
          <cell r="I192">
            <v>0</v>
          </cell>
          <cell r="J192">
            <v>17</v>
          </cell>
          <cell r="K192">
            <v>43677.21</v>
          </cell>
          <cell r="L192">
            <v>2569.25</v>
          </cell>
        </row>
        <row r="193">
          <cell r="B193">
            <v>33</v>
          </cell>
          <cell r="C193">
            <v>11</v>
          </cell>
          <cell r="D193">
            <v>69450.990000000005</v>
          </cell>
          <cell r="E193">
            <v>2104.58</v>
          </cell>
          <cell r="F193">
            <v>0</v>
          </cell>
          <cell r="G193">
            <v>69450.990000000005</v>
          </cell>
          <cell r="H193">
            <v>2104.58</v>
          </cell>
          <cell r="I193">
            <v>0</v>
          </cell>
          <cell r="J193">
            <v>11</v>
          </cell>
          <cell r="K193">
            <v>23150.33</v>
          </cell>
          <cell r="L193">
            <v>2104.58</v>
          </cell>
        </row>
        <row r="194">
          <cell r="B194">
            <v>18</v>
          </cell>
          <cell r="C194">
            <v>6</v>
          </cell>
          <cell r="D194">
            <v>61580.639999999999</v>
          </cell>
          <cell r="E194">
            <v>3421.15</v>
          </cell>
          <cell r="F194">
            <v>0</v>
          </cell>
          <cell r="G194">
            <v>61580.639999999999</v>
          </cell>
          <cell r="H194">
            <v>3421.15</v>
          </cell>
          <cell r="I194">
            <v>0</v>
          </cell>
          <cell r="J194">
            <v>6</v>
          </cell>
          <cell r="K194">
            <v>20526.88</v>
          </cell>
          <cell r="L194">
            <v>3421.15</v>
          </cell>
        </row>
        <row r="196">
          <cell r="B196">
            <v>48</v>
          </cell>
          <cell r="C196">
            <v>16</v>
          </cell>
          <cell r="D196">
            <v>96677.91</v>
          </cell>
          <cell r="E196">
            <v>2014.12</v>
          </cell>
          <cell r="F196">
            <v>0</v>
          </cell>
          <cell r="G196">
            <v>96677.91</v>
          </cell>
          <cell r="H196">
            <v>2014.12</v>
          </cell>
          <cell r="I196">
            <v>0</v>
          </cell>
          <cell r="J196">
            <v>16</v>
          </cell>
          <cell r="K196">
            <v>32225.97</v>
          </cell>
          <cell r="L196">
            <v>2014.12</v>
          </cell>
        </row>
        <row r="197">
          <cell r="B197">
            <v>42</v>
          </cell>
          <cell r="C197">
            <v>14</v>
          </cell>
          <cell r="D197">
            <v>86348.67</v>
          </cell>
          <cell r="E197">
            <v>2055.92</v>
          </cell>
          <cell r="F197">
            <v>0</v>
          </cell>
          <cell r="G197">
            <v>86348.67</v>
          </cell>
          <cell r="H197">
            <v>2055.92</v>
          </cell>
          <cell r="I197">
            <v>0</v>
          </cell>
          <cell r="J197">
            <v>14</v>
          </cell>
          <cell r="K197">
            <v>28782.89</v>
          </cell>
          <cell r="L197">
            <v>2055.92</v>
          </cell>
        </row>
        <row r="198">
          <cell r="B198">
            <v>6</v>
          </cell>
          <cell r="C198">
            <v>2</v>
          </cell>
          <cell r="D198">
            <v>10329.24</v>
          </cell>
          <cell r="E198">
            <v>1721.54</v>
          </cell>
          <cell r="F198">
            <v>0</v>
          </cell>
          <cell r="G198">
            <v>10329.24</v>
          </cell>
          <cell r="H198">
            <v>1721.54</v>
          </cell>
          <cell r="I198">
            <v>0</v>
          </cell>
          <cell r="J198">
            <v>2</v>
          </cell>
          <cell r="K198">
            <v>3443.08</v>
          </cell>
          <cell r="L198">
            <v>1721.54</v>
          </cell>
        </row>
        <row r="200">
          <cell r="B200">
            <v>45</v>
          </cell>
          <cell r="C200">
            <v>15</v>
          </cell>
          <cell r="D200">
            <v>76330.080000000002</v>
          </cell>
          <cell r="E200">
            <v>1696.22</v>
          </cell>
          <cell r="F200">
            <v>0</v>
          </cell>
          <cell r="G200">
            <v>76330.080000000002</v>
          </cell>
          <cell r="H200">
            <v>1696.22</v>
          </cell>
          <cell r="I200">
            <v>0</v>
          </cell>
          <cell r="J200">
            <v>15</v>
          </cell>
          <cell r="K200">
            <v>25443.360000000001</v>
          </cell>
          <cell r="L200">
            <v>1696.22</v>
          </cell>
        </row>
        <row r="201">
          <cell r="B201">
            <v>33</v>
          </cell>
          <cell r="C201">
            <v>11</v>
          </cell>
          <cell r="D201">
            <v>56264.31</v>
          </cell>
          <cell r="E201">
            <v>1704.98</v>
          </cell>
          <cell r="F201">
            <v>0</v>
          </cell>
          <cell r="G201">
            <v>56264.31</v>
          </cell>
          <cell r="H201">
            <v>1704.98</v>
          </cell>
          <cell r="I201">
            <v>0</v>
          </cell>
          <cell r="J201">
            <v>11</v>
          </cell>
          <cell r="K201">
            <v>18754.77</v>
          </cell>
          <cell r="L201">
            <v>1704.98</v>
          </cell>
        </row>
        <row r="202">
          <cell r="B202">
            <v>12</v>
          </cell>
          <cell r="C202">
            <v>4</v>
          </cell>
          <cell r="D202">
            <v>20065.77</v>
          </cell>
          <cell r="E202">
            <v>1672.15</v>
          </cell>
          <cell r="F202">
            <v>0</v>
          </cell>
          <cell r="G202">
            <v>20065.77</v>
          </cell>
          <cell r="H202">
            <v>1672.15</v>
          </cell>
          <cell r="I202">
            <v>0</v>
          </cell>
          <cell r="J202">
            <v>4</v>
          </cell>
          <cell r="K202">
            <v>6688.59</v>
          </cell>
          <cell r="L202">
            <v>1672.15</v>
          </cell>
        </row>
        <row r="204">
          <cell r="B204">
            <v>78</v>
          </cell>
          <cell r="C204">
            <v>26</v>
          </cell>
          <cell r="D204">
            <v>136779.84</v>
          </cell>
          <cell r="E204">
            <v>1753.59</v>
          </cell>
          <cell r="F204">
            <v>0</v>
          </cell>
          <cell r="G204">
            <v>136779.84</v>
          </cell>
          <cell r="H204">
            <v>1753.59</v>
          </cell>
          <cell r="I204">
            <v>0</v>
          </cell>
          <cell r="J204">
            <v>26</v>
          </cell>
          <cell r="K204">
            <v>45593.279999999999</v>
          </cell>
          <cell r="L204">
            <v>1753.59</v>
          </cell>
        </row>
        <row r="205">
          <cell r="B205">
            <v>57</v>
          </cell>
          <cell r="C205">
            <v>19</v>
          </cell>
          <cell r="D205">
            <v>101487.63</v>
          </cell>
          <cell r="E205">
            <v>1780.48</v>
          </cell>
          <cell r="F205">
            <v>0</v>
          </cell>
          <cell r="G205">
            <v>101487.63</v>
          </cell>
          <cell r="H205">
            <v>1780.48</v>
          </cell>
          <cell r="I205">
            <v>0</v>
          </cell>
          <cell r="J205">
            <v>19</v>
          </cell>
          <cell r="K205">
            <v>33829.21</v>
          </cell>
          <cell r="L205">
            <v>1780.48</v>
          </cell>
        </row>
        <row r="206">
          <cell r="B206">
            <v>21</v>
          </cell>
          <cell r="C206">
            <v>7</v>
          </cell>
          <cell r="D206">
            <v>35292.21</v>
          </cell>
          <cell r="E206">
            <v>1680.58</v>
          </cell>
          <cell r="F206">
            <v>0</v>
          </cell>
          <cell r="G206">
            <v>35292.21</v>
          </cell>
          <cell r="H206">
            <v>1680.58</v>
          </cell>
          <cell r="I206">
            <v>0</v>
          </cell>
          <cell r="J206">
            <v>7</v>
          </cell>
          <cell r="K206">
            <v>11764.07</v>
          </cell>
          <cell r="L206">
            <v>1680.58</v>
          </cell>
        </row>
        <row r="208">
          <cell r="B208">
            <v>18</v>
          </cell>
          <cell r="C208">
            <v>6</v>
          </cell>
          <cell r="D208">
            <v>23666.61</v>
          </cell>
          <cell r="E208">
            <v>1314.81</v>
          </cell>
          <cell r="F208">
            <v>0</v>
          </cell>
          <cell r="G208">
            <v>23666.61</v>
          </cell>
          <cell r="H208">
            <v>1314.81</v>
          </cell>
          <cell r="I208">
            <v>0</v>
          </cell>
          <cell r="J208">
            <v>6</v>
          </cell>
          <cell r="K208">
            <v>7888.87</v>
          </cell>
          <cell r="L208">
            <v>1314.81</v>
          </cell>
        </row>
        <row r="209">
          <cell r="B209">
            <v>12</v>
          </cell>
          <cell r="C209">
            <v>4</v>
          </cell>
          <cell r="D209">
            <v>15012.03</v>
          </cell>
          <cell r="E209">
            <v>1251</v>
          </cell>
          <cell r="F209">
            <v>0</v>
          </cell>
          <cell r="G209">
            <v>15012.03</v>
          </cell>
          <cell r="H209">
            <v>1251</v>
          </cell>
          <cell r="I209">
            <v>0</v>
          </cell>
          <cell r="J209">
            <v>4</v>
          </cell>
          <cell r="K209">
            <v>5004.01</v>
          </cell>
          <cell r="L209">
            <v>1251</v>
          </cell>
        </row>
        <row r="210">
          <cell r="B210">
            <v>6</v>
          </cell>
          <cell r="C210">
            <v>2</v>
          </cell>
          <cell r="D210">
            <v>8654.58</v>
          </cell>
          <cell r="E210">
            <v>1442.43</v>
          </cell>
          <cell r="F210">
            <v>0</v>
          </cell>
          <cell r="G210">
            <v>8654.58</v>
          </cell>
          <cell r="H210">
            <v>1442.43</v>
          </cell>
          <cell r="I210">
            <v>0</v>
          </cell>
          <cell r="J210">
            <v>2</v>
          </cell>
          <cell r="K210">
            <v>2884.86</v>
          </cell>
          <cell r="L210">
            <v>1442.43</v>
          </cell>
        </row>
        <row r="212">
          <cell r="B212">
            <v>77</v>
          </cell>
          <cell r="C212">
            <v>26</v>
          </cell>
          <cell r="D212">
            <v>141773.99</v>
          </cell>
          <cell r="E212">
            <v>1841.22</v>
          </cell>
          <cell r="F212">
            <v>-1228.6300000000001</v>
          </cell>
          <cell r="G212">
            <v>140545.35999999999</v>
          </cell>
          <cell r="H212">
            <v>1825.26</v>
          </cell>
          <cell r="I212">
            <v>0</v>
          </cell>
          <cell r="J212">
            <v>25</v>
          </cell>
          <cell r="K212">
            <v>46187.43</v>
          </cell>
          <cell r="L212">
            <v>1847.5</v>
          </cell>
        </row>
        <row r="213">
          <cell r="B213">
            <v>65</v>
          </cell>
          <cell r="C213">
            <v>22</v>
          </cell>
          <cell r="D213">
            <v>107918.24</v>
          </cell>
          <cell r="E213">
            <v>1660.28</v>
          </cell>
          <cell r="F213">
            <v>-1605.85</v>
          </cell>
          <cell r="G213">
            <v>106312.39</v>
          </cell>
          <cell r="H213">
            <v>1635.58</v>
          </cell>
          <cell r="I213">
            <v>0</v>
          </cell>
          <cell r="J213">
            <v>21</v>
          </cell>
          <cell r="K213">
            <v>34902.18</v>
          </cell>
          <cell r="L213">
            <v>1662.01</v>
          </cell>
        </row>
        <row r="214">
          <cell r="B214">
            <v>12</v>
          </cell>
          <cell r="C214">
            <v>4</v>
          </cell>
          <cell r="D214">
            <v>33855.75</v>
          </cell>
          <cell r="E214">
            <v>2821.31</v>
          </cell>
          <cell r="F214">
            <v>377.22</v>
          </cell>
          <cell r="G214">
            <v>34232.97</v>
          </cell>
          <cell r="H214">
            <v>2852.75</v>
          </cell>
          <cell r="I214">
            <v>0</v>
          </cell>
          <cell r="J214">
            <v>4</v>
          </cell>
          <cell r="K214">
            <v>11285.25</v>
          </cell>
          <cell r="L214">
            <v>2821.31</v>
          </cell>
        </row>
        <row r="216">
          <cell r="B216">
            <v>162</v>
          </cell>
          <cell r="C216">
            <v>54</v>
          </cell>
          <cell r="D216">
            <v>277186.46000000002</v>
          </cell>
          <cell r="E216">
            <v>1711.03</v>
          </cell>
          <cell r="F216">
            <v>-1232.06</v>
          </cell>
          <cell r="G216">
            <v>275954.40000000002</v>
          </cell>
          <cell r="H216">
            <v>1703.42</v>
          </cell>
          <cell r="I216">
            <v>0</v>
          </cell>
          <cell r="J216">
            <v>53</v>
          </cell>
          <cell r="K216">
            <v>91273.23</v>
          </cell>
          <cell r="L216">
            <v>1722.14</v>
          </cell>
        </row>
        <row r="217">
          <cell r="B217">
            <v>138</v>
          </cell>
          <cell r="C217">
            <v>46</v>
          </cell>
          <cell r="D217">
            <v>234251</v>
          </cell>
          <cell r="E217">
            <v>1697.47</v>
          </cell>
          <cell r="F217">
            <v>-1232.06</v>
          </cell>
          <cell r="G217">
            <v>233018.94</v>
          </cell>
          <cell r="H217">
            <v>1688.54</v>
          </cell>
          <cell r="I217">
            <v>0</v>
          </cell>
          <cell r="J217">
            <v>45</v>
          </cell>
          <cell r="K217">
            <v>76961.41</v>
          </cell>
          <cell r="L217">
            <v>1710.25</v>
          </cell>
        </row>
        <row r="218">
          <cell r="B218">
            <v>24</v>
          </cell>
          <cell r="C218">
            <v>8</v>
          </cell>
          <cell r="D218">
            <v>42935.46</v>
          </cell>
          <cell r="E218">
            <v>1788.98</v>
          </cell>
          <cell r="F218">
            <v>0</v>
          </cell>
          <cell r="G218">
            <v>42935.46</v>
          </cell>
          <cell r="H218">
            <v>1788.98</v>
          </cell>
          <cell r="I218">
            <v>0</v>
          </cell>
          <cell r="J218">
            <v>8</v>
          </cell>
          <cell r="K218">
            <v>14311.82</v>
          </cell>
          <cell r="L218">
            <v>1788.98</v>
          </cell>
        </row>
      </sheetData>
      <sheetData sheetId="46">
        <row r="23">
          <cell r="B23">
            <v>450</v>
          </cell>
          <cell r="C23">
            <v>150</v>
          </cell>
          <cell r="D23">
            <v>594468.07999999996</v>
          </cell>
          <cell r="E23">
            <v>1321.04</v>
          </cell>
          <cell r="F23">
            <v>6770.73</v>
          </cell>
          <cell r="G23">
            <v>601238.81000000006</v>
          </cell>
          <cell r="H23">
            <v>1336.09</v>
          </cell>
          <cell r="I23">
            <v>0</v>
          </cell>
          <cell r="J23">
            <v>150</v>
          </cell>
          <cell r="K23">
            <v>198299.96</v>
          </cell>
          <cell r="L23">
            <v>1322</v>
          </cell>
        </row>
        <row r="24">
          <cell r="B24">
            <v>0</v>
          </cell>
          <cell r="C24">
            <v>0</v>
          </cell>
          <cell r="D24">
            <v>0</v>
          </cell>
          <cell r="F24">
            <v>0</v>
          </cell>
          <cell r="G24">
            <v>0</v>
          </cell>
          <cell r="I24">
            <v>0</v>
          </cell>
          <cell r="J24">
            <v>0</v>
          </cell>
          <cell r="K24">
            <v>0</v>
          </cell>
        </row>
        <row r="26">
          <cell r="B26">
            <v>2326</v>
          </cell>
          <cell r="C26">
            <v>775</v>
          </cell>
          <cell r="D26">
            <v>3147467.93</v>
          </cell>
          <cell r="E26">
            <v>1353.17</v>
          </cell>
          <cell r="F26">
            <v>-14803.44</v>
          </cell>
          <cell r="G26">
            <v>3132664.49</v>
          </cell>
          <cell r="H26">
            <v>1346.8</v>
          </cell>
          <cell r="I26">
            <v>0</v>
          </cell>
          <cell r="J26">
            <v>762</v>
          </cell>
          <cell r="K26">
            <v>1031150.16</v>
          </cell>
          <cell r="L26">
            <v>1353.22</v>
          </cell>
        </row>
        <row r="27">
          <cell r="B27">
            <v>0</v>
          </cell>
          <cell r="C27">
            <v>0</v>
          </cell>
          <cell r="D27">
            <v>0</v>
          </cell>
          <cell r="F27">
            <v>0</v>
          </cell>
          <cell r="G27">
            <v>0</v>
          </cell>
          <cell r="I27">
            <v>0</v>
          </cell>
          <cell r="J27">
            <v>0</v>
          </cell>
          <cell r="K27">
            <v>0</v>
          </cell>
        </row>
        <row r="32">
          <cell r="B32">
            <v>1876</v>
          </cell>
          <cell r="C32">
            <v>625</v>
          </cell>
          <cell r="D32">
            <v>2527248.67</v>
          </cell>
          <cell r="E32">
            <v>1347.15</v>
          </cell>
          <cell r="F32">
            <v>3750.51</v>
          </cell>
          <cell r="G32">
            <v>2530999.1800000002</v>
          </cell>
          <cell r="H32">
            <v>1349.15</v>
          </cell>
          <cell r="I32">
            <v>0</v>
          </cell>
          <cell r="J32">
            <v>620</v>
          </cell>
          <cell r="K32">
            <v>833723.3</v>
          </cell>
          <cell r="L32">
            <v>1344.72</v>
          </cell>
        </row>
        <row r="33">
          <cell r="B33">
            <v>0</v>
          </cell>
          <cell r="C33">
            <v>0</v>
          </cell>
          <cell r="D33">
            <v>0</v>
          </cell>
          <cell r="F33">
            <v>0</v>
          </cell>
          <cell r="G33">
            <v>0</v>
          </cell>
          <cell r="I33">
            <v>0</v>
          </cell>
          <cell r="J33">
            <v>0</v>
          </cell>
          <cell r="K33">
            <v>0</v>
          </cell>
        </row>
        <row r="35">
          <cell r="B35">
            <v>1976</v>
          </cell>
          <cell r="C35">
            <v>659</v>
          </cell>
          <cell r="D35">
            <v>2985519.14</v>
          </cell>
          <cell r="E35">
            <v>1510.89</v>
          </cell>
          <cell r="F35">
            <v>817.93</v>
          </cell>
          <cell r="G35">
            <v>2986337.07</v>
          </cell>
          <cell r="H35">
            <v>1511.3</v>
          </cell>
          <cell r="I35">
            <v>0</v>
          </cell>
          <cell r="J35">
            <v>649</v>
          </cell>
          <cell r="K35">
            <v>978486.46</v>
          </cell>
          <cell r="L35">
            <v>1507.68</v>
          </cell>
        </row>
        <row r="36">
          <cell r="B36">
            <v>0</v>
          </cell>
          <cell r="C36">
            <v>0</v>
          </cell>
          <cell r="D36">
            <v>0</v>
          </cell>
          <cell r="F36">
            <v>0</v>
          </cell>
          <cell r="G36">
            <v>0</v>
          </cell>
          <cell r="I36">
            <v>0</v>
          </cell>
          <cell r="J36">
            <v>0</v>
          </cell>
          <cell r="K36">
            <v>0</v>
          </cell>
        </row>
        <row r="38">
          <cell r="B38">
            <v>1943</v>
          </cell>
          <cell r="C38">
            <v>648</v>
          </cell>
          <cell r="D38">
            <v>2615580.9300000002</v>
          </cell>
          <cell r="E38">
            <v>1346.16</v>
          </cell>
          <cell r="F38">
            <v>231.84</v>
          </cell>
          <cell r="G38">
            <v>2615812.77</v>
          </cell>
          <cell r="H38">
            <v>1346.28</v>
          </cell>
          <cell r="I38">
            <v>0</v>
          </cell>
          <cell r="J38">
            <v>643</v>
          </cell>
          <cell r="K38">
            <v>866272.64</v>
          </cell>
          <cell r="L38">
            <v>1347.24</v>
          </cell>
        </row>
        <row r="39">
          <cell r="B39">
            <v>0</v>
          </cell>
          <cell r="C39">
            <v>0</v>
          </cell>
          <cell r="D39">
            <v>0</v>
          </cell>
          <cell r="F39">
            <v>0</v>
          </cell>
          <cell r="G39">
            <v>0</v>
          </cell>
          <cell r="I39">
            <v>0</v>
          </cell>
          <cell r="J39">
            <v>0</v>
          </cell>
          <cell r="K39">
            <v>0</v>
          </cell>
        </row>
        <row r="41">
          <cell r="B41">
            <v>2000</v>
          </cell>
          <cell r="C41">
            <v>667</v>
          </cell>
          <cell r="D41">
            <v>2738067.32</v>
          </cell>
          <cell r="E41">
            <v>1369.03</v>
          </cell>
          <cell r="F41">
            <v>2193.89</v>
          </cell>
          <cell r="G41">
            <v>2740261.21</v>
          </cell>
          <cell r="H41">
            <v>1370.13</v>
          </cell>
          <cell r="I41">
            <v>0</v>
          </cell>
          <cell r="J41">
            <v>658</v>
          </cell>
          <cell r="K41">
            <v>901462.52</v>
          </cell>
          <cell r="L41">
            <v>1370</v>
          </cell>
        </row>
        <row r="42">
          <cell r="B42">
            <v>0</v>
          </cell>
          <cell r="C42">
            <v>0</v>
          </cell>
          <cell r="D42">
            <v>0</v>
          </cell>
          <cell r="F42">
            <v>0</v>
          </cell>
          <cell r="G42">
            <v>0</v>
          </cell>
          <cell r="I42">
            <v>0</v>
          </cell>
          <cell r="J42">
            <v>0</v>
          </cell>
          <cell r="K42">
            <v>0</v>
          </cell>
        </row>
        <row r="44">
          <cell r="B44">
            <v>3332</v>
          </cell>
          <cell r="C44">
            <v>1111</v>
          </cell>
          <cell r="D44">
            <v>5900883.5499999998</v>
          </cell>
          <cell r="E44">
            <v>1770.97</v>
          </cell>
          <cell r="F44">
            <v>-16470.240000000002</v>
          </cell>
          <cell r="G44">
            <v>5884413.3099999996</v>
          </cell>
          <cell r="H44">
            <v>1766.03</v>
          </cell>
          <cell r="I44">
            <v>0</v>
          </cell>
          <cell r="J44">
            <v>1093</v>
          </cell>
          <cell r="K44">
            <v>1936192.87</v>
          </cell>
          <cell r="L44">
            <v>1771.45</v>
          </cell>
        </row>
        <row r="45">
          <cell r="B45">
            <v>0</v>
          </cell>
          <cell r="C45">
            <v>0</v>
          </cell>
          <cell r="D45">
            <v>0</v>
          </cell>
          <cell r="F45">
            <v>0</v>
          </cell>
          <cell r="G45">
            <v>0</v>
          </cell>
          <cell r="I45">
            <v>0</v>
          </cell>
          <cell r="J45">
            <v>0</v>
          </cell>
          <cell r="K45">
            <v>0</v>
          </cell>
        </row>
        <row r="47">
          <cell r="B47">
            <v>1328</v>
          </cell>
          <cell r="C47">
            <v>443</v>
          </cell>
          <cell r="D47">
            <v>1967821.73</v>
          </cell>
          <cell r="E47">
            <v>1481.79</v>
          </cell>
          <cell r="F47">
            <v>3371.54</v>
          </cell>
          <cell r="G47">
            <v>1971193.27</v>
          </cell>
          <cell r="H47">
            <v>1484.33</v>
          </cell>
          <cell r="I47">
            <v>0</v>
          </cell>
          <cell r="J47">
            <v>437</v>
          </cell>
          <cell r="K47">
            <v>647709.46</v>
          </cell>
          <cell r="L47">
            <v>1482.17</v>
          </cell>
        </row>
        <row r="48">
          <cell r="B48">
            <v>0</v>
          </cell>
          <cell r="C48">
            <v>0</v>
          </cell>
          <cell r="D48">
            <v>0</v>
          </cell>
          <cell r="F48">
            <v>0</v>
          </cell>
          <cell r="G48">
            <v>0</v>
          </cell>
          <cell r="I48">
            <v>0</v>
          </cell>
          <cell r="J48">
            <v>0</v>
          </cell>
          <cell r="K48">
            <v>0</v>
          </cell>
        </row>
        <row r="50">
          <cell r="B50">
            <v>1559</v>
          </cell>
          <cell r="C50">
            <v>520</v>
          </cell>
          <cell r="D50">
            <v>2223134.9</v>
          </cell>
          <cell r="E50">
            <v>1426</v>
          </cell>
          <cell r="F50">
            <v>-10552.97</v>
          </cell>
          <cell r="G50">
            <v>2212581.9300000002</v>
          </cell>
          <cell r="H50">
            <v>1419.23</v>
          </cell>
          <cell r="I50">
            <v>0</v>
          </cell>
          <cell r="J50">
            <v>515</v>
          </cell>
          <cell r="K50">
            <v>734416.95</v>
          </cell>
          <cell r="L50">
            <v>1426.05</v>
          </cell>
        </row>
        <row r="51">
          <cell r="B51">
            <v>0</v>
          </cell>
          <cell r="C51">
            <v>0</v>
          </cell>
          <cell r="D51">
            <v>0</v>
          </cell>
          <cell r="F51">
            <v>0</v>
          </cell>
          <cell r="G51">
            <v>0</v>
          </cell>
          <cell r="I51">
            <v>0</v>
          </cell>
          <cell r="J51">
            <v>0</v>
          </cell>
          <cell r="K51">
            <v>0</v>
          </cell>
        </row>
        <row r="53">
          <cell r="B53">
            <v>1974</v>
          </cell>
          <cell r="C53">
            <v>658</v>
          </cell>
          <cell r="D53">
            <v>2870177.42</v>
          </cell>
          <cell r="E53">
            <v>1453.99</v>
          </cell>
          <cell r="F53">
            <v>-13198.22</v>
          </cell>
          <cell r="G53">
            <v>2856979.2</v>
          </cell>
          <cell r="H53">
            <v>1447.3</v>
          </cell>
          <cell r="I53">
            <v>0</v>
          </cell>
          <cell r="J53">
            <v>653</v>
          </cell>
          <cell r="K53">
            <v>949411.57</v>
          </cell>
          <cell r="L53">
            <v>1453.92</v>
          </cell>
        </row>
        <row r="54">
          <cell r="B54">
            <v>0</v>
          </cell>
          <cell r="C54">
            <v>0</v>
          </cell>
          <cell r="D54">
            <v>0</v>
          </cell>
          <cell r="F54">
            <v>0</v>
          </cell>
          <cell r="G54">
            <v>0</v>
          </cell>
          <cell r="I54">
            <v>0</v>
          </cell>
          <cell r="J54">
            <v>0</v>
          </cell>
          <cell r="K54">
            <v>0</v>
          </cell>
        </row>
        <row r="56">
          <cell r="B56">
            <v>1430</v>
          </cell>
          <cell r="C56">
            <v>477</v>
          </cell>
          <cell r="D56">
            <v>2137445.56</v>
          </cell>
          <cell r="E56">
            <v>1494.72</v>
          </cell>
          <cell r="F56">
            <v>-1578.16</v>
          </cell>
          <cell r="G56">
            <v>2135867.4</v>
          </cell>
          <cell r="H56">
            <v>1493.61</v>
          </cell>
          <cell r="I56">
            <v>0</v>
          </cell>
          <cell r="J56">
            <v>472</v>
          </cell>
          <cell r="K56">
            <v>706283.82</v>
          </cell>
          <cell r="L56">
            <v>1496.36</v>
          </cell>
        </row>
        <row r="57">
          <cell r="B57">
            <v>0</v>
          </cell>
          <cell r="C57">
            <v>0</v>
          </cell>
          <cell r="D57">
            <v>0</v>
          </cell>
          <cell r="F57">
            <v>0</v>
          </cell>
          <cell r="G57">
            <v>0</v>
          </cell>
          <cell r="I57">
            <v>0</v>
          </cell>
          <cell r="J57">
            <v>0</v>
          </cell>
          <cell r="K57">
            <v>0</v>
          </cell>
        </row>
        <row r="59">
          <cell r="B59">
            <v>6969</v>
          </cell>
          <cell r="C59">
            <v>2323</v>
          </cell>
          <cell r="D59">
            <v>15234838.77</v>
          </cell>
          <cell r="E59">
            <v>2186.09</v>
          </cell>
          <cell r="F59">
            <v>11641.77</v>
          </cell>
          <cell r="G59">
            <v>15246480.539999999</v>
          </cell>
          <cell r="H59">
            <v>2187.7600000000002</v>
          </cell>
          <cell r="I59">
            <v>0</v>
          </cell>
          <cell r="J59">
            <v>2300</v>
          </cell>
          <cell r="K59">
            <v>5028577.2800000003</v>
          </cell>
          <cell r="L59">
            <v>2186.34</v>
          </cell>
        </row>
        <row r="60">
          <cell r="B60">
            <v>0</v>
          </cell>
          <cell r="C60">
            <v>0</v>
          </cell>
          <cell r="D60">
            <v>0</v>
          </cell>
          <cell r="F60">
            <v>0</v>
          </cell>
          <cell r="G60">
            <v>0</v>
          </cell>
          <cell r="I60">
            <v>0</v>
          </cell>
          <cell r="J60">
            <v>0</v>
          </cell>
          <cell r="K60">
            <v>0</v>
          </cell>
        </row>
        <row r="62">
          <cell r="B62">
            <v>5796</v>
          </cell>
          <cell r="C62">
            <v>1932</v>
          </cell>
          <cell r="D62">
            <v>8073578.3300000001</v>
          </cell>
          <cell r="E62">
            <v>1392.96</v>
          </cell>
          <cell r="F62">
            <v>-36286.82</v>
          </cell>
          <cell r="G62">
            <v>8037291.5099999998</v>
          </cell>
          <cell r="H62">
            <v>1386.7</v>
          </cell>
          <cell r="I62">
            <v>0</v>
          </cell>
          <cell r="J62">
            <v>1905</v>
          </cell>
          <cell r="K62">
            <v>2651739.96</v>
          </cell>
          <cell r="L62">
            <v>1391.99</v>
          </cell>
        </row>
        <row r="63">
          <cell r="B63">
            <v>0</v>
          </cell>
          <cell r="C63">
            <v>0</v>
          </cell>
          <cell r="D63">
            <v>0</v>
          </cell>
          <cell r="F63">
            <v>0</v>
          </cell>
          <cell r="G63">
            <v>0</v>
          </cell>
          <cell r="I63">
            <v>0</v>
          </cell>
          <cell r="J63">
            <v>0</v>
          </cell>
          <cell r="K63">
            <v>0</v>
          </cell>
        </row>
        <row r="65">
          <cell r="B65">
            <v>2617</v>
          </cell>
          <cell r="C65">
            <v>872</v>
          </cell>
          <cell r="D65">
            <v>3884992.59</v>
          </cell>
          <cell r="E65">
            <v>1484.52</v>
          </cell>
          <cell r="F65">
            <v>-15454.32</v>
          </cell>
          <cell r="G65">
            <v>3869538.27</v>
          </cell>
          <cell r="H65">
            <v>1478.62</v>
          </cell>
          <cell r="I65">
            <v>0</v>
          </cell>
          <cell r="J65">
            <v>860</v>
          </cell>
          <cell r="K65">
            <v>1276102.05</v>
          </cell>
          <cell r="L65">
            <v>1483.84</v>
          </cell>
        </row>
        <row r="66">
          <cell r="B66">
            <v>0</v>
          </cell>
          <cell r="C66">
            <v>0</v>
          </cell>
          <cell r="D66">
            <v>0</v>
          </cell>
          <cell r="F66">
            <v>0</v>
          </cell>
          <cell r="G66">
            <v>0</v>
          </cell>
          <cell r="I66">
            <v>0</v>
          </cell>
          <cell r="J66">
            <v>0</v>
          </cell>
          <cell r="K66">
            <v>0</v>
          </cell>
        </row>
        <row r="68">
          <cell r="B68">
            <v>1240</v>
          </cell>
          <cell r="C68">
            <v>413</v>
          </cell>
          <cell r="D68">
            <v>1790831.29</v>
          </cell>
          <cell r="E68">
            <v>1444.22</v>
          </cell>
          <cell r="F68">
            <v>2251.29</v>
          </cell>
          <cell r="G68">
            <v>1793082.58</v>
          </cell>
          <cell r="H68">
            <v>1446.03</v>
          </cell>
          <cell r="I68">
            <v>0</v>
          </cell>
          <cell r="J68">
            <v>412</v>
          </cell>
          <cell r="K68">
            <v>595174.81000000006</v>
          </cell>
          <cell r="L68">
            <v>1444.6</v>
          </cell>
        </row>
        <row r="69">
          <cell r="B69">
            <v>0</v>
          </cell>
          <cell r="C69">
            <v>0</v>
          </cell>
          <cell r="D69">
            <v>0</v>
          </cell>
          <cell r="F69">
            <v>0</v>
          </cell>
          <cell r="G69">
            <v>0</v>
          </cell>
          <cell r="I69">
            <v>0</v>
          </cell>
          <cell r="J69">
            <v>0</v>
          </cell>
          <cell r="K69">
            <v>0</v>
          </cell>
        </row>
        <row r="71">
          <cell r="B71">
            <v>5270</v>
          </cell>
          <cell r="C71">
            <v>1757</v>
          </cell>
          <cell r="D71">
            <v>8805899.7699999996</v>
          </cell>
          <cell r="E71">
            <v>1670.95</v>
          </cell>
          <cell r="F71">
            <v>-15543.74</v>
          </cell>
          <cell r="G71">
            <v>8790356.0299999993</v>
          </cell>
          <cell r="H71">
            <v>1668</v>
          </cell>
          <cell r="I71">
            <v>0</v>
          </cell>
          <cell r="J71">
            <v>1732</v>
          </cell>
          <cell r="K71">
            <v>2897562.06</v>
          </cell>
          <cell r="L71">
            <v>1672.96</v>
          </cell>
        </row>
        <row r="72">
          <cell r="B72">
            <v>0</v>
          </cell>
          <cell r="C72">
            <v>0</v>
          </cell>
          <cell r="D72">
            <v>0</v>
          </cell>
          <cell r="F72">
            <v>0</v>
          </cell>
          <cell r="G72">
            <v>0</v>
          </cell>
          <cell r="I72">
            <v>0</v>
          </cell>
          <cell r="J72">
            <v>0</v>
          </cell>
          <cell r="K72">
            <v>0</v>
          </cell>
        </row>
        <row r="74">
          <cell r="B74">
            <v>2061</v>
          </cell>
          <cell r="C74">
            <v>687</v>
          </cell>
          <cell r="D74">
            <v>3188635.32</v>
          </cell>
          <cell r="E74">
            <v>1547.13</v>
          </cell>
          <cell r="F74">
            <v>-10227.4</v>
          </cell>
          <cell r="G74">
            <v>3178407.92</v>
          </cell>
          <cell r="H74">
            <v>1542.17</v>
          </cell>
          <cell r="I74">
            <v>0</v>
          </cell>
          <cell r="J74">
            <v>678</v>
          </cell>
          <cell r="K74">
            <v>1049125.93</v>
          </cell>
          <cell r="L74">
            <v>1547.38</v>
          </cell>
        </row>
        <row r="75">
          <cell r="B75">
            <v>0</v>
          </cell>
          <cell r="C75">
            <v>0</v>
          </cell>
          <cell r="D75">
            <v>0</v>
          </cell>
          <cell r="F75">
            <v>0</v>
          </cell>
          <cell r="G75">
            <v>0</v>
          </cell>
          <cell r="I75">
            <v>0</v>
          </cell>
          <cell r="J75">
            <v>0</v>
          </cell>
          <cell r="K75">
            <v>0</v>
          </cell>
        </row>
        <row r="77">
          <cell r="B77">
            <v>4517</v>
          </cell>
          <cell r="C77">
            <v>1506</v>
          </cell>
          <cell r="D77">
            <v>6121120.8300000001</v>
          </cell>
          <cell r="E77">
            <v>1355.13</v>
          </cell>
          <cell r="F77">
            <v>-16347.4</v>
          </cell>
          <cell r="G77">
            <v>6104773.4299999997</v>
          </cell>
          <cell r="H77">
            <v>1351.51</v>
          </cell>
          <cell r="I77">
            <v>0</v>
          </cell>
          <cell r="J77">
            <v>1491</v>
          </cell>
          <cell r="K77">
            <v>2024493.7</v>
          </cell>
          <cell r="L77">
            <v>1357.81</v>
          </cell>
        </row>
        <row r="78">
          <cell r="B78">
            <v>0</v>
          </cell>
          <cell r="C78">
            <v>0</v>
          </cell>
          <cell r="D78">
            <v>0</v>
          </cell>
          <cell r="F78">
            <v>0</v>
          </cell>
          <cell r="G78">
            <v>0</v>
          </cell>
          <cell r="I78">
            <v>0</v>
          </cell>
          <cell r="J78">
            <v>0</v>
          </cell>
          <cell r="K78">
            <v>0</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3">
          <cell r="B83">
            <v>1234</v>
          </cell>
          <cell r="C83">
            <v>411</v>
          </cell>
          <cell r="D83">
            <v>1715799.81</v>
          </cell>
          <cell r="E83">
            <v>1390.44</v>
          </cell>
          <cell r="F83">
            <v>5796.67</v>
          </cell>
          <cell r="G83">
            <v>1721596.48</v>
          </cell>
          <cell r="H83">
            <v>1395.13</v>
          </cell>
          <cell r="I83">
            <v>0</v>
          </cell>
          <cell r="J83">
            <v>406</v>
          </cell>
          <cell r="K83">
            <v>566642.18000000005</v>
          </cell>
          <cell r="L83">
            <v>1395.67</v>
          </cell>
        </row>
        <row r="84">
          <cell r="B84">
            <v>0</v>
          </cell>
          <cell r="C84">
            <v>0</v>
          </cell>
          <cell r="D84">
            <v>0</v>
          </cell>
          <cell r="F84">
            <v>0</v>
          </cell>
          <cell r="G84">
            <v>0</v>
          </cell>
          <cell r="I84">
            <v>0</v>
          </cell>
          <cell r="J84">
            <v>0</v>
          </cell>
          <cell r="K84">
            <v>0</v>
          </cell>
        </row>
        <row r="86">
          <cell r="B86">
            <v>3256</v>
          </cell>
          <cell r="C86">
            <v>1085</v>
          </cell>
          <cell r="D86">
            <v>4603501.8499999996</v>
          </cell>
          <cell r="E86">
            <v>1413.85</v>
          </cell>
          <cell r="F86">
            <v>-32863.230000000003</v>
          </cell>
          <cell r="G86">
            <v>4570638.62</v>
          </cell>
          <cell r="H86">
            <v>1403.76</v>
          </cell>
          <cell r="I86">
            <v>0</v>
          </cell>
          <cell r="J86">
            <v>1061</v>
          </cell>
          <cell r="K86">
            <v>1498588.95</v>
          </cell>
          <cell r="L86">
            <v>1412.43</v>
          </cell>
        </row>
        <row r="87">
          <cell r="B87">
            <v>0</v>
          </cell>
          <cell r="C87">
            <v>0</v>
          </cell>
          <cell r="D87">
            <v>0</v>
          </cell>
          <cell r="F87">
            <v>0</v>
          </cell>
          <cell r="G87">
            <v>0</v>
          </cell>
          <cell r="I87">
            <v>0</v>
          </cell>
          <cell r="J87">
            <v>0</v>
          </cell>
          <cell r="K87">
            <v>0</v>
          </cell>
        </row>
        <row r="92">
          <cell r="B92">
            <v>3228</v>
          </cell>
          <cell r="C92">
            <v>1076</v>
          </cell>
          <cell r="D92">
            <v>4983349.6900000004</v>
          </cell>
          <cell r="E92">
            <v>1543.79</v>
          </cell>
          <cell r="F92">
            <v>-31519.69</v>
          </cell>
          <cell r="G92">
            <v>4951830</v>
          </cell>
          <cell r="H92">
            <v>1534.02</v>
          </cell>
          <cell r="I92">
            <v>0</v>
          </cell>
          <cell r="J92">
            <v>1060</v>
          </cell>
          <cell r="K92">
            <v>1637646.66</v>
          </cell>
          <cell r="L92">
            <v>1544.95</v>
          </cell>
        </row>
        <row r="93">
          <cell r="B93">
            <v>0</v>
          </cell>
          <cell r="C93">
            <v>0</v>
          </cell>
          <cell r="D93">
            <v>0</v>
          </cell>
          <cell r="F93">
            <v>0</v>
          </cell>
          <cell r="G93">
            <v>0</v>
          </cell>
          <cell r="I93">
            <v>0</v>
          </cell>
          <cell r="J93">
            <v>0</v>
          </cell>
          <cell r="K93">
            <v>0</v>
          </cell>
        </row>
        <row r="95">
          <cell r="B95">
            <v>2095</v>
          </cell>
          <cell r="C95">
            <v>698</v>
          </cell>
          <cell r="D95">
            <v>2723883.26</v>
          </cell>
          <cell r="E95">
            <v>1300.18</v>
          </cell>
          <cell r="F95">
            <v>-16448.8</v>
          </cell>
          <cell r="G95">
            <v>2707434.46</v>
          </cell>
          <cell r="H95">
            <v>1292.33</v>
          </cell>
          <cell r="I95">
            <v>0</v>
          </cell>
          <cell r="J95">
            <v>691</v>
          </cell>
          <cell r="K95">
            <v>898551.22</v>
          </cell>
          <cell r="L95">
            <v>1300.3599999999999</v>
          </cell>
        </row>
        <row r="96">
          <cell r="B96">
            <v>0</v>
          </cell>
          <cell r="C96">
            <v>0</v>
          </cell>
          <cell r="D96">
            <v>0</v>
          </cell>
          <cell r="F96">
            <v>0</v>
          </cell>
          <cell r="G96">
            <v>0</v>
          </cell>
          <cell r="I96">
            <v>0</v>
          </cell>
          <cell r="J96">
            <v>0</v>
          </cell>
          <cell r="K96">
            <v>0</v>
          </cell>
        </row>
        <row r="98">
          <cell r="B98">
            <v>2877</v>
          </cell>
          <cell r="C98">
            <v>959</v>
          </cell>
          <cell r="D98">
            <v>4292476.78</v>
          </cell>
          <cell r="E98">
            <v>1492</v>
          </cell>
          <cell r="F98">
            <v>6695.61</v>
          </cell>
          <cell r="G98">
            <v>4299172.3899999997</v>
          </cell>
          <cell r="H98">
            <v>1494.32</v>
          </cell>
          <cell r="I98">
            <v>0</v>
          </cell>
          <cell r="J98">
            <v>951</v>
          </cell>
          <cell r="K98">
            <v>1420282.37</v>
          </cell>
          <cell r="L98">
            <v>1493.46</v>
          </cell>
        </row>
        <row r="99">
          <cell r="B99">
            <v>0</v>
          </cell>
          <cell r="C99">
            <v>0</v>
          </cell>
          <cell r="D99">
            <v>0</v>
          </cell>
          <cell r="F99">
            <v>0</v>
          </cell>
          <cell r="G99">
            <v>0</v>
          </cell>
          <cell r="I99">
            <v>0</v>
          </cell>
          <cell r="J99">
            <v>0</v>
          </cell>
          <cell r="K99">
            <v>0</v>
          </cell>
        </row>
        <row r="101">
          <cell r="B101">
            <v>1348</v>
          </cell>
          <cell r="C101">
            <v>449</v>
          </cell>
          <cell r="D101">
            <v>2026386.3</v>
          </cell>
          <cell r="E101">
            <v>1503.25</v>
          </cell>
          <cell r="F101">
            <v>-6534.28</v>
          </cell>
          <cell r="G101">
            <v>2019852.02</v>
          </cell>
          <cell r="H101">
            <v>1498.41</v>
          </cell>
          <cell r="I101">
            <v>0</v>
          </cell>
          <cell r="J101">
            <v>446</v>
          </cell>
          <cell r="K101">
            <v>669951.36</v>
          </cell>
          <cell r="L101">
            <v>1502.13</v>
          </cell>
        </row>
        <row r="102">
          <cell r="B102">
            <v>0</v>
          </cell>
          <cell r="C102">
            <v>0</v>
          </cell>
          <cell r="D102">
            <v>0</v>
          </cell>
          <cell r="F102">
            <v>0</v>
          </cell>
          <cell r="G102">
            <v>0</v>
          </cell>
          <cell r="I102">
            <v>0</v>
          </cell>
          <cell r="J102">
            <v>0</v>
          </cell>
          <cell r="K102">
            <v>0</v>
          </cell>
        </row>
        <row r="104">
          <cell r="B104">
            <v>1162</v>
          </cell>
          <cell r="C104">
            <v>387</v>
          </cell>
          <cell r="D104">
            <v>1571358.46</v>
          </cell>
          <cell r="E104">
            <v>1352.29</v>
          </cell>
          <cell r="F104">
            <v>-1815.41</v>
          </cell>
          <cell r="G104">
            <v>1569543.05</v>
          </cell>
          <cell r="H104">
            <v>1350.73</v>
          </cell>
          <cell r="I104">
            <v>0</v>
          </cell>
          <cell r="J104">
            <v>382</v>
          </cell>
          <cell r="K104">
            <v>516001.27</v>
          </cell>
          <cell r="L104">
            <v>1350.79</v>
          </cell>
        </row>
        <row r="105">
          <cell r="B105">
            <v>0</v>
          </cell>
          <cell r="C105">
            <v>0</v>
          </cell>
          <cell r="D105">
            <v>0</v>
          </cell>
          <cell r="F105">
            <v>0</v>
          </cell>
          <cell r="G105">
            <v>0</v>
          </cell>
          <cell r="I105">
            <v>0</v>
          </cell>
          <cell r="J105">
            <v>0</v>
          </cell>
          <cell r="K105">
            <v>0</v>
          </cell>
        </row>
        <row r="107">
          <cell r="B107">
            <v>2444</v>
          </cell>
          <cell r="C107">
            <v>815</v>
          </cell>
          <cell r="D107">
            <v>3941665.96</v>
          </cell>
          <cell r="E107">
            <v>1612.79</v>
          </cell>
          <cell r="F107">
            <v>-13938.22</v>
          </cell>
          <cell r="G107">
            <v>3927727.74</v>
          </cell>
          <cell r="H107">
            <v>1607.09</v>
          </cell>
          <cell r="I107">
            <v>0</v>
          </cell>
          <cell r="J107">
            <v>805</v>
          </cell>
          <cell r="K107">
            <v>1298366.03</v>
          </cell>
          <cell r="L107">
            <v>1612.88</v>
          </cell>
        </row>
        <row r="108">
          <cell r="B108">
            <v>0</v>
          </cell>
          <cell r="C108">
            <v>0</v>
          </cell>
          <cell r="D108">
            <v>0</v>
          </cell>
          <cell r="F108">
            <v>0</v>
          </cell>
          <cell r="G108">
            <v>0</v>
          </cell>
          <cell r="I108">
            <v>0</v>
          </cell>
          <cell r="J108">
            <v>0</v>
          </cell>
          <cell r="K108">
            <v>0</v>
          </cell>
        </row>
        <row r="110">
          <cell r="B110">
            <v>1364</v>
          </cell>
          <cell r="C110">
            <v>455</v>
          </cell>
          <cell r="D110">
            <v>1857105.27</v>
          </cell>
          <cell r="E110">
            <v>1361.51</v>
          </cell>
          <cell r="F110">
            <v>-3632.97</v>
          </cell>
          <cell r="G110">
            <v>1853472.3</v>
          </cell>
          <cell r="H110">
            <v>1358.85</v>
          </cell>
          <cell r="I110">
            <v>0</v>
          </cell>
          <cell r="J110">
            <v>449</v>
          </cell>
          <cell r="K110">
            <v>610895.03</v>
          </cell>
          <cell r="L110">
            <v>1360.57</v>
          </cell>
        </row>
        <row r="111">
          <cell r="B111">
            <v>0</v>
          </cell>
          <cell r="C111">
            <v>0</v>
          </cell>
          <cell r="D111">
            <v>0</v>
          </cell>
          <cell r="F111">
            <v>0</v>
          </cell>
          <cell r="G111">
            <v>0</v>
          </cell>
          <cell r="I111">
            <v>0</v>
          </cell>
          <cell r="J111">
            <v>0</v>
          </cell>
          <cell r="K111">
            <v>0</v>
          </cell>
        </row>
        <row r="113">
          <cell r="B113">
            <v>1260</v>
          </cell>
          <cell r="C113">
            <v>420</v>
          </cell>
          <cell r="D113">
            <v>1801855.95</v>
          </cell>
          <cell r="E113">
            <v>1430.04</v>
          </cell>
          <cell r="F113">
            <v>-4811.9799999999996</v>
          </cell>
          <cell r="G113">
            <v>1797043.97</v>
          </cell>
          <cell r="H113">
            <v>1426.23</v>
          </cell>
          <cell r="I113">
            <v>0</v>
          </cell>
          <cell r="J113">
            <v>415</v>
          </cell>
          <cell r="K113">
            <v>594524.82999999996</v>
          </cell>
          <cell r="L113">
            <v>1432.59</v>
          </cell>
        </row>
        <row r="114">
          <cell r="B114">
            <v>0</v>
          </cell>
          <cell r="C114">
            <v>0</v>
          </cell>
          <cell r="D114">
            <v>0</v>
          </cell>
          <cell r="F114">
            <v>0</v>
          </cell>
          <cell r="G114">
            <v>0</v>
          </cell>
          <cell r="I114">
            <v>0</v>
          </cell>
          <cell r="J114">
            <v>0</v>
          </cell>
          <cell r="K114">
            <v>0</v>
          </cell>
        </row>
        <row r="116">
          <cell r="B116">
            <v>1811</v>
          </cell>
          <cell r="C116">
            <v>604</v>
          </cell>
          <cell r="D116">
            <v>2393378.59</v>
          </cell>
          <cell r="E116">
            <v>1321.58</v>
          </cell>
          <cell r="F116">
            <v>-13705.29</v>
          </cell>
          <cell r="G116">
            <v>2379673.2999999998</v>
          </cell>
          <cell r="H116">
            <v>1314.01</v>
          </cell>
          <cell r="I116">
            <v>0</v>
          </cell>
          <cell r="J116">
            <v>596</v>
          </cell>
          <cell r="K116">
            <v>788276.2</v>
          </cell>
          <cell r="L116">
            <v>1322.61</v>
          </cell>
        </row>
        <row r="117">
          <cell r="B117">
            <v>0</v>
          </cell>
          <cell r="C117">
            <v>0</v>
          </cell>
          <cell r="D117">
            <v>0</v>
          </cell>
          <cell r="F117">
            <v>0</v>
          </cell>
          <cell r="G117">
            <v>0</v>
          </cell>
          <cell r="I117">
            <v>0</v>
          </cell>
          <cell r="J117">
            <v>0</v>
          </cell>
          <cell r="K117">
            <v>0</v>
          </cell>
        </row>
        <row r="119">
          <cell r="B119">
            <v>1388</v>
          </cell>
          <cell r="C119">
            <v>463</v>
          </cell>
          <cell r="D119">
            <v>2154661.77</v>
          </cell>
          <cell r="E119">
            <v>1552.35</v>
          </cell>
          <cell r="F119">
            <v>2623.53</v>
          </cell>
          <cell r="G119">
            <v>2157285.2999999998</v>
          </cell>
          <cell r="H119">
            <v>1554.24</v>
          </cell>
          <cell r="I119">
            <v>0</v>
          </cell>
          <cell r="J119">
            <v>458</v>
          </cell>
          <cell r="K119">
            <v>710505.78</v>
          </cell>
          <cell r="L119">
            <v>1551.32</v>
          </cell>
        </row>
        <row r="120">
          <cell r="B120">
            <v>0</v>
          </cell>
          <cell r="C120">
            <v>0</v>
          </cell>
          <cell r="D120">
            <v>0</v>
          </cell>
          <cell r="F120">
            <v>0</v>
          </cell>
          <cell r="G120">
            <v>0</v>
          </cell>
          <cell r="I120">
            <v>0</v>
          </cell>
          <cell r="J120">
            <v>0</v>
          </cell>
          <cell r="K120">
            <v>0</v>
          </cell>
        </row>
        <row r="122">
          <cell r="B122">
            <v>2565</v>
          </cell>
          <cell r="C122">
            <v>855</v>
          </cell>
          <cell r="D122">
            <v>3650390.81</v>
          </cell>
          <cell r="E122">
            <v>1423.15</v>
          </cell>
          <cell r="F122">
            <v>-15873.89</v>
          </cell>
          <cell r="G122">
            <v>3634516.92</v>
          </cell>
          <cell r="H122">
            <v>1416.97</v>
          </cell>
          <cell r="I122">
            <v>0</v>
          </cell>
          <cell r="J122">
            <v>845</v>
          </cell>
          <cell r="K122">
            <v>1203192.03</v>
          </cell>
          <cell r="L122">
            <v>1423.9</v>
          </cell>
        </row>
        <row r="123">
          <cell r="B123">
            <v>0</v>
          </cell>
          <cell r="C123">
            <v>0</v>
          </cell>
          <cell r="D123">
            <v>0</v>
          </cell>
          <cell r="F123">
            <v>0</v>
          </cell>
          <cell r="G123">
            <v>0</v>
          </cell>
          <cell r="I123">
            <v>0</v>
          </cell>
          <cell r="J123">
            <v>0</v>
          </cell>
          <cell r="K123">
            <v>0</v>
          </cell>
        </row>
        <row r="125">
          <cell r="B125">
            <v>1853</v>
          </cell>
          <cell r="C125">
            <v>618</v>
          </cell>
          <cell r="D125">
            <v>2433368.41</v>
          </cell>
          <cell r="E125">
            <v>1313.2</v>
          </cell>
          <cell r="F125">
            <v>-6598.23</v>
          </cell>
          <cell r="G125">
            <v>2426770.1800000002</v>
          </cell>
          <cell r="H125">
            <v>1309.6400000000001</v>
          </cell>
          <cell r="I125">
            <v>0</v>
          </cell>
          <cell r="J125">
            <v>612</v>
          </cell>
          <cell r="K125">
            <v>803412.58</v>
          </cell>
          <cell r="L125">
            <v>1312.77</v>
          </cell>
        </row>
        <row r="126">
          <cell r="B126">
            <v>0</v>
          </cell>
          <cell r="C126">
            <v>0</v>
          </cell>
          <cell r="D126">
            <v>0</v>
          </cell>
          <cell r="F126">
            <v>0</v>
          </cell>
          <cell r="G126">
            <v>0</v>
          </cell>
          <cell r="I126">
            <v>0</v>
          </cell>
          <cell r="J126">
            <v>0</v>
          </cell>
          <cell r="K126">
            <v>0</v>
          </cell>
        </row>
        <row r="128">
          <cell r="B128">
            <v>1202</v>
          </cell>
          <cell r="C128">
            <v>401</v>
          </cell>
          <cell r="D128">
            <v>1721559.91</v>
          </cell>
          <cell r="E128">
            <v>1432.25</v>
          </cell>
          <cell r="F128">
            <v>-6073.91</v>
          </cell>
          <cell r="G128">
            <v>1715486</v>
          </cell>
          <cell r="H128">
            <v>1427.19</v>
          </cell>
          <cell r="I128">
            <v>0</v>
          </cell>
          <cell r="J128">
            <v>398</v>
          </cell>
          <cell r="K128">
            <v>569974.35</v>
          </cell>
          <cell r="L128">
            <v>1432.1</v>
          </cell>
        </row>
        <row r="129">
          <cell r="B129">
            <v>0</v>
          </cell>
          <cell r="C129">
            <v>0</v>
          </cell>
          <cell r="D129">
            <v>0</v>
          </cell>
          <cell r="F129">
            <v>0</v>
          </cell>
          <cell r="G129">
            <v>0</v>
          </cell>
          <cell r="I129">
            <v>0</v>
          </cell>
          <cell r="J129">
            <v>0</v>
          </cell>
          <cell r="K129">
            <v>0</v>
          </cell>
        </row>
        <row r="134">
          <cell r="B134">
            <v>2036</v>
          </cell>
          <cell r="C134">
            <v>679</v>
          </cell>
          <cell r="D134">
            <v>3048954.04</v>
          </cell>
          <cell r="E134">
            <v>1497.52</v>
          </cell>
          <cell r="F134">
            <v>-5773.96</v>
          </cell>
          <cell r="G134">
            <v>3043180.08</v>
          </cell>
          <cell r="H134">
            <v>1494.69</v>
          </cell>
          <cell r="I134">
            <v>0</v>
          </cell>
          <cell r="J134">
            <v>672</v>
          </cell>
          <cell r="K134">
            <v>1006960.16</v>
          </cell>
          <cell r="L134">
            <v>1498.45</v>
          </cell>
        </row>
        <row r="135">
          <cell r="B135">
            <v>0</v>
          </cell>
          <cell r="C135">
            <v>0</v>
          </cell>
          <cell r="D135">
            <v>0</v>
          </cell>
          <cell r="F135">
            <v>0</v>
          </cell>
          <cell r="G135">
            <v>0</v>
          </cell>
          <cell r="I135">
            <v>0</v>
          </cell>
          <cell r="J135">
            <v>0</v>
          </cell>
          <cell r="K135">
            <v>0</v>
          </cell>
        </row>
        <row r="137">
          <cell r="B137">
            <v>1020</v>
          </cell>
          <cell r="C137">
            <v>340</v>
          </cell>
          <cell r="D137">
            <v>1539639.57</v>
          </cell>
          <cell r="E137">
            <v>1509.45</v>
          </cell>
          <cell r="F137">
            <v>2849.02</v>
          </cell>
          <cell r="G137">
            <v>1542488.59</v>
          </cell>
          <cell r="H137">
            <v>1512.24</v>
          </cell>
          <cell r="I137">
            <v>0</v>
          </cell>
          <cell r="J137">
            <v>338</v>
          </cell>
          <cell r="K137">
            <v>510551.31</v>
          </cell>
          <cell r="L137">
            <v>1510.51</v>
          </cell>
        </row>
        <row r="138">
          <cell r="B138">
            <v>0</v>
          </cell>
          <cell r="C138">
            <v>0</v>
          </cell>
          <cell r="D138">
            <v>0</v>
          </cell>
          <cell r="F138">
            <v>0</v>
          </cell>
          <cell r="G138">
            <v>0</v>
          </cell>
          <cell r="I138">
            <v>0</v>
          </cell>
          <cell r="J138">
            <v>0</v>
          </cell>
          <cell r="K138">
            <v>0</v>
          </cell>
        </row>
        <row r="140">
          <cell r="B140">
            <v>1664</v>
          </cell>
          <cell r="C140">
            <v>555</v>
          </cell>
          <cell r="D140">
            <v>2329574.1800000002</v>
          </cell>
          <cell r="E140">
            <v>1399.98</v>
          </cell>
          <cell r="F140">
            <v>-4017.19</v>
          </cell>
          <cell r="G140">
            <v>2325556.9900000002</v>
          </cell>
          <cell r="H140">
            <v>1397.57</v>
          </cell>
          <cell r="I140">
            <v>0</v>
          </cell>
          <cell r="J140">
            <v>549</v>
          </cell>
          <cell r="K140">
            <v>768235.32</v>
          </cell>
          <cell r="L140">
            <v>1399.34</v>
          </cell>
        </row>
        <row r="141">
          <cell r="B141">
            <v>0</v>
          </cell>
          <cell r="C141">
            <v>0</v>
          </cell>
          <cell r="D141">
            <v>0</v>
          </cell>
          <cell r="F141">
            <v>0</v>
          </cell>
          <cell r="G141">
            <v>0</v>
          </cell>
          <cell r="I141">
            <v>0</v>
          </cell>
          <cell r="J141">
            <v>0</v>
          </cell>
          <cell r="K141">
            <v>0</v>
          </cell>
        </row>
        <row r="143">
          <cell r="B143">
            <v>4230</v>
          </cell>
          <cell r="C143">
            <v>1410</v>
          </cell>
          <cell r="D143">
            <v>5956651.9500000002</v>
          </cell>
          <cell r="E143">
            <v>1408.19</v>
          </cell>
          <cell r="F143">
            <v>9201.27</v>
          </cell>
          <cell r="G143">
            <v>5965853.2199999997</v>
          </cell>
          <cell r="H143">
            <v>1410.37</v>
          </cell>
          <cell r="I143">
            <v>0</v>
          </cell>
          <cell r="J143">
            <v>1390</v>
          </cell>
          <cell r="K143">
            <v>1958706.23</v>
          </cell>
          <cell r="L143">
            <v>1409.14</v>
          </cell>
        </row>
        <row r="144">
          <cell r="B144">
            <v>0</v>
          </cell>
          <cell r="C144">
            <v>0</v>
          </cell>
          <cell r="D144">
            <v>0</v>
          </cell>
          <cell r="F144">
            <v>0</v>
          </cell>
          <cell r="G144">
            <v>0</v>
          </cell>
          <cell r="I144">
            <v>0</v>
          </cell>
          <cell r="J144">
            <v>0</v>
          </cell>
          <cell r="K144">
            <v>0</v>
          </cell>
        </row>
        <row r="146">
          <cell r="B146">
            <v>1297</v>
          </cell>
          <cell r="C146">
            <v>432</v>
          </cell>
          <cell r="D146">
            <v>2043321.7</v>
          </cell>
          <cell r="E146">
            <v>1575.42</v>
          </cell>
          <cell r="F146">
            <v>27501.55</v>
          </cell>
          <cell r="G146">
            <v>2070823.25</v>
          </cell>
          <cell r="H146">
            <v>1596.63</v>
          </cell>
          <cell r="I146">
            <v>0</v>
          </cell>
          <cell r="J146">
            <v>428</v>
          </cell>
          <cell r="K146">
            <v>675519.77</v>
          </cell>
          <cell r="L146">
            <v>1578.32</v>
          </cell>
        </row>
        <row r="147">
          <cell r="B147">
            <v>0</v>
          </cell>
          <cell r="C147">
            <v>0</v>
          </cell>
          <cell r="D147">
            <v>0</v>
          </cell>
          <cell r="F147">
            <v>0</v>
          </cell>
          <cell r="G147">
            <v>0</v>
          </cell>
          <cell r="I147">
            <v>0</v>
          </cell>
          <cell r="J147">
            <v>0</v>
          </cell>
          <cell r="K147">
            <v>0</v>
          </cell>
        </row>
        <row r="149">
          <cell r="B149">
            <v>2012</v>
          </cell>
          <cell r="C149">
            <v>671</v>
          </cell>
          <cell r="D149">
            <v>2948701.1</v>
          </cell>
          <cell r="E149">
            <v>1465.56</v>
          </cell>
          <cell r="F149">
            <v>7412.73</v>
          </cell>
          <cell r="G149">
            <v>2956113.83</v>
          </cell>
          <cell r="H149">
            <v>1469.24</v>
          </cell>
          <cell r="I149">
            <v>0</v>
          </cell>
          <cell r="J149">
            <v>665</v>
          </cell>
          <cell r="K149">
            <v>976823.16</v>
          </cell>
          <cell r="L149">
            <v>1468.91</v>
          </cell>
        </row>
        <row r="150">
          <cell r="B150">
            <v>0</v>
          </cell>
          <cell r="C150">
            <v>0</v>
          </cell>
          <cell r="D150">
            <v>0</v>
          </cell>
          <cell r="F150">
            <v>0</v>
          </cell>
          <cell r="G150">
            <v>0</v>
          </cell>
          <cell r="I150">
            <v>0</v>
          </cell>
          <cell r="J150">
            <v>0</v>
          </cell>
          <cell r="K150">
            <v>0</v>
          </cell>
        </row>
        <row r="152">
          <cell r="B152">
            <v>1640</v>
          </cell>
          <cell r="C152">
            <v>547</v>
          </cell>
          <cell r="D152">
            <v>2298726.09</v>
          </cell>
          <cell r="E152">
            <v>1401.66</v>
          </cell>
          <cell r="F152">
            <v>6825.46</v>
          </cell>
          <cell r="G152">
            <v>2305551.5499999998</v>
          </cell>
          <cell r="H152">
            <v>1405.82</v>
          </cell>
          <cell r="I152">
            <v>0</v>
          </cell>
          <cell r="J152">
            <v>541</v>
          </cell>
          <cell r="K152">
            <v>757855.59</v>
          </cell>
          <cell r="L152">
            <v>1400.84</v>
          </cell>
        </row>
        <row r="153">
          <cell r="B153">
            <v>0</v>
          </cell>
          <cell r="C153">
            <v>0</v>
          </cell>
          <cell r="D153">
            <v>0</v>
          </cell>
          <cell r="F153">
            <v>0</v>
          </cell>
          <cell r="G153">
            <v>0</v>
          </cell>
          <cell r="I153">
            <v>0</v>
          </cell>
          <cell r="J153">
            <v>0</v>
          </cell>
          <cell r="K153">
            <v>0</v>
          </cell>
        </row>
        <row r="155">
          <cell r="B155">
            <v>2815</v>
          </cell>
          <cell r="C155">
            <v>938</v>
          </cell>
          <cell r="D155">
            <v>4246596.88</v>
          </cell>
          <cell r="E155">
            <v>1508.56</v>
          </cell>
          <cell r="F155">
            <v>-24895.95</v>
          </cell>
          <cell r="G155">
            <v>4221700.93</v>
          </cell>
          <cell r="H155">
            <v>1499.72</v>
          </cell>
          <cell r="I155">
            <v>0</v>
          </cell>
          <cell r="J155">
            <v>928</v>
          </cell>
          <cell r="K155">
            <v>1399712.95</v>
          </cell>
          <cell r="L155">
            <v>1508.31</v>
          </cell>
        </row>
        <row r="156">
          <cell r="B156">
            <v>0</v>
          </cell>
          <cell r="C156">
            <v>0</v>
          </cell>
          <cell r="D156">
            <v>0</v>
          </cell>
          <cell r="F156">
            <v>0</v>
          </cell>
          <cell r="G156">
            <v>0</v>
          </cell>
          <cell r="I156">
            <v>0</v>
          </cell>
          <cell r="J156">
            <v>0</v>
          </cell>
          <cell r="K156">
            <v>0</v>
          </cell>
        </row>
        <row r="158">
          <cell r="B158">
            <v>630</v>
          </cell>
          <cell r="C158">
            <v>210</v>
          </cell>
          <cell r="D158">
            <v>845077.85</v>
          </cell>
          <cell r="E158">
            <v>1341.39</v>
          </cell>
          <cell r="F158">
            <v>0</v>
          </cell>
          <cell r="G158">
            <v>845077.85</v>
          </cell>
          <cell r="H158">
            <v>1341.39</v>
          </cell>
          <cell r="I158">
            <v>0</v>
          </cell>
          <cell r="J158">
            <v>209</v>
          </cell>
          <cell r="K158">
            <v>280467.99</v>
          </cell>
          <cell r="L158">
            <v>1341.95</v>
          </cell>
        </row>
        <row r="159">
          <cell r="B159">
            <v>0</v>
          </cell>
          <cell r="C159">
            <v>0</v>
          </cell>
          <cell r="D159">
            <v>0</v>
          </cell>
          <cell r="F159">
            <v>0</v>
          </cell>
          <cell r="G159">
            <v>0</v>
          </cell>
          <cell r="I159">
            <v>0</v>
          </cell>
          <cell r="J159">
            <v>0</v>
          </cell>
          <cell r="K159">
            <v>0</v>
          </cell>
        </row>
        <row r="161">
          <cell r="B161">
            <v>3883</v>
          </cell>
          <cell r="C161">
            <v>1294</v>
          </cell>
          <cell r="D161">
            <v>5511796.4800000004</v>
          </cell>
          <cell r="E161">
            <v>1419.47</v>
          </cell>
          <cell r="F161">
            <v>-4273.63</v>
          </cell>
          <cell r="G161">
            <v>5507522.8500000006</v>
          </cell>
          <cell r="H161">
            <v>1418.37</v>
          </cell>
          <cell r="I161">
            <v>0</v>
          </cell>
          <cell r="J161">
            <v>1285</v>
          </cell>
          <cell r="K161">
            <v>1824717.5</v>
          </cell>
          <cell r="L161">
            <v>1420.01</v>
          </cell>
        </row>
        <row r="162">
          <cell r="B162">
            <v>0</v>
          </cell>
          <cell r="C162">
            <v>0</v>
          </cell>
          <cell r="D162">
            <v>0</v>
          </cell>
          <cell r="F162">
            <v>0</v>
          </cell>
          <cell r="G162">
            <v>0</v>
          </cell>
          <cell r="I162">
            <v>0</v>
          </cell>
          <cell r="J162">
            <v>0</v>
          </cell>
          <cell r="K162">
            <v>0</v>
          </cell>
        </row>
        <row r="164">
          <cell r="B164">
            <v>4675</v>
          </cell>
          <cell r="C164">
            <v>1558</v>
          </cell>
          <cell r="D164">
            <v>6729038.79</v>
          </cell>
          <cell r="E164">
            <v>1439.37</v>
          </cell>
          <cell r="F164">
            <v>7825</v>
          </cell>
          <cell r="G164">
            <v>6736863.79</v>
          </cell>
          <cell r="H164">
            <v>1441.04</v>
          </cell>
          <cell r="I164">
            <v>0</v>
          </cell>
          <cell r="J164">
            <v>1548</v>
          </cell>
          <cell r="K164">
            <v>2227762.23</v>
          </cell>
          <cell r="L164">
            <v>1439.12</v>
          </cell>
        </row>
        <row r="165">
          <cell r="B165">
            <v>0</v>
          </cell>
          <cell r="C165">
            <v>0</v>
          </cell>
          <cell r="D165">
            <v>0</v>
          </cell>
          <cell r="F165">
            <v>0</v>
          </cell>
          <cell r="G165">
            <v>0</v>
          </cell>
          <cell r="I165">
            <v>0</v>
          </cell>
          <cell r="J165">
            <v>0</v>
          </cell>
          <cell r="K165">
            <v>0</v>
          </cell>
        </row>
      </sheetData>
      <sheetData sheetId="47">
        <row r="12">
          <cell r="B12">
            <v>554</v>
          </cell>
          <cell r="C12">
            <v>185</v>
          </cell>
          <cell r="D12">
            <v>664800</v>
          </cell>
          <cell r="E12">
            <v>1200</v>
          </cell>
          <cell r="F12">
            <v>2300</v>
          </cell>
          <cell r="G12">
            <v>667100</v>
          </cell>
          <cell r="H12">
            <v>1204.1500000000001</v>
          </cell>
          <cell r="I12">
            <v>0</v>
          </cell>
          <cell r="J12">
            <v>185</v>
          </cell>
          <cell r="K12">
            <v>222000</v>
          </cell>
          <cell r="L12">
            <v>1200</v>
          </cell>
        </row>
        <row r="13">
          <cell r="B13">
            <v>1213</v>
          </cell>
          <cell r="C13">
            <v>404</v>
          </cell>
          <cell r="D13">
            <v>1454400</v>
          </cell>
          <cell r="E13">
            <v>1199.01</v>
          </cell>
          <cell r="F13">
            <v>8300</v>
          </cell>
          <cell r="G13">
            <v>1462700</v>
          </cell>
          <cell r="H13">
            <v>1205.8499999999999</v>
          </cell>
          <cell r="I13">
            <v>0</v>
          </cell>
          <cell r="J13">
            <v>406</v>
          </cell>
          <cell r="K13">
            <v>486000</v>
          </cell>
          <cell r="L13">
            <v>1197.04</v>
          </cell>
        </row>
        <row r="15">
          <cell r="B15">
            <v>1215</v>
          </cell>
          <cell r="C15">
            <v>405</v>
          </cell>
          <cell r="D15">
            <v>1457524.34</v>
          </cell>
          <cell r="E15">
            <v>1199.6099999999999</v>
          </cell>
          <cell r="F15">
            <v>33200</v>
          </cell>
          <cell r="G15">
            <v>1490724.34</v>
          </cell>
          <cell r="H15">
            <v>1226.93</v>
          </cell>
          <cell r="I15">
            <v>0</v>
          </cell>
          <cell r="J15">
            <v>410</v>
          </cell>
          <cell r="K15">
            <v>491874.78</v>
          </cell>
          <cell r="L15">
            <v>1199.69</v>
          </cell>
        </row>
        <row r="16">
          <cell r="B16">
            <v>789</v>
          </cell>
          <cell r="C16">
            <v>263</v>
          </cell>
          <cell r="D16">
            <v>946073.61</v>
          </cell>
          <cell r="E16">
            <v>1199.08</v>
          </cell>
          <cell r="F16">
            <v>18600</v>
          </cell>
          <cell r="G16">
            <v>964673.61</v>
          </cell>
          <cell r="H16">
            <v>1222.6500000000001</v>
          </cell>
          <cell r="I16">
            <v>0</v>
          </cell>
          <cell r="J16">
            <v>266</v>
          </cell>
          <cell r="K16">
            <v>318957.87</v>
          </cell>
          <cell r="L16">
            <v>1199.0899999999999</v>
          </cell>
        </row>
        <row r="17">
          <cell r="B17">
            <v>655</v>
          </cell>
          <cell r="C17">
            <v>218</v>
          </cell>
          <cell r="D17">
            <v>786000</v>
          </cell>
          <cell r="E17">
            <v>1200</v>
          </cell>
          <cell r="F17">
            <v>8100</v>
          </cell>
          <cell r="G17">
            <v>794100</v>
          </cell>
          <cell r="H17">
            <v>1212.3699999999999</v>
          </cell>
          <cell r="I17">
            <v>0</v>
          </cell>
          <cell r="J17">
            <v>219</v>
          </cell>
          <cell r="K17">
            <v>262800</v>
          </cell>
          <cell r="L17">
            <v>1200</v>
          </cell>
        </row>
        <row r="18">
          <cell r="B18">
            <v>1173</v>
          </cell>
          <cell r="C18">
            <v>391</v>
          </cell>
          <cell r="D18">
            <v>1407575.85</v>
          </cell>
          <cell r="E18">
            <v>1199.98</v>
          </cell>
          <cell r="F18">
            <v>13600</v>
          </cell>
          <cell r="G18">
            <v>1421175.85</v>
          </cell>
          <cell r="H18">
            <v>1211.57</v>
          </cell>
          <cell r="I18">
            <v>0</v>
          </cell>
          <cell r="J18">
            <v>392</v>
          </cell>
          <cell r="K18">
            <v>470391.95</v>
          </cell>
          <cell r="L18">
            <v>1199.98</v>
          </cell>
        </row>
        <row r="19">
          <cell r="B19">
            <v>285</v>
          </cell>
          <cell r="C19">
            <v>95</v>
          </cell>
          <cell r="D19">
            <v>342000</v>
          </cell>
          <cell r="E19">
            <v>1200</v>
          </cell>
          <cell r="F19">
            <v>6800</v>
          </cell>
          <cell r="G19">
            <v>348800</v>
          </cell>
          <cell r="H19">
            <v>1223.8599999999999</v>
          </cell>
          <cell r="I19">
            <v>0</v>
          </cell>
          <cell r="J19">
            <v>95</v>
          </cell>
          <cell r="K19">
            <v>114000</v>
          </cell>
          <cell r="L19">
            <v>1200</v>
          </cell>
        </row>
        <row r="20">
          <cell r="B20">
            <v>610</v>
          </cell>
          <cell r="C20">
            <v>203</v>
          </cell>
          <cell r="D20">
            <v>731869.56</v>
          </cell>
          <cell r="E20">
            <v>1199.79</v>
          </cell>
          <cell r="F20">
            <v>16300</v>
          </cell>
          <cell r="G20">
            <v>748169.56</v>
          </cell>
          <cell r="H20">
            <v>1226.51</v>
          </cell>
          <cell r="I20">
            <v>0</v>
          </cell>
          <cell r="J20">
            <v>204</v>
          </cell>
          <cell r="K20">
            <v>244756.52</v>
          </cell>
          <cell r="L20">
            <v>1199.79</v>
          </cell>
        </row>
        <row r="21">
          <cell r="B21">
            <v>864</v>
          </cell>
          <cell r="C21">
            <v>288</v>
          </cell>
          <cell r="D21">
            <v>1032908.46</v>
          </cell>
          <cell r="E21">
            <v>1195.5</v>
          </cell>
          <cell r="F21">
            <v>21100</v>
          </cell>
          <cell r="G21">
            <v>1054008.46</v>
          </cell>
          <cell r="H21">
            <v>1219.92</v>
          </cell>
          <cell r="I21">
            <v>0</v>
          </cell>
          <cell r="J21">
            <v>291</v>
          </cell>
          <cell r="K21">
            <v>347902.82</v>
          </cell>
          <cell r="L21">
            <v>1195.54</v>
          </cell>
        </row>
        <row r="22">
          <cell r="B22">
            <v>647</v>
          </cell>
          <cell r="C22">
            <v>216</v>
          </cell>
          <cell r="D22">
            <v>776400</v>
          </cell>
          <cell r="E22">
            <v>1200</v>
          </cell>
          <cell r="F22">
            <v>3400</v>
          </cell>
          <cell r="G22">
            <v>779800</v>
          </cell>
          <cell r="H22">
            <v>1205.26</v>
          </cell>
          <cell r="I22">
            <v>0</v>
          </cell>
          <cell r="J22">
            <v>217</v>
          </cell>
          <cell r="K22">
            <v>260400</v>
          </cell>
          <cell r="L22">
            <v>1200</v>
          </cell>
        </row>
        <row r="23">
          <cell r="B23">
            <v>156</v>
          </cell>
          <cell r="C23">
            <v>52</v>
          </cell>
          <cell r="D23">
            <v>187200</v>
          </cell>
          <cell r="E23">
            <v>1200</v>
          </cell>
          <cell r="F23">
            <v>-1200</v>
          </cell>
          <cell r="G23">
            <v>186000</v>
          </cell>
          <cell r="H23">
            <v>1192.31</v>
          </cell>
          <cell r="I23">
            <v>0</v>
          </cell>
          <cell r="J23">
            <v>52</v>
          </cell>
          <cell r="K23">
            <v>62400</v>
          </cell>
          <cell r="L23">
            <v>1200</v>
          </cell>
        </row>
        <row r="24">
          <cell r="B24">
            <v>450</v>
          </cell>
          <cell r="C24">
            <v>150</v>
          </cell>
          <cell r="D24">
            <v>539893.71</v>
          </cell>
          <cell r="E24">
            <v>1199.76</v>
          </cell>
          <cell r="F24">
            <v>3600</v>
          </cell>
          <cell r="G24">
            <v>543493.71</v>
          </cell>
          <cell r="H24">
            <v>1207.76</v>
          </cell>
          <cell r="I24">
            <v>0</v>
          </cell>
          <cell r="J24">
            <v>151</v>
          </cell>
          <cell r="K24">
            <v>181164.57</v>
          </cell>
          <cell r="L24">
            <v>1199.77</v>
          </cell>
        </row>
        <row r="25">
          <cell r="B25">
            <v>1973</v>
          </cell>
          <cell r="C25">
            <v>658</v>
          </cell>
          <cell r="D25">
            <v>2367575.85</v>
          </cell>
          <cell r="E25">
            <v>1199.99</v>
          </cell>
          <cell r="F25">
            <v>80400</v>
          </cell>
          <cell r="G25">
            <v>2447975.85</v>
          </cell>
          <cell r="H25">
            <v>1240.74</v>
          </cell>
          <cell r="I25">
            <v>0</v>
          </cell>
          <cell r="J25">
            <v>664</v>
          </cell>
          <cell r="K25">
            <v>796791.95</v>
          </cell>
          <cell r="L25">
            <v>1199.99</v>
          </cell>
        </row>
        <row r="26">
          <cell r="B26">
            <v>1167</v>
          </cell>
          <cell r="C26">
            <v>389</v>
          </cell>
          <cell r="D26">
            <v>1399200</v>
          </cell>
          <cell r="E26">
            <v>1198.97</v>
          </cell>
          <cell r="F26">
            <v>11800</v>
          </cell>
          <cell r="G26">
            <v>1411000</v>
          </cell>
          <cell r="H26">
            <v>1209.08</v>
          </cell>
          <cell r="I26">
            <v>0</v>
          </cell>
          <cell r="J26">
            <v>391</v>
          </cell>
          <cell r="K26">
            <v>469200</v>
          </cell>
          <cell r="L26">
            <v>1200</v>
          </cell>
        </row>
        <row r="27">
          <cell r="B27">
            <v>391</v>
          </cell>
          <cell r="C27">
            <v>130</v>
          </cell>
          <cell r="D27">
            <v>469200</v>
          </cell>
          <cell r="E27">
            <v>1200</v>
          </cell>
          <cell r="F27">
            <v>0</v>
          </cell>
          <cell r="G27">
            <v>469200</v>
          </cell>
          <cell r="H27">
            <v>1200</v>
          </cell>
          <cell r="I27">
            <v>0</v>
          </cell>
          <cell r="J27">
            <v>130</v>
          </cell>
          <cell r="K27">
            <v>156000</v>
          </cell>
          <cell r="L27">
            <v>1200</v>
          </cell>
        </row>
        <row r="28">
          <cell r="B28">
            <v>753</v>
          </cell>
          <cell r="C28">
            <v>251</v>
          </cell>
          <cell r="D28">
            <v>903575.85</v>
          </cell>
          <cell r="E28">
            <v>1199.97</v>
          </cell>
          <cell r="F28">
            <v>10400</v>
          </cell>
          <cell r="G28">
            <v>913975.85</v>
          </cell>
          <cell r="H28">
            <v>1213.78</v>
          </cell>
          <cell r="I28">
            <v>0</v>
          </cell>
          <cell r="J28">
            <v>252</v>
          </cell>
          <cell r="K28">
            <v>302391.95</v>
          </cell>
          <cell r="L28">
            <v>1199.97</v>
          </cell>
        </row>
        <row r="29">
          <cell r="B29">
            <v>297</v>
          </cell>
          <cell r="C29">
            <v>99</v>
          </cell>
          <cell r="D29">
            <v>356400</v>
          </cell>
          <cell r="E29">
            <v>1200</v>
          </cell>
          <cell r="F29">
            <v>4800</v>
          </cell>
          <cell r="G29">
            <v>361200</v>
          </cell>
          <cell r="H29">
            <v>1216.1600000000001</v>
          </cell>
          <cell r="I29">
            <v>0</v>
          </cell>
          <cell r="J29">
            <v>100</v>
          </cell>
          <cell r="K29">
            <v>120000</v>
          </cell>
          <cell r="L29">
            <v>1200</v>
          </cell>
        </row>
        <row r="30">
          <cell r="B30">
            <v>1691</v>
          </cell>
          <cell r="C30">
            <v>564</v>
          </cell>
          <cell r="D30">
            <v>2025600</v>
          </cell>
          <cell r="E30">
            <v>1197.8699999999999</v>
          </cell>
          <cell r="F30">
            <v>17700</v>
          </cell>
          <cell r="G30">
            <v>2043300</v>
          </cell>
          <cell r="H30">
            <v>1208.3399999999999</v>
          </cell>
          <cell r="I30">
            <v>0</v>
          </cell>
          <cell r="J30">
            <v>567</v>
          </cell>
          <cell r="K30">
            <v>679200</v>
          </cell>
          <cell r="L30">
            <v>1197.8800000000001</v>
          </cell>
        </row>
        <row r="31">
          <cell r="B31">
            <v>0</v>
          </cell>
          <cell r="C31">
            <v>0</v>
          </cell>
          <cell r="D31">
            <v>0</v>
          </cell>
          <cell r="F31">
            <v>0</v>
          </cell>
          <cell r="G31">
            <v>0</v>
          </cell>
          <cell r="I31">
            <v>0</v>
          </cell>
          <cell r="J31">
            <v>0</v>
          </cell>
          <cell r="K31">
            <v>0</v>
          </cell>
        </row>
        <row r="32">
          <cell r="B32">
            <v>969</v>
          </cell>
          <cell r="C32">
            <v>323</v>
          </cell>
          <cell r="D32">
            <v>1159200</v>
          </cell>
          <cell r="E32">
            <v>1196.28</v>
          </cell>
          <cell r="F32">
            <v>30459.599999999999</v>
          </cell>
          <cell r="G32">
            <v>1189659.6000000001</v>
          </cell>
          <cell r="H32">
            <v>1227.72</v>
          </cell>
          <cell r="I32">
            <v>0</v>
          </cell>
          <cell r="J32">
            <v>327</v>
          </cell>
          <cell r="K32">
            <v>391200</v>
          </cell>
          <cell r="L32">
            <v>1196.33</v>
          </cell>
        </row>
        <row r="33">
          <cell r="B33">
            <v>1967</v>
          </cell>
          <cell r="C33">
            <v>656</v>
          </cell>
          <cell r="D33">
            <v>2360150.4700000002</v>
          </cell>
          <cell r="E33">
            <v>1199.8699999999999</v>
          </cell>
          <cell r="F33">
            <v>36235.24</v>
          </cell>
          <cell r="G33">
            <v>2396385.71</v>
          </cell>
          <cell r="H33">
            <v>1218.29</v>
          </cell>
          <cell r="I33">
            <v>0</v>
          </cell>
          <cell r="J33">
            <v>656</v>
          </cell>
          <cell r="K33">
            <v>787114.14</v>
          </cell>
          <cell r="L33">
            <v>1199.8699999999999</v>
          </cell>
        </row>
        <row r="35">
          <cell r="B35">
            <v>534</v>
          </cell>
          <cell r="C35">
            <v>178</v>
          </cell>
          <cell r="D35">
            <v>640800</v>
          </cell>
          <cell r="E35">
            <v>1200</v>
          </cell>
          <cell r="F35">
            <v>-1200</v>
          </cell>
          <cell r="G35">
            <v>639600</v>
          </cell>
          <cell r="H35">
            <v>1197.75</v>
          </cell>
          <cell r="I35">
            <v>0</v>
          </cell>
          <cell r="J35">
            <v>178</v>
          </cell>
          <cell r="K35">
            <v>213600</v>
          </cell>
          <cell r="L35">
            <v>1200</v>
          </cell>
        </row>
        <row r="36">
          <cell r="B36">
            <v>983</v>
          </cell>
          <cell r="C36">
            <v>328</v>
          </cell>
          <cell r="D36">
            <v>1179387.42</v>
          </cell>
          <cell r="E36">
            <v>1199.78</v>
          </cell>
          <cell r="F36">
            <v>17000</v>
          </cell>
          <cell r="G36">
            <v>1196387.42</v>
          </cell>
          <cell r="H36">
            <v>1217.08</v>
          </cell>
          <cell r="I36">
            <v>0</v>
          </cell>
          <cell r="J36">
            <v>332</v>
          </cell>
          <cell r="K36">
            <v>398329.14</v>
          </cell>
          <cell r="L36">
            <v>1199.79</v>
          </cell>
        </row>
        <row r="37">
          <cell r="B37">
            <v>816</v>
          </cell>
          <cell r="C37">
            <v>272</v>
          </cell>
          <cell r="D37">
            <v>977975.85</v>
          </cell>
          <cell r="E37">
            <v>1198.5</v>
          </cell>
          <cell r="F37">
            <v>21700</v>
          </cell>
          <cell r="G37">
            <v>999675.85</v>
          </cell>
          <cell r="H37">
            <v>1225.0899999999999</v>
          </cell>
          <cell r="I37">
            <v>0</v>
          </cell>
          <cell r="J37">
            <v>273</v>
          </cell>
          <cell r="K37">
            <v>327591.95</v>
          </cell>
          <cell r="L37">
            <v>1199.97</v>
          </cell>
        </row>
        <row r="38">
          <cell r="B38">
            <v>672</v>
          </cell>
          <cell r="C38">
            <v>224</v>
          </cell>
          <cell r="D38">
            <v>802775.85</v>
          </cell>
          <cell r="E38">
            <v>1194.6099999999999</v>
          </cell>
          <cell r="F38">
            <v>9300</v>
          </cell>
          <cell r="G38">
            <v>812075.85</v>
          </cell>
          <cell r="H38">
            <v>1208.45</v>
          </cell>
          <cell r="I38">
            <v>0</v>
          </cell>
          <cell r="J38">
            <v>225</v>
          </cell>
          <cell r="K38">
            <v>268791.95</v>
          </cell>
          <cell r="L38">
            <v>1194.6300000000001</v>
          </cell>
        </row>
        <row r="39">
          <cell r="B39">
            <v>604</v>
          </cell>
          <cell r="C39">
            <v>201</v>
          </cell>
          <cell r="D39">
            <v>723548.49</v>
          </cell>
          <cell r="E39">
            <v>1197.93</v>
          </cell>
          <cell r="F39">
            <v>12000</v>
          </cell>
          <cell r="G39">
            <v>735548.49</v>
          </cell>
          <cell r="H39">
            <v>1217.8</v>
          </cell>
          <cell r="I39">
            <v>0</v>
          </cell>
          <cell r="J39">
            <v>201</v>
          </cell>
          <cell r="K39">
            <v>241182.83</v>
          </cell>
          <cell r="L39">
            <v>1199.9100000000001</v>
          </cell>
        </row>
        <row r="40">
          <cell r="B40">
            <v>758</v>
          </cell>
          <cell r="C40">
            <v>253</v>
          </cell>
          <cell r="D40">
            <v>907944.18</v>
          </cell>
          <cell r="E40">
            <v>1197.82</v>
          </cell>
          <cell r="F40">
            <v>8200</v>
          </cell>
          <cell r="G40">
            <v>916144.18</v>
          </cell>
          <cell r="H40">
            <v>1208.6300000000001</v>
          </cell>
          <cell r="I40">
            <v>0</v>
          </cell>
          <cell r="J40">
            <v>251</v>
          </cell>
          <cell r="K40">
            <v>301048.06</v>
          </cell>
          <cell r="L40">
            <v>1199.3900000000001</v>
          </cell>
        </row>
        <row r="41">
          <cell r="B41">
            <v>464</v>
          </cell>
          <cell r="C41">
            <v>155</v>
          </cell>
          <cell r="D41">
            <v>555600</v>
          </cell>
          <cell r="E41">
            <v>1197.4100000000001</v>
          </cell>
          <cell r="F41">
            <v>7100</v>
          </cell>
          <cell r="G41">
            <v>562700</v>
          </cell>
          <cell r="H41">
            <v>1212.72</v>
          </cell>
          <cell r="I41">
            <v>0</v>
          </cell>
          <cell r="J41">
            <v>154</v>
          </cell>
          <cell r="K41">
            <v>184800</v>
          </cell>
          <cell r="L41">
            <v>1200</v>
          </cell>
        </row>
        <row r="42">
          <cell r="B42">
            <v>917</v>
          </cell>
          <cell r="C42">
            <v>306</v>
          </cell>
          <cell r="D42">
            <v>1100400</v>
          </cell>
          <cell r="E42">
            <v>1200</v>
          </cell>
          <cell r="F42">
            <v>0</v>
          </cell>
          <cell r="G42">
            <v>1100400</v>
          </cell>
          <cell r="H42">
            <v>1200</v>
          </cell>
          <cell r="I42">
            <v>0</v>
          </cell>
          <cell r="J42">
            <v>307</v>
          </cell>
          <cell r="K42">
            <v>368400</v>
          </cell>
          <cell r="L42">
            <v>1200</v>
          </cell>
        </row>
        <row r="43">
          <cell r="B43">
            <v>867</v>
          </cell>
          <cell r="C43">
            <v>289</v>
          </cell>
          <cell r="D43">
            <v>1040400</v>
          </cell>
          <cell r="E43">
            <v>1200</v>
          </cell>
          <cell r="F43">
            <v>53500</v>
          </cell>
          <cell r="G43">
            <v>1093900</v>
          </cell>
          <cell r="H43">
            <v>1261.71</v>
          </cell>
          <cell r="I43">
            <v>0</v>
          </cell>
          <cell r="J43">
            <v>291</v>
          </cell>
          <cell r="K43">
            <v>349200</v>
          </cell>
          <cell r="L43">
            <v>1200</v>
          </cell>
        </row>
        <row r="44">
          <cell r="B44">
            <v>347</v>
          </cell>
          <cell r="C44">
            <v>116</v>
          </cell>
          <cell r="D44">
            <v>416400</v>
          </cell>
          <cell r="E44">
            <v>1200</v>
          </cell>
          <cell r="F44">
            <v>2400</v>
          </cell>
          <cell r="G44">
            <v>418800</v>
          </cell>
          <cell r="H44">
            <v>1206.92</v>
          </cell>
          <cell r="I44">
            <v>0</v>
          </cell>
          <cell r="J44">
            <v>116</v>
          </cell>
          <cell r="K44">
            <v>139200</v>
          </cell>
          <cell r="L44">
            <v>1200</v>
          </cell>
        </row>
        <row r="45">
          <cell r="B45">
            <v>882</v>
          </cell>
          <cell r="C45">
            <v>294</v>
          </cell>
          <cell r="D45">
            <v>1055893.71</v>
          </cell>
          <cell r="E45">
            <v>1197.1600000000001</v>
          </cell>
          <cell r="F45">
            <v>18571</v>
          </cell>
          <cell r="G45">
            <v>1074464.71</v>
          </cell>
          <cell r="H45">
            <v>1218.21</v>
          </cell>
          <cell r="I45">
            <v>0</v>
          </cell>
          <cell r="J45">
            <v>297</v>
          </cell>
          <cell r="K45">
            <v>353964.57</v>
          </cell>
          <cell r="L45">
            <v>1191.8</v>
          </cell>
        </row>
        <row r="46">
          <cell r="B46">
            <v>1121</v>
          </cell>
          <cell r="C46">
            <v>374</v>
          </cell>
          <cell r="D46">
            <v>1344848.49</v>
          </cell>
          <cell r="E46">
            <v>1199.69</v>
          </cell>
          <cell r="F46">
            <v>17300</v>
          </cell>
          <cell r="G46">
            <v>1362148.49</v>
          </cell>
          <cell r="H46">
            <v>1215.1199999999999</v>
          </cell>
          <cell r="I46">
            <v>0</v>
          </cell>
          <cell r="J46">
            <v>374</v>
          </cell>
          <cell r="K46">
            <v>448682.83</v>
          </cell>
          <cell r="L46">
            <v>1199.69</v>
          </cell>
        </row>
        <row r="47">
          <cell r="B47">
            <v>480</v>
          </cell>
          <cell r="C47">
            <v>160</v>
          </cell>
          <cell r="D47">
            <v>576000</v>
          </cell>
          <cell r="E47">
            <v>1200</v>
          </cell>
          <cell r="F47">
            <v>8400</v>
          </cell>
          <cell r="G47">
            <v>584400</v>
          </cell>
          <cell r="H47">
            <v>1217.5</v>
          </cell>
          <cell r="I47">
            <v>0</v>
          </cell>
          <cell r="J47">
            <v>162</v>
          </cell>
          <cell r="K47">
            <v>194400</v>
          </cell>
          <cell r="L47">
            <v>1200</v>
          </cell>
        </row>
        <row r="49">
          <cell r="B49">
            <v>515</v>
          </cell>
          <cell r="C49">
            <v>172</v>
          </cell>
          <cell r="D49">
            <v>616693.71</v>
          </cell>
          <cell r="E49">
            <v>1197.46</v>
          </cell>
          <cell r="F49">
            <v>15800</v>
          </cell>
          <cell r="G49">
            <v>632493.71</v>
          </cell>
          <cell r="H49">
            <v>1228.1400000000001</v>
          </cell>
          <cell r="I49">
            <v>0</v>
          </cell>
          <cell r="J49">
            <v>174</v>
          </cell>
          <cell r="K49">
            <v>207564.57</v>
          </cell>
          <cell r="L49">
            <v>1192.9000000000001</v>
          </cell>
        </row>
        <row r="50">
          <cell r="B50">
            <v>523</v>
          </cell>
          <cell r="C50">
            <v>174</v>
          </cell>
          <cell r="D50">
            <v>627600</v>
          </cell>
          <cell r="E50">
            <v>1200</v>
          </cell>
          <cell r="F50">
            <v>-1200</v>
          </cell>
          <cell r="G50">
            <v>626400</v>
          </cell>
          <cell r="H50">
            <v>1197.71</v>
          </cell>
          <cell r="I50">
            <v>0</v>
          </cell>
          <cell r="J50">
            <v>174</v>
          </cell>
          <cell r="K50">
            <v>208800</v>
          </cell>
          <cell r="L50">
            <v>1200</v>
          </cell>
        </row>
        <row r="51">
          <cell r="B51">
            <v>630</v>
          </cell>
          <cell r="C51">
            <v>210</v>
          </cell>
          <cell r="D51">
            <v>756000</v>
          </cell>
          <cell r="E51">
            <v>1200</v>
          </cell>
          <cell r="F51">
            <v>15200</v>
          </cell>
          <cell r="G51">
            <v>771200</v>
          </cell>
          <cell r="H51">
            <v>1224.1300000000001</v>
          </cell>
          <cell r="I51">
            <v>0</v>
          </cell>
          <cell r="J51">
            <v>212</v>
          </cell>
          <cell r="K51">
            <v>254400</v>
          </cell>
          <cell r="L51">
            <v>1200</v>
          </cell>
        </row>
        <row r="52">
          <cell r="B52">
            <v>1273</v>
          </cell>
          <cell r="C52">
            <v>424</v>
          </cell>
          <cell r="D52">
            <v>1526348.49</v>
          </cell>
          <cell r="E52">
            <v>1199.02</v>
          </cell>
          <cell r="F52">
            <v>49300</v>
          </cell>
          <cell r="G52">
            <v>1575648.49</v>
          </cell>
          <cell r="H52">
            <v>1237.74</v>
          </cell>
          <cell r="I52">
            <v>0</v>
          </cell>
          <cell r="J52">
            <v>431</v>
          </cell>
          <cell r="K52">
            <v>517182.83</v>
          </cell>
          <cell r="L52">
            <v>1199.96</v>
          </cell>
        </row>
        <row r="53">
          <cell r="B53">
            <v>178</v>
          </cell>
          <cell r="C53">
            <v>59</v>
          </cell>
          <cell r="D53">
            <v>213600</v>
          </cell>
          <cell r="E53">
            <v>1200</v>
          </cell>
          <cell r="F53">
            <v>0</v>
          </cell>
          <cell r="G53">
            <v>213600</v>
          </cell>
          <cell r="H53">
            <v>1200</v>
          </cell>
          <cell r="I53">
            <v>0</v>
          </cell>
          <cell r="J53">
            <v>59</v>
          </cell>
          <cell r="K53">
            <v>70800</v>
          </cell>
          <cell r="L53">
            <v>1200</v>
          </cell>
        </row>
        <row r="54">
          <cell r="B54">
            <v>670</v>
          </cell>
          <cell r="C54">
            <v>223</v>
          </cell>
          <cell r="D54">
            <v>800375.85</v>
          </cell>
          <cell r="E54">
            <v>1194.5899999999999</v>
          </cell>
          <cell r="F54">
            <v>20700</v>
          </cell>
          <cell r="G54">
            <v>821075.85</v>
          </cell>
          <cell r="H54">
            <v>1225.49</v>
          </cell>
          <cell r="I54">
            <v>0</v>
          </cell>
          <cell r="J54">
            <v>223</v>
          </cell>
          <cell r="K54">
            <v>266391.95</v>
          </cell>
          <cell r="L54">
            <v>1194.58</v>
          </cell>
        </row>
        <row r="55">
          <cell r="B55">
            <v>862</v>
          </cell>
          <cell r="C55">
            <v>287</v>
          </cell>
          <cell r="D55">
            <v>1033783.14</v>
          </cell>
          <cell r="E55">
            <v>1199.28</v>
          </cell>
          <cell r="F55">
            <v>3500</v>
          </cell>
          <cell r="G55">
            <v>1037283.14</v>
          </cell>
          <cell r="H55">
            <v>1203.3399999999999</v>
          </cell>
          <cell r="I55">
            <v>0</v>
          </cell>
          <cell r="J55">
            <v>288</v>
          </cell>
          <cell r="K55">
            <v>345394.38</v>
          </cell>
          <cell r="L55">
            <v>1199.29</v>
          </cell>
        </row>
        <row r="56">
          <cell r="B56">
            <v>496</v>
          </cell>
          <cell r="C56">
            <v>165</v>
          </cell>
          <cell r="D56">
            <v>595200</v>
          </cell>
          <cell r="E56">
            <v>1200</v>
          </cell>
          <cell r="F56">
            <v>3600</v>
          </cell>
          <cell r="G56">
            <v>598800</v>
          </cell>
          <cell r="H56">
            <v>1207.26</v>
          </cell>
          <cell r="I56">
            <v>0</v>
          </cell>
          <cell r="J56">
            <v>165</v>
          </cell>
          <cell r="K56">
            <v>198000</v>
          </cell>
          <cell r="L56">
            <v>1200</v>
          </cell>
        </row>
        <row r="57">
          <cell r="B57">
            <v>796</v>
          </cell>
          <cell r="C57">
            <v>265</v>
          </cell>
          <cell r="D57">
            <v>955191.75</v>
          </cell>
          <cell r="E57">
            <v>1199.99</v>
          </cell>
          <cell r="F57">
            <v>12500</v>
          </cell>
          <cell r="G57">
            <v>967691.75</v>
          </cell>
          <cell r="H57">
            <v>1215.69</v>
          </cell>
          <cell r="I57">
            <v>0</v>
          </cell>
          <cell r="J57">
            <v>265</v>
          </cell>
          <cell r="K57">
            <v>317997.25</v>
          </cell>
          <cell r="L57">
            <v>1199.99</v>
          </cell>
        </row>
        <row r="58">
          <cell r="B58">
            <v>1668</v>
          </cell>
          <cell r="C58">
            <v>556</v>
          </cell>
          <cell r="D58">
            <v>2001600</v>
          </cell>
          <cell r="E58">
            <v>1200</v>
          </cell>
          <cell r="F58">
            <v>17400</v>
          </cell>
          <cell r="G58">
            <v>2019000</v>
          </cell>
          <cell r="H58">
            <v>1210.43</v>
          </cell>
          <cell r="I58">
            <v>0</v>
          </cell>
          <cell r="J58">
            <v>557</v>
          </cell>
          <cell r="K58">
            <v>668400</v>
          </cell>
          <cell r="L58">
            <v>1200</v>
          </cell>
        </row>
        <row r="59">
          <cell r="B59">
            <v>561</v>
          </cell>
          <cell r="C59">
            <v>187</v>
          </cell>
          <cell r="D59">
            <v>669565.66</v>
          </cell>
          <cell r="E59">
            <v>1193.52</v>
          </cell>
          <cell r="F59">
            <v>30517.17</v>
          </cell>
          <cell r="G59">
            <v>700082.83</v>
          </cell>
          <cell r="H59">
            <v>1247.92</v>
          </cell>
          <cell r="I59">
            <v>0</v>
          </cell>
          <cell r="J59">
            <v>187</v>
          </cell>
          <cell r="K59">
            <v>223200</v>
          </cell>
          <cell r="L59">
            <v>1193.58</v>
          </cell>
        </row>
      </sheetData>
      <sheetData sheetId="48">
        <row r="12">
          <cell r="B12">
            <v>1696</v>
          </cell>
          <cell r="C12">
            <v>565</v>
          </cell>
          <cell r="D12">
            <v>2364477.19</v>
          </cell>
          <cell r="E12">
            <v>1394.15</v>
          </cell>
          <cell r="F12">
            <v>4104.05</v>
          </cell>
          <cell r="G12">
            <v>2368581.2400000002</v>
          </cell>
          <cell r="H12">
            <v>1396.57</v>
          </cell>
          <cell r="I12">
            <v>0</v>
          </cell>
          <cell r="J12">
            <v>562</v>
          </cell>
          <cell r="K12">
            <v>782218.82</v>
          </cell>
          <cell r="L12">
            <v>1391.85</v>
          </cell>
        </row>
        <row r="13">
          <cell r="B13">
            <v>5662</v>
          </cell>
          <cell r="C13">
            <v>1887</v>
          </cell>
          <cell r="D13">
            <v>7937162.7400000002</v>
          </cell>
          <cell r="E13">
            <v>1401.83</v>
          </cell>
          <cell r="F13">
            <v>-10889.99</v>
          </cell>
          <cell r="G13">
            <v>7926272.75</v>
          </cell>
          <cell r="H13">
            <v>1399.91</v>
          </cell>
          <cell r="I13">
            <v>0</v>
          </cell>
          <cell r="J13">
            <v>1870</v>
          </cell>
          <cell r="K13">
            <v>2619833.1800000002</v>
          </cell>
          <cell r="L13">
            <v>1400.98</v>
          </cell>
        </row>
        <row r="15">
          <cell r="B15">
            <v>8468</v>
          </cell>
          <cell r="C15">
            <v>2823</v>
          </cell>
          <cell r="D15">
            <v>15170237.050000001</v>
          </cell>
          <cell r="E15">
            <v>1791.48</v>
          </cell>
          <cell r="F15">
            <v>2556.9299999999998</v>
          </cell>
          <cell r="G15">
            <v>15172793.98</v>
          </cell>
          <cell r="H15">
            <v>1791.78</v>
          </cell>
          <cell r="I15">
            <v>0</v>
          </cell>
          <cell r="J15">
            <v>2806</v>
          </cell>
          <cell r="K15">
            <v>5022894.47</v>
          </cell>
          <cell r="L15">
            <v>1790.06</v>
          </cell>
        </row>
        <row r="16">
          <cell r="B16">
            <v>4327</v>
          </cell>
          <cell r="C16">
            <v>1442</v>
          </cell>
          <cell r="D16">
            <v>6804035.3300000001</v>
          </cell>
          <cell r="E16">
            <v>1572.46</v>
          </cell>
          <cell r="F16">
            <v>10631.49</v>
          </cell>
          <cell r="G16">
            <v>6814666.8200000003</v>
          </cell>
          <cell r="H16">
            <v>1574.92</v>
          </cell>
          <cell r="I16">
            <v>0</v>
          </cell>
          <cell r="J16">
            <v>1432</v>
          </cell>
          <cell r="K16">
            <v>2244474.23</v>
          </cell>
          <cell r="L16">
            <v>1567.37</v>
          </cell>
        </row>
        <row r="17">
          <cell r="B17">
            <v>4066</v>
          </cell>
          <cell r="C17">
            <v>1355</v>
          </cell>
          <cell r="D17">
            <v>5733167.54</v>
          </cell>
          <cell r="E17">
            <v>1410.03</v>
          </cell>
          <cell r="F17">
            <v>3364.74</v>
          </cell>
          <cell r="G17">
            <v>5736532.2800000003</v>
          </cell>
          <cell r="H17">
            <v>1410.85</v>
          </cell>
          <cell r="I17">
            <v>0</v>
          </cell>
          <cell r="J17">
            <v>1343</v>
          </cell>
          <cell r="K17">
            <v>1891984.2</v>
          </cell>
          <cell r="L17">
            <v>1408.77</v>
          </cell>
        </row>
        <row r="18">
          <cell r="B18">
            <v>4587</v>
          </cell>
          <cell r="C18">
            <v>1529</v>
          </cell>
          <cell r="D18">
            <v>6152579.0599999996</v>
          </cell>
          <cell r="E18">
            <v>1341.31</v>
          </cell>
          <cell r="F18">
            <v>4308.8999999999996</v>
          </cell>
          <cell r="G18">
            <v>6156887.96</v>
          </cell>
          <cell r="H18">
            <v>1342.25</v>
          </cell>
          <cell r="I18">
            <v>0</v>
          </cell>
          <cell r="J18">
            <v>1513</v>
          </cell>
          <cell r="K18">
            <v>2029010.55</v>
          </cell>
          <cell r="L18">
            <v>1341.05</v>
          </cell>
        </row>
        <row r="19">
          <cell r="B19">
            <v>5176</v>
          </cell>
          <cell r="C19">
            <v>1725</v>
          </cell>
          <cell r="D19">
            <v>9185403.4100000001</v>
          </cell>
          <cell r="E19">
            <v>1774.61</v>
          </cell>
          <cell r="F19">
            <v>-12926.82</v>
          </cell>
          <cell r="G19">
            <v>9172476.5899999999</v>
          </cell>
          <cell r="H19">
            <v>1772.12</v>
          </cell>
          <cell r="I19">
            <v>0</v>
          </cell>
          <cell r="J19">
            <v>1702</v>
          </cell>
          <cell r="K19">
            <v>3020295.27</v>
          </cell>
          <cell r="L19">
            <v>1774.56</v>
          </cell>
        </row>
        <row r="20">
          <cell r="B20">
            <v>2987</v>
          </cell>
          <cell r="C20">
            <v>996</v>
          </cell>
          <cell r="D20">
            <v>4594356.32</v>
          </cell>
          <cell r="E20">
            <v>1538.12</v>
          </cell>
          <cell r="F20">
            <v>21671.65</v>
          </cell>
          <cell r="G20">
            <v>4616027.97</v>
          </cell>
          <cell r="H20">
            <v>1545.37</v>
          </cell>
          <cell r="I20">
            <v>0</v>
          </cell>
          <cell r="J20">
            <v>988</v>
          </cell>
          <cell r="K20">
            <v>1516033.37</v>
          </cell>
          <cell r="L20">
            <v>1534.45</v>
          </cell>
        </row>
        <row r="21">
          <cell r="B21">
            <v>3601</v>
          </cell>
          <cell r="C21">
            <v>1200</v>
          </cell>
          <cell r="D21">
            <v>5499555.5800000001</v>
          </cell>
          <cell r="E21">
            <v>1527.23</v>
          </cell>
          <cell r="F21">
            <v>-11694.13</v>
          </cell>
          <cell r="G21">
            <v>5487861.4500000002</v>
          </cell>
          <cell r="H21">
            <v>1523.98</v>
          </cell>
          <cell r="I21">
            <v>0</v>
          </cell>
          <cell r="J21">
            <v>1192</v>
          </cell>
          <cell r="K21">
            <v>1814972.76</v>
          </cell>
          <cell r="L21">
            <v>1522.63</v>
          </cell>
        </row>
        <row r="22">
          <cell r="B22">
            <v>3779</v>
          </cell>
          <cell r="C22">
            <v>1260</v>
          </cell>
          <cell r="D22">
            <v>5458723.5800000001</v>
          </cell>
          <cell r="E22">
            <v>1444.49</v>
          </cell>
          <cell r="F22">
            <v>-28989.49</v>
          </cell>
          <cell r="G22">
            <v>5429734.0899999999</v>
          </cell>
          <cell r="H22">
            <v>1436.82</v>
          </cell>
          <cell r="I22">
            <v>0</v>
          </cell>
          <cell r="J22">
            <v>1249</v>
          </cell>
          <cell r="K22">
            <v>1801489.87</v>
          </cell>
          <cell r="L22">
            <v>1442.35</v>
          </cell>
        </row>
        <row r="23">
          <cell r="B23">
            <v>2606</v>
          </cell>
          <cell r="C23">
            <v>869</v>
          </cell>
          <cell r="D23">
            <v>4282826.1100000003</v>
          </cell>
          <cell r="E23">
            <v>1643.45</v>
          </cell>
          <cell r="F23">
            <v>-11886.29</v>
          </cell>
          <cell r="G23">
            <v>4270939.82</v>
          </cell>
          <cell r="H23">
            <v>1638.89</v>
          </cell>
          <cell r="I23">
            <v>0</v>
          </cell>
          <cell r="J23">
            <v>857</v>
          </cell>
          <cell r="K23">
            <v>1406878.55</v>
          </cell>
          <cell r="L23">
            <v>1641.63</v>
          </cell>
        </row>
        <row r="24">
          <cell r="B24">
            <v>10541</v>
          </cell>
          <cell r="C24">
            <v>3514</v>
          </cell>
          <cell r="D24">
            <v>23140068.449999999</v>
          </cell>
          <cell r="E24">
            <v>2195.2399999999998</v>
          </cell>
          <cell r="F24">
            <v>-16841.7</v>
          </cell>
          <cell r="G24">
            <v>23123226.75</v>
          </cell>
          <cell r="H24">
            <v>2193.65</v>
          </cell>
          <cell r="I24">
            <v>0</v>
          </cell>
          <cell r="J24">
            <v>3475</v>
          </cell>
          <cell r="K24">
            <v>7621225.8600000003</v>
          </cell>
          <cell r="L24">
            <v>2193.16</v>
          </cell>
        </row>
        <row r="25">
          <cell r="B25">
            <v>11063</v>
          </cell>
          <cell r="C25">
            <v>3688</v>
          </cell>
          <cell r="D25">
            <v>15466166.83</v>
          </cell>
          <cell r="E25">
            <v>1398.01</v>
          </cell>
          <cell r="F25">
            <v>47213.73</v>
          </cell>
          <cell r="G25">
            <v>15513380.560000001</v>
          </cell>
          <cell r="H25">
            <v>1402.28</v>
          </cell>
          <cell r="I25">
            <v>0</v>
          </cell>
          <cell r="J25">
            <v>3657</v>
          </cell>
          <cell r="K25">
            <v>5108269.21</v>
          </cell>
          <cell r="L25">
            <v>1396.85</v>
          </cell>
        </row>
        <row r="26">
          <cell r="B26">
            <v>4987</v>
          </cell>
          <cell r="C26">
            <v>1662</v>
          </cell>
          <cell r="D26">
            <v>7361163.9699999997</v>
          </cell>
          <cell r="E26">
            <v>1476.07</v>
          </cell>
          <cell r="F26">
            <v>-5284.44</v>
          </cell>
          <cell r="G26">
            <v>7355879.5299999993</v>
          </cell>
          <cell r="H26">
            <v>1475.01</v>
          </cell>
          <cell r="I26">
            <v>0</v>
          </cell>
          <cell r="J26">
            <v>1647</v>
          </cell>
          <cell r="K26">
            <v>2431604.0299999998</v>
          </cell>
          <cell r="L26">
            <v>1476.38</v>
          </cell>
        </row>
        <row r="27">
          <cell r="B27">
            <v>2510</v>
          </cell>
          <cell r="C27">
            <v>837</v>
          </cell>
          <cell r="D27">
            <v>3731304.79</v>
          </cell>
          <cell r="E27">
            <v>1486.58</v>
          </cell>
          <cell r="F27">
            <v>3122.06</v>
          </cell>
          <cell r="G27">
            <v>3734426.85</v>
          </cell>
          <cell r="H27">
            <v>1487.82</v>
          </cell>
          <cell r="I27">
            <v>0</v>
          </cell>
          <cell r="J27">
            <v>834</v>
          </cell>
          <cell r="K27">
            <v>1239307.8700000001</v>
          </cell>
          <cell r="L27">
            <v>1485.98</v>
          </cell>
        </row>
        <row r="28">
          <cell r="B28">
            <v>9404</v>
          </cell>
          <cell r="C28">
            <v>3135</v>
          </cell>
          <cell r="D28">
            <v>15919061.449999999</v>
          </cell>
          <cell r="E28">
            <v>1692.8</v>
          </cell>
          <cell r="F28">
            <v>-12031.26</v>
          </cell>
          <cell r="G28">
            <v>15907030.189999999</v>
          </cell>
          <cell r="H28">
            <v>1691.52</v>
          </cell>
          <cell r="I28">
            <v>0</v>
          </cell>
          <cell r="J28">
            <v>3101</v>
          </cell>
          <cell r="K28">
            <v>5250391.24</v>
          </cell>
          <cell r="L28">
            <v>1693.13</v>
          </cell>
        </row>
        <row r="29">
          <cell r="B29">
            <v>3719</v>
          </cell>
          <cell r="C29">
            <v>1240</v>
          </cell>
          <cell r="D29">
            <v>6081613.8799999999</v>
          </cell>
          <cell r="E29">
            <v>1635.28</v>
          </cell>
          <cell r="F29">
            <v>-325.02999999999997</v>
          </cell>
          <cell r="G29">
            <v>6081288.8499999996</v>
          </cell>
          <cell r="H29">
            <v>1635.19</v>
          </cell>
          <cell r="I29">
            <v>0</v>
          </cell>
          <cell r="J29">
            <v>1227</v>
          </cell>
          <cell r="K29">
            <v>2006524.67</v>
          </cell>
          <cell r="L29">
            <v>1635.31</v>
          </cell>
        </row>
        <row r="30">
          <cell r="B30">
            <v>10659</v>
          </cell>
          <cell r="C30">
            <v>3553</v>
          </cell>
          <cell r="D30">
            <v>15132548.91</v>
          </cell>
          <cell r="E30">
            <v>1419.7</v>
          </cell>
          <cell r="F30">
            <v>-36658.959999999999</v>
          </cell>
          <cell r="G30">
            <v>15095889.949999999</v>
          </cell>
          <cell r="H30">
            <v>1416.26</v>
          </cell>
          <cell r="I30">
            <v>0</v>
          </cell>
          <cell r="J30">
            <v>3528</v>
          </cell>
          <cell r="K30">
            <v>5010451.09</v>
          </cell>
          <cell r="L30">
            <v>1420.2</v>
          </cell>
        </row>
        <row r="31">
          <cell r="B31">
            <v>0</v>
          </cell>
          <cell r="C31">
            <v>0</v>
          </cell>
          <cell r="D31">
            <v>0</v>
          </cell>
          <cell r="F31">
            <v>0</v>
          </cell>
          <cell r="G31">
            <v>0</v>
          </cell>
          <cell r="I31">
            <v>0</v>
          </cell>
          <cell r="J31">
            <v>0</v>
          </cell>
          <cell r="K31">
            <v>0</v>
          </cell>
        </row>
        <row r="32">
          <cell r="B32">
            <v>3173</v>
          </cell>
          <cell r="C32">
            <v>1058</v>
          </cell>
          <cell r="D32">
            <v>4215059.37</v>
          </cell>
          <cell r="E32">
            <v>1328.41</v>
          </cell>
          <cell r="F32">
            <v>40250.9</v>
          </cell>
          <cell r="G32">
            <v>4255310.2699999996</v>
          </cell>
          <cell r="H32">
            <v>1341.1</v>
          </cell>
          <cell r="I32">
            <v>0</v>
          </cell>
          <cell r="J32">
            <v>1052</v>
          </cell>
          <cell r="K32">
            <v>1400033.7</v>
          </cell>
          <cell r="L32">
            <v>1330.83</v>
          </cell>
        </row>
        <row r="33">
          <cell r="B33">
            <v>8060</v>
          </cell>
          <cell r="C33">
            <v>2687</v>
          </cell>
          <cell r="D33">
            <v>11649620.640000001</v>
          </cell>
          <cell r="E33">
            <v>1445.36</v>
          </cell>
          <cell r="F33">
            <v>33697.99</v>
          </cell>
          <cell r="G33">
            <v>11683318.630000001</v>
          </cell>
          <cell r="H33">
            <v>1449.54</v>
          </cell>
          <cell r="I33">
            <v>0</v>
          </cell>
          <cell r="J33">
            <v>2649</v>
          </cell>
          <cell r="K33">
            <v>3826169.04</v>
          </cell>
          <cell r="L33">
            <v>1444.38</v>
          </cell>
        </row>
        <row r="35">
          <cell r="B35">
            <v>5357</v>
          </cell>
          <cell r="C35">
            <v>1786</v>
          </cell>
          <cell r="D35">
            <v>8319124.5199999996</v>
          </cell>
          <cell r="E35">
            <v>1552.94</v>
          </cell>
          <cell r="F35">
            <v>-58644.82</v>
          </cell>
          <cell r="G35">
            <v>8260479.6999999993</v>
          </cell>
          <cell r="H35">
            <v>1542</v>
          </cell>
          <cell r="I35">
            <v>0</v>
          </cell>
          <cell r="J35">
            <v>1761</v>
          </cell>
          <cell r="K35">
            <v>2732890.03</v>
          </cell>
          <cell r="L35">
            <v>1551.9</v>
          </cell>
        </row>
        <row r="36">
          <cell r="B36">
            <v>4194</v>
          </cell>
          <cell r="C36">
            <v>1398</v>
          </cell>
          <cell r="D36">
            <v>5383439.4699999997</v>
          </cell>
          <cell r="E36">
            <v>1283.6099999999999</v>
          </cell>
          <cell r="F36">
            <v>-24437.86</v>
          </cell>
          <cell r="G36">
            <v>5359001.6100000003</v>
          </cell>
          <cell r="H36">
            <v>1277.78</v>
          </cell>
          <cell r="I36">
            <v>0</v>
          </cell>
          <cell r="J36">
            <v>1388</v>
          </cell>
          <cell r="K36">
            <v>1781406.7</v>
          </cell>
          <cell r="L36">
            <v>1283.43</v>
          </cell>
        </row>
        <row r="37">
          <cell r="B37">
            <v>5134</v>
          </cell>
          <cell r="C37">
            <v>1711</v>
          </cell>
          <cell r="D37">
            <v>7624348.4800000004</v>
          </cell>
          <cell r="E37">
            <v>1485.07</v>
          </cell>
          <cell r="F37">
            <v>51153.59</v>
          </cell>
          <cell r="G37">
            <v>7675502.0700000003</v>
          </cell>
          <cell r="H37">
            <v>1495.03</v>
          </cell>
          <cell r="I37">
            <v>0</v>
          </cell>
          <cell r="J37">
            <v>1696</v>
          </cell>
          <cell r="K37">
            <v>2518936.89</v>
          </cell>
          <cell r="L37">
            <v>1485.22</v>
          </cell>
        </row>
        <row r="38">
          <cell r="B38">
            <v>3091</v>
          </cell>
          <cell r="C38">
            <v>1030</v>
          </cell>
          <cell r="D38">
            <v>4835104.0599999996</v>
          </cell>
          <cell r="E38">
            <v>1564.25</v>
          </cell>
          <cell r="F38">
            <v>-12312.43</v>
          </cell>
          <cell r="G38">
            <v>4822791.63</v>
          </cell>
          <cell r="H38">
            <v>1560.27</v>
          </cell>
          <cell r="I38">
            <v>0</v>
          </cell>
          <cell r="J38">
            <v>1023</v>
          </cell>
          <cell r="K38">
            <v>1596822.86</v>
          </cell>
          <cell r="L38">
            <v>1560.92</v>
          </cell>
        </row>
        <row r="39">
          <cell r="B39">
            <v>2263</v>
          </cell>
          <cell r="C39">
            <v>754</v>
          </cell>
          <cell r="D39">
            <v>3081619.94</v>
          </cell>
          <cell r="E39">
            <v>1361.74</v>
          </cell>
          <cell r="F39">
            <v>6809.08</v>
          </cell>
          <cell r="G39">
            <v>3088429.02</v>
          </cell>
          <cell r="H39">
            <v>1364.75</v>
          </cell>
          <cell r="I39">
            <v>0</v>
          </cell>
          <cell r="J39">
            <v>747</v>
          </cell>
          <cell r="K39">
            <v>1016622.8</v>
          </cell>
          <cell r="L39">
            <v>1360.94</v>
          </cell>
        </row>
        <row r="40">
          <cell r="B40">
            <v>4794</v>
          </cell>
          <cell r="C40">
            <v>1598</v>
          </cell>
          <cell r="D40">
            <v>7628795.7699999996</v>
          </cell>
          <cell r="E40">
            <v>1591.32</v>
          </cell>
          <cell r="F40">
            <v>-17165.68</v>
          </cell>
          <cell r="G40">
            <v>7611630.0899999999</v>
          </cell>
          <cell r="H40">
            <v>1587.74</v>
          </cell>
          <cell r="I40">
            <v>0</v>
          </cell>
          <cell r="J40">
            <v>1581</v>
          </cell>
          <cell r="K40">
            <v>2515909.13</v>
          </cell>
          <cell r="L40">
            <v>1591.34</v>
          </cell>
        </row>
        <row r="41">
          <cell r="B41">
            <v>3100</v>
          </cell>
          <cell r="C41">
            <v>1033</v>
          </cell>
          <cell r="D41">
            <v>4795706.66</v>
          </cell>
          <cell r="E41">
            <v>1547</v>
          </cell>
          <cell r="F41">
            <v>-605</v>
          </cell>
          <cell r="G41">
            <v>4795101.66</v>
          </cell>
          <cell r="H41">
            <v>1546.81</v>
          </cell>
          <cell r="I41">
            <v>0</v>
          </cell>
          <cell r="J41">
            <v>1023</v>
          </cell>
          <cell r="K41">
            <v>1582985.23</v>
          </cell>
          <cell r="L41">
            <v>1547.4</v>
          </cell>
        </row>
        <row r="42">
          <cell r="B42">
            <v>3009</v>
          </cell>
          <cell r="C42">
            <v>1003</v>
          </cell>
          <cell r="D42">
            <v>4220818.4800000004</v>
          </cell>
          <cell r="E42">
            <v>1402.73</v>
          </cell>
          <cell r="F42">
            <v>-17864.439999999999</v>
          </cell>
          <cell r="G42">
            <v>4202954.04</v>
          </cell>
          <cell r="H42">
            <v>1396.79</v>
          </cell>
          <cell r="I42">
            <v>0</v>
          </cell>
          <cell r="J42">
            <v>997</v>
          </cell>
          <cell r="K42">
            <v>1398815.69</v>
          </cell>
          <cell r="L42">
            <v>1403.02</v>
          </cell>
        </row>
        <row r="43">
          <cell r="B43">
            <v>4468</v>
          </cell>
          <cell r="C43">
            <v>1489</v>
          </cell>
          <cell r="D43">
            <v>5918451.7599999998</v>
          </cell>
          <cell r="E43">
            <v>1324.63</v>
          </cell>
          <cell r="F43">
            <v>29025.62</v>
          </cell>
          <cell r="G43">
            <v>5947477.3799999999</v>
          </cell>
          <cell r="H43">
            <v>1331.13</v>
          </cell>
          <cell r="I43">
            <v>0</v>
          </cell>
          <cell r="J43">
            <v>1478</v>
          </cell>
          <cell r="K43">
            <v>1957285.51</v>
          </cell>
          <cell r="L43">
            <v>1324.28</v>
          </cell>
        </row>
        <row r="44">
          <cell r="B44">
            <v>2640</v>
          </cell>
          <cell r="C44">
            <v>880</v>
          </cell>
          <cell r="D44">
            <v>4096713.2</v>
          </cell>
          <cell r="E44">
            <v>1551.79</v>
          </cell>
          <cell r="F44">
            <v>7609.32</v>
          </cell>
          <cell r="G44">
            <v>4104322.52</v>
          </cell>
          <cell r="H44">
            <v>1554.67</v>
          </cell>
          <cell r="I44">
            <v>0</v>
          </cell>
          <cell r="J44">
            <v>872</v>
          </cell>
          <cell r="K44">
            <v>1352854.58</v>
          </cell>
          <cell r="L44">
            <v>1551.44</v>
          </cell>
        </row>
        <row r="45">
          <cell r="B45">
            <v>4939</v>
          </cell>
          <cell r="C45">
            <v>1646</v>
          </cell>
          <cell r="D45">
            <v>7091239.04</v>
          </cell>
          <cell r="E45">
            <v>1435.76</v>
          </cell>
          <cell r="F45">
            <v>-9051.1299999999992</v>
          </cell>
          <cell r="G45">
            <v>7082187.9100000001</v>
          </cell>
          <cell r="H45">
            <v>1433.93</v>
          </cell>
          <cell r="I45">
            <v>0</v>
          </cell>
          <cell r="J45">
            <v>1635</v>
          </cell>
          <cell r="K45">
            <v>2344108.67</v>
          </cell>
          <cell r="L45">
            <v>1433.71</v>
          </cell>
        </row>
        <row r="46">
          <cell r="B46">
            <v>4607</v>
          </cell>
          <cell r="C46">
            <v>1536</v>
          </cell>
          <cell r="D46">
            <v>6066575.2300000004</v>
          </cell>
          <cell r="E46">
            <v>1316.82</v>
          </cell>
          <cell r="F46">
            <v>16027.95</v>
          </cell>
          <cell r="G46">
            <v>6082603.1800000006</v>
          </cell>
          <cell r="H46">
            <v>1320.3</v>
          </cell>
          <cell r="I46">
            <v>0</v>
          </cell>
          <cell r="J46">
            <v>1525</v>
          </cell>
          <cell r="K46">
            <v>2004912.38</v>
          </cell>
          <cell r="L46">
            <v>1314.7</v>
          </cell>
        </row>
        <row r="47">
          <cell r="B47">
            <v>2454</v>
          </cell>
          <cell r="C47">
            <v>818</v>
          </cell>
          <cell r="D47">
            <v>3614903.21</v>
          </cell>
          <cell r="E47">
            <v>1473.07</v>
          </cell>
          <cell r="F47">
            <v>2162.91</v>
          </cell>
          <cell r="G47">
            <v>3617066.12</v>
          </cell>
          <cell r="H47">
            <v>1473.95</v>
          </cell>
          <cell r="I47">
            <v>0</v>
          </cell>
          <cell r="J47">
            <v>815</v>
          </cell>
          <cell r="K47">
            <v>1198981.3</v>
          </cell>
          <cell r="L47">
            <v>1471.14</v>
          </cell>
        </row>
        <row r="49">
          <cell r="B49">
            <v>4520</v>
          </cell>
          <cell r="C49">
            <v>1507</v>
          </cell>
          <cell r="D49">
            <v>7433668.2999999998</v>
          </cell>
          <cell r="E49">
            <v>1644.62</v>
          </cell>
          <cell r="F49">
            <v>4316.4799999999996</v>
          </cell>
          <cell r="G49">
            <v>7437984.7800000003</v>
          </cell>
          <cell r="H49">
            <v>1645.57</v>
          </cell>
          <cell r="I49">
            <v>0</v>
          </cell>
          <cell r="J49">
            <v>1494</v>
          </cell>
          <cell r="K49">
            <v>2454978.88</v>
          </cell>
          <cell r="L49">
            <v>1643.23</v>
          </cell>
        </row>
        <row r="50">
          <cell r="B50">
            <v>2234</v>
          </cell>
          <cell r="C50">
            <v>745</v>
          </cell>
          <cell r="D50">
            <v>3340552.85</v>
          </cell>
          <cell r="E50">
            <v>1495.32</v>
          </cell>
          <cell r="F50">
            <v>-1277.8</v>
          </cell>
          <cell r="G50">
            <v>3339275.05</v>
          </cell>
          <cell r="H50">
            <v>1494.75</v>
          </cell>
          <cell r="I50">
            <v>0</v>
          </cell>
          <cell r="J50">
            <v>741</v>
          </cell>
          <cell r="K50">
            <v>1108433.6599999999</v>
          </cell>
          <cell r="L50">
            <v>1495.86</v>
          </cell>
        </row>
        <row r="51">
          <cell r="B51">
            <v>3368</v>
          </cell>
          <cell r="C51">
            <v>1123</v>
          </cell>
          <cell r="D51">
            <v>4739878.22</v>
          </cell>
          <cell r="E51">
            <v>1407.33</v>
          </cell>
          <cell r="F51">
            <v>14213.31</v>
          </cell>
          <cell r="G51">
            <v>4754091.53</v>
          </cell>
          <cell r="H51">
            <v>1411.55</v>
          </cell>
          <cell r="I51">
            <v>0</v>
          </cell>
          <cell r="J51">
            <v>1118</v>
          </cell>
          <cell r="K51">
            <v>1572698.58</v>
          </cell>
          <cell r="L51">
            <v>1406.71</v>
          </cell>
        </row>
        <row r="52">
          <cell r="B52">
            <v>8030</v>
          </cell>
          <cell r="C52">
            <v>2677</v>
          </cell>
          <cell r="D52">
            <v>11323230.029999999</v>
          </cell>
          <cell r="E52">
            <v>1410.12</v>
          </cell>
          <cell r="F52">
            <v>54708.91</v>
          </cell>
          <cell r="G52">
            <v>11377938.939999999</v>
          </cell>
          <cell r="H52">
            <v>1416.93</v>
          </cell>
          <cell r="I52">
            <v>0</v>
          </cell>
          <cell r="J52">
            <v>2652</v>
          </cell>
          <cell r="K52">
            <v>3739611.64</v>
          </cell>
          <cell r="L52">
            <v>1410.11</v>
          </cell>
        </row>
        <row r="53">
          <cell r="B53">
            <v>2639</v>
          </cell>
          <cell r="C53">
            <v>880</v>
          </cell>
          <cell r="D53">
            <v>4351082.45</v>
          </cell>
          <cell r="E53">
            <v>1648.76</v>
          </cell>
          <cell r="F53">
            <v>3566.02</v>
          </cell>
          <cell r="G53">
            <v>4354648.47</v>
          </cell>
          <cell r="H53">
            <v>1650.11</v>
          </cell>
          <cell r="I53">
            <v>0</v>
          </cell>
          <cell r="J53">
            <v>867</v>
          </cell>
          <cell r="K53">
            <v>1431166.39</v>
          </cell>
          <cell r="L53">
            <v>1650.71</v>
          </cell>
        </row>
        <row r="54">
          <cell r="B54">
            <v>4381</v>
          </cell>
          <cell r="C54">
            <v>1460</v>
          </cell>
          <cell r="D54">
            <v>6569894.5899999999</v>
          </cell>
          <cell r="E54">
            <v>1499.63</v>
          </cell>
          <cell r="F54">
            <v>23748.34</v>
          </cell>
          <cell r="G54">
            <v>6593642.9299999997</v>
          </cell>
          <cell r="H54">
            <v>1505.05</v>
          </cell>
          <cell r="I54">
            <v>0</v>
          </cell>
          <cell r="J54">
            <v>1449</v>
          </cell>
          <cell r="K54">
            <v>2174931.84</v>
          </cell>
          <cell r="L54">
            <v>1500.99</v>
          </cell>
        </row>
        <row r="55">
          <cell r="B55">
            <v>3594</v>
          </cell>
          <cell r="C55">
            <v>1198</v>
          </cell>
          <cell r="D55">
            <v>5050351.53</v>
          </cell>
          <cell r="E55">
            <v>1405.22</v>
          </cell>
          <cell r="F55">
            <v>3326.97</v>
          </cell>
          <cell r="G55">
            <v>5053678.5</v>
          </cell>
          <cell r="H55">
            <v>1406.14</v>
          </cell>
          <cell r="I55">
            <v>0</v>
          </cell>
          <cell r="J55">
            <v>1187</v>
          </cell>
          <cell r="K55">
            <v>1669185.66</v>
          </cell>
          <cell r="L55">
            <v>1406.22</v>
          </cell>
        </row>
        <row r="56">
          <cell r="B56">
            <v>5150</v>
          </cell>
          <cell r="C56">
            <v>1717</v>
          </cell>
          <cell r="D56">
            <v>8126908.3700000001</v>
          </cell>
          <cell r="E56">
            <v>1578.04</v>
          </cell>
          <cell r="F56">
            <v>-46775.17</v>
          </cell>
          <cell r="G56">
            <v>8080133.2000000002</v>
          </cell>
          <cell r="H56">
            <v>1568.96</v>
          </cell>
          <cell r="I56">
            <v>0</v>
          </cell>
          <cell r="J56">
            <v>1697</v>
          </cell>
          <cell r="K56">
            <v>2674098.31</v>
          </cell>
          <cell r="L56">
            <v>1575.78</v>
          </cell>
        </row>
        <row r="57">
          <cell r="B57">
            <v>2330</v>
          </cell>
          <cell r="C57">
            <v>777</v>
          </cell>
          <cell r="D57">
            <v>3591203.51</v>
          </cell>
          <cell r="E57">
            <v>1541.29</v>
          </cell>
          <cell r="F57">
            <v>13100.18</v>
          </cell>
          <cell r="G57">
            <v>3604303.69</v>
          </cell>
          <cell r="H57">
            <v>1546.91</v>
          </cell>
          <cell r="I57">
            <v>0</v>
          </cell>
          <cell r="J57">
            <v>774</v>
          </cell>
          <cell r="K57">
            <v>1190304.1299999999</v>
          </cell>
          <cell r="L57">
            <v>1537.86</v>
          </cell>
        </row>
        <row r="58">
          <cell r="B58">
            <v>7968</v>
          </cell>
          <cell r="C58">
            <v>2656</v>
          </cell>
          <cell r="D58">
            <v>11429180.859999999</v>
          </cell>
          <cell r="E58">
            <v>1434.39</v>
          </cell>
          <cell r="F58">
            <v>4844.51</v>
          </cell>
          <cell r="G58">
            <v>11434025.369999999</v>
          </cell>
          <cell r="H58">
            <v>1434.99</v>
          </cell>
          <cell r="I58">
            <v>0</v>
          </cell>
          <cell r="J58">
            <v>2634</v>
          </cell>
          <cell r="K58">
            <v>3775883.98</v>
          </cell>
          <cell r="L58">
            <v>1433.52</v>
          </cell>
        </row>
        <row r="59">
          <cell r="B59">
            <v>8739</v>
          </cell>
          <cell r="C59">
            <v>2913</v>
          </cell>
          <cell r="D59">
            <v>13195404.34</v>
          </cell>
          <cell r="E59">
            <v>1509.94</v>
          </cell>
          <cell r="F59">
            <v>31190.26</v>
          </cell>
          <cell r="G59">
            <v>13226594.6</v>
          </cell>
          <cell r="H59">
            <v>1513.51</v>
          </cell>
          <cell r="I59">
            <v>0</v>
          </cell>
          <cell r="J59">
            <v>2887</v>
          </cell>
          <cell r="K59">
            <v>4359058.79</v>
          </cell>
          <cell r="L59">
            <v>1509.89</v>
          </cell>
        </row>
      </sheetData>
      <sheetData sheetId="49"/>
      <sheetData sheetId="50">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96685</v>
          </cell>
          <cell r="C28">
            <v>32228.333333333332</v>
          </cell>
          <cell r="D28">
            <v>142312123.63999999</v>
          </cell>
          <cell r="E28">
            <v>1471.92</v>
          </cell>
          <cell r="F28">
            <v>965561.66</v>
          </cell>
          <cell r="G28">
            <v>143277685.29999998</v>
          </cell>
          <cell r="H28">
            <v>1481.9</v>
          </cell>
          <cell r="I28">
            <v>38688.1</v>
          </cell>
          <cell r="J28">
            <v>32090</v>
          </cell>
          <cell r="K28">
            <v>46862356.030000001</v>
          </cell>
          <cell r="L28">
            <v>1460.34</v>
          </cell>
        </row>
        <row r="29">
          <cell r="B29">
            <v>96685</v>
          </cell>
          <cell r="C29">
            <v>32228.333333333332</v>
          </cell>
          <cell r="D29">
            <v>121222146.23</v>
          </cell>
          <cell r="E29">
            <v>1253.8399999999999</v>
          </cell>
          <cell r="F29">
            <v>1035304.96</v>
          </cell>
          <cell r="G29">
            <v>122257451.19</v>
          </cell>
          <cell r="H29">
            <v>1264.55</v>
          </cell>
          <cell r="I29">
            <v>38688.1</v>
          </cell>
          <cell r="J29">
            <v>32090</v>
          </cell>
          <cell r="K29">
            <v>39929453.180000007</v>
          </cell>
          <cell r="L29">
            <v>1244.3399999999999</v>
          </cell>
        </row>
        <row r="30">
          <cell r="B30">
            <v>12720</v>
          </cell>
          <cell r="C30">
            <v>4240</v>
          </cell>
          <cell r="D30">
            <v>21089977.41</v>
          </cell>
          <cell r="E30">
            <v>1658.02</v>
          </cell>
          <cell r="F30">
            <v>-69743.3</v>
          </cell>
          <cell r="G30">
            <v>21020234.109999999</v>
          </cell>
          <cell r="H30">
            <v>1652.53</v>
          </cell>
          <cell r="I30">
            <v>0</v>
          </cell>
          <cell r="J30">
            <v>4182</v>
          </cell>
          <cell r="K30">
            <v>6932902.8499999996</v>
          </cell>
          <cell r="L30">
            <v>1657.8</v>
          </cell>
        </row>
        <row r="31">
          <cell r="C31" t="str">
            <v/>
          </cell>
        </row>
        <row r="32">
          <cell r="B32">
            <v>170891</v>
          </cell>
          <cell r="C32">
            <v>56963.666666666664</v>
          </cell>
          <cell r="D32">
            <v>238255406.28999999</v>
          </cell>
          <cell r="E32">
            <v>1394.2</v>
          </cell>
          <cell r="F32">
            <v>757280.41</v>
          </cell>
          <cell r="G32">
            <v>239012686.69999999</v>
          </cell>
          <cell r="H32">
            <v>1398.63</v>
          </cell>
          <cell r="I32">
            <v>41790.29</v>
          </cell>
          <cell r="J32">
            <v>56808</v>
          </cell>
          <cell r="K32">
            <v>78860325.689999998</v>
          </cell>
          <cell r="L32">
            <v>1388.19</v>
          </cell>
        </row>
        <row r="33">
          <cell r="B33">
            <v>170891</v>
          </cell>
          <cell r="C33">
            <v>56963.666666666664</v>
          </cell>
          <cell r="D33">
            <v>224087737.29999998</v>
          </cell>
          <cell r="E33">
            <v>1311.4</v>
          </cell>
          <cell r="F33">
            <v>798830.32</v>
          </cell>
          <cell r="G33">
            <v>224886567.61999997</v>
          </cell>
          <cell r="H33">
            <v>1316.06</v>
          </cell>
          <cell r="I33">
            <v>41790.29</v>
          </cell>
          <cell r="J33">
            <v>56808</v>
          </cell>
          <cell r="K33">
            <v>74200531.450000003</v>
          </cell>
          <cell r="L33">
            <v>1306.27</v>
          </cell>
        </row>
        <row r="34">
          <cell r="B34">
            <v>8796</v>
          </cell>
          <cell r="C34">
            <v>2932</v>
          </cell>
          <cell r="D34">
            <v>14167668.99</v>
          </cell>
          <cell r="E34">
            <v>1610.69</v>
          </cell>
          <cell r="F34">
            <v>-41549.910000000003</v>
          </cell>
          <cell r="G34">
            <v>14126119.08</v>
          </cell>
          <cell r="H34">
            <v>1605.97</v>
          </cell>
          <cell r="I34">
            <v>0</v>
          </cell>
          <cell r="J34">
            <v>2896</v>
          </cell>
          <cell r="K34">
            <v>4659794.24</v>
          </cell>
          <cell r="L34">
            <v>1609.04</v>
          </cell>
        </row>
        <row r="35">
          <cell r="C35" t="str">
            <v/>
          </cell>
        </row>
        <row r="36">
          <cell r="B36">
            <v>332287</v>
          </cell>
          <cell r="C36">
            <v>110762.33333333333</v>
          </cell>
          <cell r="D36">
            <v>466081829.83000004</v>
          </cell>
          <cell r="E36">
            <v>1402.65</v>
          </cell>
          <cell r="F36">
            <v>1219798.1000000001</v>
          </cell>
          <cell r="G36">
            <v>467301627.93000007</v>
          </cell>
          <cell r="H36">
            <v>1406.32</v>
          </cell>
          <cell r="I36">
            <v>112746.39</v>
          </cell>
          <cell r="J36">
            <v>110357</v>
          </cell>
          <cell r="K36">
            <v>154413944.64000002</v>
          </cell>
          <cell r="L36">
            <v>1399.22</v>
          </cell>
        </row>
        <row r="37">
          <cell r="B37">
            <v>332287</v>
          </cell>
          <cell r="C37">
            <v>110762.33333333333</v>
          </cell>
          <cell r="D37">
            <v>430180171.40000004</v>
          </cell>
          <cell r="E37">
            <v>1294.6600000000001</v>
          </cell>
          <cell r="F37">
            <v>1341119.1499999999</v>
          </cell>
          <cell r="G37">
            <v>431521290.55000001</v>
          </cell>
          <cell r="H37">
            <v>1298.67</v>
          </cell>
          <cell r="I37">
            <v>112746.39</v>
          </cell>
          <cell r="J37">
            <v>110357</v>
          </cell>
          <cell r="K37">
            <v>142561840.54000002</v>
          </cell>
          <cell r="L37">
            <v>1291.8900000000001</v>
          </cell>
        </row>
        <row r="38">
          <cell r="B38">
            <v>22710</v>
          </cell>
          <cell r="C38">
            <v>7570</v>
          </cell>
          <cell r="D38">
            <v>35901658.43</v>
          </cell>
          <cell r="E38">
            <v>1580.87</v>
          </cell>
          <cell r="F38">
            <v>-121321.05</v>
          </cell>
          <cell r="G38">
            <v>35780337.380000003</v>
          </cell>
          <cell r="H38">
            <v>1575.53</v>
          </cell>
          <cell r="I38">
            <v>0</v>
          </cell>
          <cell r="J38">
            <v>7494</v>
          </cell>
          <cell r="K38">
            <v>11852104.1</v>
          </cell>
          <cell r="L38">
            <v>1581.55</v>
          </cell>
        </row>
        <row r="39">
          <cell r="C39" t="str">
            <v/>
          </cell>
        </row>
        <row r="40">
          <cell r="B40">
            <v>33883</v>
          </cell>
          <cell r="C40">
            <v>11294.333333333334</v>
          </cell>
          <cell r="D40">
            <v>53190164.400000006</v>
          </cell>
          <cell r="E40">
            <v>1569.82</v>
          </cell>
          <cell r="F40">
            <v>128769.52</v>
          </cell>
          <cell r="G40">
            <v>53318933.920000009</v>
          </cell>
          <cell r="H40">
            <v>1573.62</v>
          </cell>
          <cell r="I40">
            <v>10096.85</v>
          </cell>
          <cell r="J40">
            <v>11243</v>
          </cell>
          <cell r="K40">
            <v>17542861.649999999</v>
          </cell>
          <cell r="L40">
            <v>1560.34</v>
          </cell>
        </row>
        <row r="41">
          <cell r="B41">
            <v>33883</v>
          </cell>
          <cell r="C41">
            <v>11294.333333333334</v>
          </cell>
          <cell r="D41">
            <v>40825906.700000003</v>
          </cell>
          <cell r="E41">
            <v>1204.92</v>
          </cell>
          <cell r="F41">
            <v>126254.92</v>
          </cell>
          <cell r="G41">
            <v>40952161.620000005</v>
          </cell>
          <cell r="H41">
            <v>1208.6099999999999</v>
          </cell>
          <cell r="I41">
            <v>10096.85</v>
          </cell>
          <cell r="J41">
            <v>11243</v>
          </cell>
          <cell r="K41">
            <v>13459992.760000002</v>
          </cell>
          <cell r="L41">
            <v>1197.18</v>
          </cell>
        </row>
        <row r="42">
          <cell r="B42">
            <v>8052</v>
          </cell>
          <cell r="C42">
            <v>2684</v>
          </cell>
          <cell r="D42">
            <v>12364257.699999999</v>
          </cell>
          <cell r="E42">
            <v>1535.55</v>
          </cell>
          <cell r="F42">
            <v>2514.6</v>
          </cell>
          <cell r="G42">
            <v>12366772.299999999</v>
          </cell>
          <cell r="H42">
            <v>1535.86</v>
          </cell>
          <cell r="I42">
            <v>0</v>
          </cell>
          <cell r="J42">
            <v>2658</v>
          </cell>
          <cell r="K42">
            <v>4082868.89</v>
          </cell>
          <cell r="L42">
            <v>1536.07</v>
          </cell>
        </row>
        <row r="43">
          <cell r="C43" t="str">
            <v/>
          </cell>
        </row>
        <row r="44">
          <cell r="B44">
            <v>234942</v>
          </cell>
          <cell r="C44">
            <v>78314</v>
          </cell>
          <cell r="D44">
            <v>322762894.03999996</v>
          </cell>
          <cell r="E44">
            <v>1373.8</v>
          </cell>
          <cell r="F44">
            <v>539649.01</v>
          </cell>
          <cell r="G44">
            <v>323302543.04999995</v>
          </cell>
          <cell r="H44">
            <v>1376.1</v>
          </cell>
          <cell r="I44">
            <v>5506.8</v>
          </cell>
          <cell r="J44">
            <v>78062</v>
          </cell>
          <cell r="K44">
            <v>106887702.41000001</v>
          </cell>
          <cell r="L44">
            <v>1369.27</v>
          </cell>
        </row>
        <row r="45">
          <cell r="B45">
            <v>234942</v>
          </cell>
          <cell r="C45">
            <v>78314</v>
          </cell>
          <cell r="D45">
            <v>304088791.13999999</v>
          </cell>
          <cell r="E45">
            <v>1294.3599999999999</v>
          </cell>
          <cell r="F45">
            <v>581617.61</v>
          </cell>
          <cell r="G45">
            <v>304670408.75000006</v>
          </cell>
          <cell r="H45">
            <v>1296.79</v>
          </cell>
          <cell r="I45">
            <v>5506.8</v>
          </cell>
          <cell r="J45">
            <v>78062</v>
          </cell>
          <cell r="K45">
            <v>100745363.12</v>
          </cell>
          <cell r="L45">
            <v>1290.6199999999999</v>
          </cell>
        </row>
        <row r="46">
          <cell r="B46">
            <v>12607</v>
          </cell>
          <cell r="C46">
            <v>4202.333333333333</v>
          </cell>
          <cell r="D46">
            <v>18674102.899999999</v>
          </cell>
          <cell r="E46">
            <v>1481.25</v>
          </cell>
          <cell r="F46">
            <v>-41968.6</v>
          </cell>
          <cell r="G46">
            <v>18632134.299999997</v>
          </cell>
          <cell r="H46">
            <v>1477.92</v>
          </cell>
          <cell r="I46">
            <v>0</v>
          </cell>
          <cell r="J46">
            <v>4145</v>
          </cell>
          <cell r="K46">
            <v>6142339.29</v>
          </cell>
          <cell r="L46">
            <v>1481.87</v>
          </cell>
        </row>
        <row r="47">
          <cell r="C47" t="str">
            <v/>
          </cell>
        </row>
        <row r="48">
          <cell r="B48">
            <v>189886</v>
          </cell>
          <cell r="C48">
            <v>63295.333333333336</v>
          </cell>
          <cell r="D48">
            <v>261795883.03999999</v>
          </cell>
          <cell r="E48">
            <v>1378.7</v>
          </cell>
          <cell r="F48">
            <v>1054056.83</v>
          </cell>
          <cell r="G48">
            <v>262849939.87</v>
          </cell>
          <cell r="H48">
            <v>1384.25</v>
          </cell>
          <cell r="I48">
            <v>61218.12</v>
          </cell>
          <cell r="J48">
            <v>63120</v>
          </cell>
          <cell r="K48">
            <v>86536773.019999996</v>
          </cell>
          <cell r="L48">
            <v>1370.99</v>
          </cell>
        </row>
        <row r="49">
          <cell r="B49">
            <v>189886</v>
          </cell>
          <cell r="C49">
            <v>63295.333333333336</v>
          </cell>
          <cell r="D49">
            <v>240006021.06</v>
          </cell>
          <cell r="E49">
            <v>1264.1400000000001</v>
          </cell>
          <cell r="F49">
            <v>1104791.98</v>
          </cell>
          <cell r="G49">
            <v>241110813.03999999</v>
          </cell>
          <cell r="H49">
            <v>1269.83</v>
          </cell>
          <cell r="I49">
            <v>61218.12</v>
          </cell>
          <cell r="J49">
            <v>63120</v>
          </cell>
          <cell r="K49">
            <v>79354777.199999988</v>
          </cell>
          <cell r="L49">
            <v>1257.3800000000001</v>
          </cell>
        </row>
        <row r="50">
          <cell r="B50">
            <v>13366</v>
          </cell>
          <cell r="C50">
            <v>4455.333333333333</v>
          </cell>
          <cell r="D50">
            <v>21789861.98</v>
          </cell>
          <cell r="E50">
            <v>1630.25</v>
          </cell>
          <cell r="F50">
            <v>-50735.15</v>
          </cell>
          <cell r="G50">
            <v>21739126.830000002</v>
          </cell>
          <cell r="H50">
            <v>1626.45</v>
          </cell>
          <cell r="I50">
            <v>0</v>
          </cell>
          <cell r="J50">
            <v>4402</v>
          </cell>
          <cell r="K50">
            <v>7181995.8200000003</v>
          </cell>
          <cell r="L50">
            <v>1631.53</v>
          </cell>
        </row>
        <row r="51">
          <cell r="C51" t="str">
            <v/>
          </cell>
        </row>
        <row r="52">
          <cell r="B52">
            <v>410509</v>
          </cell>
          <cell r="C52">
            <v>136836.33333333334</v>
          </cell>
          <cell r="D52">
            <v>558737218.88999999</v>
          </cell>
          <cell r="E52">
            <v>1361.08</v>
          </cell>
          <cell r="F52">
            <v>923780.8</v>
          </cell>
          <cell r="G52">
            <v>559660999.68999994</v>
          </cell>
          <cell r="H52">
            <v>1363.33</v>
          </cell>
          <cell r="I52">
            <v>18400.93</v>
          </cell>
          <cell r="J52">
            <v>136373</v>
          </cell>
          <cell r="K52">
            <v>184614827.04999998</v>
          </cell>
          <cell r="L52">
            <v>1353.75</v>
          </cell>
        </row>
        <row r="53">
          <cell r="B53">
            <v>410509</v>
          </cell>
          <cell r="C53">
            <v>136836.33333333334</v>
          </cell>
          <cell r="D53">
            <v>534313602.21000004</v>
          </cell>
          <cell r="E53">
            <v>1301.6600000000001</v>
          </cell>
          <cell r="F53">
            <v>1006086.26</v>
          </cell>
          <cell r="G53">
            <v>535319688.47000003</v>
          </cell>
          <cell r="H53">
            <v>1304.0899999999999</v>
          </cell>
          <cell r="I53">
            <v>18400.93</v>
          </cell>
          <cell r="J53">
            <v>136373</v>
          </cell>
          <cell r="K53">
            <v>176568139.64999998</v>
          </cell>
          <cell r="L53">
            <v>1294.81</v>
          </cell>
        </row>
        <row r="54">
          <cell r="B54">
            <v>17146</v>
          </cell>
          <cell r="C54">
            <v>5715.333333333333</v>
          </cell>
          <cell r="D54">
            <v>24423616.68</v>
          </cell>
          <cell r="E54">
            <v>1424.45</v>
          </cell>
          <cell r="F54">
            <v>-82305.460000000006</v>
          </cell>
          <cell r="G54">
            <v>24341311.219999999</v>
          </cell>
          <cell r="H54">
            <v>1419.65</v>
          </cell>
          <cell r="I54">
            <v>0</v>
          </cell>
          <cell r="J54">
            <v>5648</v>
          </cell>
          <cell r="K54">
            <v>8046687.4000000004</v>
          </cell>
          <cell r="L54">
            <v>1424.7</v>
          </cell>
        </row>
        <row r="55">
          <cell r="C55" t="str">
            <v/>
          </cell>
        </row>
        <row r="56">
          <cell r="B56">
            <v>57373</v>
          </cell>
          <cell r="C56">
            <v>19124.333333333332</v>
          </cell>
          <cell r="D56">
            <v>82219619.879999995</v>
          </cell>
          <cell r="E56">
            <v>1433.07</v>
          </cell>
          <cell r="F56">
            <v>-68033.34</v>
          </cell>
          <cell r="G56">
            <v>82151586.539999992</v>
          </cell>
          <cell r="H56">
            <v>1431.89</v>
          </cell>
          <cell r="I56">
            <v>14151.29</v>
          </cell>
          <cell r="J56">
            <v>19046</v>
          </cell>
          <cell r="K56">
            <v>27165442.120000001</v>
          </cell>
          <cell r="L56">
            <v>1426.31</v>
          </cell>
        </row>
        <row r="57">
          <cell r="B57">
            <v>57373</v>
          </cell>
          <cell r="C57">
            <v>19124.333333333332</v>
          </cell>
          <cell r="D57">
            <v>74512191.430000007</v>
          </cell>
          <cell r="E57">
            <v>1298.79</v>
          </cell>
          <cell r="F57">
            <v>-12114.38</v>
          </cell>
          <cell r="G57">
            <v>74500077.049999997</v>
          </cell>
          <cell r="H57">
            <v>1298.51</v>
          </cell>
          <cell r="I57">
            <v>14151.29</v>
          </cell>
          <cell r="J57">
            <v>19046</v>
          </cell>
          <cell r="K57">
            <v>24636450.780000005</v>
          </cell>
          <cell r="L57">
            <v>1293.58</v>
          </cell>
        </row>
        <row r="58">
          <cell r="B58">
            <v>4805</v>
          </cell>
          <cell r="C58">
            <v>1601.6666666666667</v>
          </cell>
          <cell r="D58">
            <v>7707428.4500000002</v>
          </cell>
          <cell r="E58">
            <v>1604.04</v>
          </cell>
          <cell r="F58">
            <v>-55918.96</v>
          </cell>
          <cell r="G58">
            <v>7651509.4900000002</v>
          </cell>
          <cell r="H58">
            <v>1592.41</v>
          </cell>
          <cell r="I58">
            <v>0</v>
          </cell>
          <cell r="J58">
            <v>1577</v>
          </cell>
          <cell r="K58">
            <v>2528991.34</v>
          </cell>
          <cell r="L58">
            <v>1603.67</v>
          </cell>
        </row>
        <row r="59">
          <cell r="C59" t="str">
            <v/>
          </cell>
        </row>
        <row r="60">
          <cell r="B60">
            <v>146611</v>
          </cell>
          <cell r="C60">
            <v>48870.333333333336</v>
          </cell>
          <cell r="D60">
            <v>203023940.73999998</v>
          </cell>
          <cell r="E60">
            <v>1384.78</v>
          </cell>
          <cell r="F60">
            <v>286812.49</v>
          </cell>
          <cell r="G60">
            <v>203310753.22999999</v>
          </cell>
          <cell r="H60">
            <v>1386.74</v>
          </cell>
          <cell r="I60">
            <v>51357.88</v>
          </cell>
          <cell r="J60">
            <v>48678</v>
          </cell>
          <cell r="K60">
            <v>67112451.879999995</v>
          </cell>
          <cell r="L60">
            <v>1378.7</v>
          </cell>
        </row>
        <row r="61">
          <cell r="B61">
            <v>146611</v>
          </cell>
          <cell r="C61">
            <v>48870.333333333336</v>
          </cell>
          <cell r="D61">
            <v>188176300.26999998</v>
          </cell>
          <cell r="E61">
            <v>1283.73</v>
          </cell>
          <cell r="F61">
            <v>357226.73</v>
          </cell>
          <cell r="G61">
            <v>188533527</v>
          </cell>
          <cell r="H61">
            <v>1286.02</v>
          </cell>
          <cell r="I61">
            <v>51357.88</v>
          </cell>
          <cell r="J61">
            <v>48678</v>
          </cell>
          <cell r="K61">
            <v>62222643.230000004</v>
          </cell>
          <cell r="L61">
            <v>1278.45</v>
          </cell>
        </row>
        <row r="62">
          <cell r="B62">
            <v>9711</v>
          </cell>
          <cell r="C62">
            <v>3237</v>
          </cell>
          <cell r="D62">
            <v>14845193.729999999</v>
          </cell>
          <cell r="E62">
            <v>1528.7</v>
          </cell>
          <cell r="F62">
            <v>-70414.240000000005</v>
          </cell>
          <cell r="G62">
            <v>14774779.489999998</v>
          </cell>
          <cell r="H62">
            <v>1521.45</v>
          </cell>
          <cell r="I62">
            <v>0</v>
          </cell>
          <cell r="J62">
            <v>3200</v>
          </cell>
          <cell r="K62">
            <v>4889808.6500000004</v>
          </cell>
          <cell r="L62">
            <v>1528.07</v>
          </cell>
        </row>
        <row r="63">
          <cell r="C63" t="str">
            <v/>
          </cell>
        </row>
        <row r="64">
          <cell r="B64">
            <v>191819</v>
          </cell>
          <cell r="C64">
            <v>63939.666666666664</v>
          </cell>
          <cell r="D64">
            <v>264697252.12</v>
          </cell>
          <cell r="E64">
            <v>1379.93</v>
          </cell>
          <cell r="F64">
            <v>415731.89</v>
          </cell>
          <cell r="G64">
            <v>265112984.00999999</v>
          </cell>
          <cell r="H64">
            <v>1382.1</v>
          </cell>
          <cell r="I64">
            <v>2528.64</v>
          </cell>
          <cell r="J64">
            <v>63693</v>
          </cell>
          <cell r="K64">
            <v>87668674.560000002</v>
          </cell>
          <cell r="L64">
            <v>1376.43</v>
          </cell>
        </row>
        <row r="65">
          <cell r="B65">
            <v>191819</v>
          </cell>
          <cell r="C65">
            <v>63939.666666666664</v>
          </cell>
          <cell r="D65">
            <v>254016089.68000001</v>
          </cell>
          <cell r="E65">
            <v>1324.32</v>
          </cell>
          <cell r="F65">
            <v>436502.28</v>
          </cell>
          <cell r="G65">
            <v>254452591.96000001</v>
          </cell>
          <cell r="H65">
            <v>1326.58</v>
          </cell>
          <cell r="I65">
            <v>2528.64</v>
          </cell>
          <cell r="J65">
            <v>63693</v>
          </cell>
          <cell r="K65">
            <v>84149015.030000016</v>
          </cell>
          <cell r="L65">
            <v>1321.23</v>
          </cell>
        </row>
        <row r="66">
          <cell r="B66">
            <v>7012</v>
          </cell>
          <cell r="C66">
            <v>2337.3333333333335</v>
          </cell>
          <cell r="D66">
            <v>10681162.440000001</v>
          </cell>
          <cell r="E66">
            <v>1523.27</v>
          </cell>
          <cell r="F66">
            <v>-20770.39</v>
          </cell>
          <cell r="G66">
            <v>10660392.050000001</v>
          </cell>
          <cell r="H66">
            <v>1520.31</v>
          </cell>
          <cell r="I66">
            <v>0</v>
          </cell>
          <cell r="J66">
            <v>2311</v>
          </cell>
          <cell r="K66">
            <v>3519659.53</v>
          </cell>
          <cell r="L66">
            <v>1523</v>
          </cell>
        </row>
        <row r="67">
          <cell r="C67" t="str">
            <v/>
          </cell>
        </row>
        <row r="68">
          <cell r="B68">
            <v>78219</v>
          </cell>
          <cell r="C68">
            <v>26073</v>
          </cell>
          <cell r="D68">
            <v>109920908.65000001</v>
          </cell>
          <cell r="E68">
            <v>1405.3</v>
          </cell>
          <cell r="F68">
            <v>509827.74</v>
          </cell>
          <cell r="G68">
            <v>110430736.39</v>
          </cell>
          <cell r="H68">
            <v>1411.81</v>
          </cell>
          <cell r="I68">
            <v>23680.36</v>
          </cell>
          <cell r="J68">
            <v>26011</v>
          </cell>
          <cell r="K68">
            <v>36259587.810000002</v>
          </cell>
          <cell r="L68">
            <v>1394.01</v>
          </cell>
        </row>
        <row r="69">
          <cell r="B69">
            <v>78219</v>
          </cell>
          <cell r="C69">
            <v>26073</v>
          </cell>
          <cell r="D69">
            <v>100467229.59</v>
          </cell>
          <cell r="E69">
            <v>1284.56</v>
          </cell>
          <cell r="F69">
            <v>527492.43000000005</v>
          </cell>
          <cell r="G69">
            <v>100994722.02000001</v>
          </cell>
          <cell r="H69">
            <v>1291.27</v>
          </cell>
          <cell r="I69">
            <v>23680.36</v>
          </cell>
          <cell r="J69">
            <v>26011</v>
          </cell>
          <cell r="K69">
            <v>33138402.490000002</v>
          </cell>
          <cell r="L69">
            <v>1274.1300000000001</v>
          </cell>
        </row>
        <row r="70">
          <cell r="B70">
            <v>5928</v>
          </cell>
          <cell r="C70">
            <v>1976</v>
          </cell>
          <cell r="D70">
            <v>9453679.0600000005</v>
          </cell>
          <cell r="E70">
            <v>1594.75</v>
          </cell>
          <cell r="F70">
            <v>-17664.689999999999</v>
          </cell>
          <cell r="G70">
            <v>9436014.370000001</v>
          </cell>
          <cell r="H70">
            <v>1591.77</v>
          </cell>
          <cell r="I70">
            <v>0</v>
          </cell>
          <cell r="J70">
            <v>1958</v>
          </cell>
          <cell r="K70">
            <v>3121185.32</v>
          </cell>
          <cell r="L70">
            <v>1594.07</v>
          </cell>
        </row>
        <row r="71">
          <cell r="C71" t="str">
            <v/>
          </cell>
        </row>
        <row r="72">
          <cell r="B72">
            <v>77857</v>
          </cell>
          <cell r="C72">
            <v>25952.333333333332</v>
          </cell>
          <cell r="D72">
            <v>124569681.41</v>
          </cell>
          <cell r="E72">
            <v>1599.98</v>
          </cell>
          <cell r="F72">
            <v>12870.48</v>
          </cell>
          <cell r="G72">
            <v>124582551.89</v>
          </cell>
          <cell r="H72">
            <v>1600.15</v>
          </cell>
          <cell r="I72">
            <v>31833.1</v>
          </cell>
          <cell r="J72">
            <v>25830</v>
          </cell>
          <cell r="K72">
            <v>41076626.689999998</v>
          </cell>
          <cell r="L72">
            <v>1590.27</v>
          </cell>
        </row>
        <row r="73">
          <cell r="B73">
            <v>77857</v>
          </cell>
          <cell r="C73">
            <v>25952.333333333332</v>
          </cell>
          <cell r="D73">
            <v>94376672.760000005</v>
          </cell>
          <cell r="E73">
            <v>1212.17</v>
          </cell>
          <cell r="F73">
            <v>67759.289999999994</v>
          </cell>
          <cell r="G73">
            <v>94444432.050000012</v>
          </cell>
          <cell r="H73">
            <v>1212.97</v>
          </cell>
          <cell r="I73">
            <v>31833.1</v>
          </cell>
          <cell r="J73">
            <v>25830</v>
          </cell>
          <cell r="K73">
            <v>31139867.159999996</v>
          </cell>
          <cell r="L73">
            <v>1205.55</v>
          </cell>
        </row>
        <row r="74">
          <cell r="B74">
            <v>14406</v>
          </cell>
          <cell r="C74">
            <v>4802</v>
          </cell>
          <cell r="D74">
            <v>30193008.650000002</v>
          </cell>
          <cell r="E74">
            <v>2095.86</v>
          </cell>
          <cell r="F74">
            <v>-54888.81</v>
          </cell>
          <cell r="G74">
            <v>30138119.840000004</v>
          </cell>
          <cell r="H74">
            <v>2092.0500000000002</v>
          </cell>
          <cell r="I74">
            <v>0</v>
          </cell>
          <cell r="J74">
            <v>4743</v>
          </cell>
          <cell r="K74">
            <v>9936759.5299999993</v>
          </cell>
          <cell r="L74">
            <v>2095.04</v>
          </cell>
        </row>
        <row r="75">
          <cell r="C75" t="str">
            <v/>
          </cell>
        </row>
        <row r="76">
          <cell r="B76">
            <v>143883</v>
          </cell>
          <cell r="C76">
            <v>47961</v>
          </cell>
          <cell r="D76">
            <v>198288661.35999998</v>
          </cell>
          <cell r="E76">
            <v>1378.12</v>
          </cell>
          <cell r="F76">
            <v>525025.05000000005</v>
          </cell>
          <cell r="G76">
            <v>198813686.41</v>
          </cell>
          <cell r="H76">
            <v>1381.77</v>
          </cell>
          <cell r="I76">
            <v>68835.95</v>
          </cell>
          <cell r="J76">
            <v>47788</v>
          </cell>
          <cell r="K76">
            <v>65649982.259999998</v>
          </cell>
          <cell r="L76">
            <v>1373.78</v>
          </cell>
        </row>
        <row r="77">
          <cell r="B77">
            <v>143883</v>
          </cell>
          <cell r="C77">
            <v>47961</v>
          </cell>
          <cell r="D77">
            <v>185181352.52000001</v>
          </cell>
          <cell r="E77">
            <v>1287.08</v>
          </cell>
          <cell r="F77">
            <v>582330.98</v>
          </cell>
          <cell r="G77">
            <v>185763683.5</v>
          </cell>
          <cell r="H77">
            <v>1291.0899999999999</v>
          </cell>
          <cell r="I77">
            <v>68835.95</v>
          </cell>
          <cell r="J77">
            <v>47788</v>
          </cell>
          <cell r="K77">
            <v>61339188.380000003</v>
          </cell>
          <cell r="L77">
            <v>1283.6400000000001</v>
          </cell>
        </row>
        <row r="78">
          <cell r="B78">
            <v>9028</v>
          </cell>
          <cell r="C78">
            <v>3009.3333333333335</v>
          </cell>
          <cell r="D78">
            <v>13109755.58</v>
          </cell>
          <cell r="E78">
            <v>1452.12</v>
          </cell>
          <cell r="F78">
            <v>-57305.93</v>
          </cell>
          <cell r="G78">
            <v>13052449.65</v>
          </cell>
          <cell r="H78">
            <v>1445.77</v>
          </cell>
          <cell r="I78">
            <v>0</v>
          </cell>
          <cell r="J78">
            <v>2969</v>
          </cell>
          <cell r="K78">
            <v>4310793.88</v>
          </cell>
          <cell r="L78">
            <v>1451.93</v>
          </cell>
        </row>
        <row r="79">
          <cell r="C79" t="str">
            <v/>
          </cell>
        </row>
        <row r="80">
          <cell r="B80">
            <v>91096</v>
          </cell>
          <cell r="C80">
            <v>30365.333333333332</v>
          </cell>
          <cell r="D80">
            <v>128873915.02000001</v>
          </cell>
          <cell r="E80">
            <v>1414.7</v>
          </cell>
          <cell r="F80">
            <v>311280.94</v>
          </cell>
          <cell r="G80">
            <v>129185195.96000001</v>
          </cell>
          <cell r="H80">
            <v>1418.12</v>
          </cell>
          <cell r="I80">
            <v>0</v>
          </cell>
          <cell r="J80">
            <v>30273</v>
          </cell>
          <cell r="K80">
            <v>42610617.989999995</v>
          </cell>
          <cell r="L80">
            <v>1407.55</v>
          </cell>
        </row>
        <row r="81">
          <cell r="B81">
            <v>91096</v>
          </cell>
          <cell r="C81">
            <v>30365.333333333332</v>
          </cell>
          <cell r="D81">
            <v>119732026.98000002</v>
          </cell>
          <cell r="E81">
            <v>1314.42</v>
          </cell>
          <cell r="F81">
            <v>313941.96999999997</v>
          </cell>
          <cell r="G81">
            <v>120045968.95000002</v>
          </cell>
          <cell r="H81">
            <v>1317.84</v>
          </cell>
          <cell r="I81">
            <v>0</v>
          </cell>
          <cell r="J81">
            <v>30273</v>
          </cell>
          <cell r="K81">
            <v>39620767.119999997</v>
          </cell>
          <cell r="L81">
            <v>1308.8499999999999</v>
          </cell>
        </row>
        <row r="82">
          <cell r="B82">
            <v>5967</v>
          </cell>
          <cell r="C82">
            <v>1989</v>
          </cell>
          <cell r="D82">
            <v>9141888.0399999991</v>
          </cell>
          <cell r="E82">
            <v>1532.07</v>
          </cell>
          <cell r="F82">
            <v>-2661.03</v>
          </cell>
          <cell r="G82">
            <v>9139227.0099999998</v>
          </cell>
          <cell r="H82">
            <v>1531.63</v>
          </cell>
          <cell r="I82">
            <v>0</v>
          </cell>
          <cell r="J82">
            <v>1951</v>
          </cell>
          <cell r="K82">
            <v>2989850.87</v>
          </cell>
          <cell r="L82">
            <v>1532.47</v>
          </cell>
        </row>
        <row r="83">
          <cell r="C83" t="str">
            <v/>
          </cell>
        </row>
        <row r="84">
          <cell r="B84">
            <v>259902</v>
          </cell>
          <cell r="C84">
            <v>86634</v>
          </cell>
          <cell r="D84">
            <v>354176637.23999995</v>
          </cell>
          <cell r="E84">
            <v>1362.73</v>
          </cell>
          <cell r="F84">
            <v>1832395.65</v>
          </cell>
          <cell r="G84">
            <v>356009032.88999993</v>
          </cell>
          <cell r="H84">
            <v>1369.78</v>
          </cell>
          <cell r="I84">
            <v>106425.74</v>
          </cell>
          <cell r="J84">
            <v>86440</v>
          </cell>
          <cell r="K84">
            <v>116313366.96000001</v>
          </cell>
          <cell r="L84">
            <v>1345.6</v>
          </cell>
        </row>
        <row r="85">
          <cell r="B85">
            <v>259902</v>
          </cell>
          <cell r="C85">
            <v>86634</v>
          </cell>
          <cell r="D85">
            <v>327678003.32999992</v>
          </cell>
          <cell r="E85">
            <v>1260.81</v>
          </cell>
          <cell r="F85">
            <v>1880449.38</v>
          </cell>
          <cell r="G85">
            <v>329558452.70999998</v>
          </cell>
          <cell r="H85">
            <v>1268.02</v>
          </cell>
          <cell r="I85">
            <v>106425.74</v>
          </cell>
          <cell r="J85">
            <v>86440</v>
          </cell>
          <cell r="K85">
            <v>107587581.10000002</v>
          </cell>
          <cell r="L85">
            <v>1244.68</v>
          </cell>
        </row>
        <row r="86">
          <cell r="B86">
            <v>16494</v>
          </cell>
          <cell r="C86">
            <v>5498</v>
          </cell>
          <cell r="D86">
            <v>26498633.910000004</v>
          </cell>
          <cell r="E86">
            <v>1606.56</v>
          </cell>
          <cell r="F86">
            <v>-48053.73</v>
          </cell>
          <cell r="G86">
            <v>26450580.180000003</v>
          </cell>
          <cell r="H86">
            <v>1603.65</v>
          </cell>
          <cell r="I86">
            <v>0</v>
          </cell>
          <cell r="J86">
            <v>5430</v>
          </cell>
          <cell r="K86">
            <v>8725785.8599999994</v>
          </cell>
          <cell r="L86">
            <v>1606.96</v>
          </cell>
        </row>
        <row r="87">
          <cell r="C87" t="str">
            <v/>
          </cell>
        </row>
        <row r="88">
          <cell r="B88">
            <v>55152</v>
          </cell>
          <cell r="C88">
            <v>18384</v>
          </cell>
          <cell r="D88">
            <v>80347562.570000008</v>
          </cell>
          <cell r="E88">
            <v>1456.84</v>
          </cell>
          <cell r="F88">
            <v>263487.40999999997</v>
          </cell>
          <cell r="G88">
            <v>80611049.980000004</v>
          </cell>
          <cell r="H88">
            <v>1461.62</v>
          </cell>
          <cell r="I88">
            <v>13010.65</v>
          </cell>
          <cell r="J88">
            <v>18332</v>
          </cell>
          <cell r="K88">
            <v>26517621.520000003</v>
          </cell>
          <cell r="L88">
            <v>1446.52</v>
          </cell>
        </row>
        <row r="89">
          <cell r="B89">
            <v>55152</v>
          </cell>
          <cell r="C89">
            <v>18384</v>
          </cell>
          <cell r="D89">
            <v>70530724.870000005</v>
          </cell>
          <cell r="E89">
            <v>1278.8499999999999</v>
          </cell>
          <cell r="F89">
            <v>281049.40999999997</v>
          </cell>
          <cell r="G89">
            <v>70811774.280000001</v>
          </cell>
          <cell r="H89">
            <v>1283.95</v>
          </cell>
          <cell r="I89">
            <v>13010.65</v>
          </cell>
          <cell r="J89">
            <v>18332</v>
          </cell>
          <cell r="K89">
            <v>23274030.100000001</v>
          </cell>
          <cell r="L89">
            <v>1269.58</v>
          </cell>
        </row>
        <row r="90">
          <cell r="B90">
            <v>5943</v>
          </cell>
          <cell r="C90">
            <v>1981</v>
          </cell>
          <cell r="D90">
            <v>9816837.6999999993</v>
          </cell>
          <cell r="E90">
            <v>1651.83</v>
          </cell>
          <cell r="F90">
            <v>-17562</v>
          </cell>
          <cell r="G90">
            <v>9799275.6999999993</v>
          </cell>
          <cell r="H90">
            <v>1648.88</v>
          </cell>
          <cell r="I90">
            <v>0</v>
          </cell>
          <cell r="J90">
            <v>1964</v>
          </cell>
          <cell r="K90">
            <v>3243591.42</v>
          </cell>
          <cell r="L90">
            <v>1651.52</v>
          </cell>
        </row>
      </sheetData>
      <sheetData sheetId="5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13478</v>
          </cell>
          <cell r="C28">
            <v>4493</v>
          </cell>
          <cell r="D28">
            <v>27027793.320000004</v>
          </cell>
          <cell r="E28">
            <v>2005.33</v>
          </cell>
          <cell r="F28">
            <v>-93647.58</v>
          </cell>
          <cell r="G28">
            <v>26934145.740000006</v>
          </cell>
          <cell r="H28">
            <v>1998.38</v>
          </cell>
          <cell r="I28">
            <v>1178.8499999999999</v>
          </cell>
          <cell r="J28">
            <v>4437</v>
          </cell>
          <cell r="K28">
            <v>8897825.6400000006</v>
          </cell>
          <cell r="L28">
            <v>2005.37</v>
          </cell>
        </row>
        <row r="29">
          <cell r="B29">
            <v>13478</v>
          </cell>
          <cell r="C29">
            <v>4493</v>
          </cell>
          <cell r="D29">
            <v>14829934.869999999</v>
          </cell>
          <cell r="E29">
            <v>1100.31</v>
          </cell>
          <cell r="F29">
            <v>-31351.1</v>
          </cell>
          <cell r="G29">
            <v>14798583.77</v>
          </cell>
          <cell r="H29">
            <v>1097.98</v>
          </cell>
          <cell r="I29">
            <v>1178.8499999999999</v>
          </cell>
          <cell r="J29">
            <v>4437</v>
          </cell>
          <cell r="K29">
            <v>4894410.18</v>
          </cell>
          <cell r="L29">
            <v>1103.0899999999999</v>
          </cell>
        </row>
        <row r="30">
          <cell r="B30">
            <v>7348</v>
          </cell>
          <cell r="C30">
            <v>2449</v>
          </cell>
          <cell r="D30">
            <v>12197858.450000001</v>
          </cell>
          <cell r="E30">
            <v>1660.02</v>
          </cell>
          <cell r="F30">
            <v>-62296.480000000003</v>
          </cell>
          <cell r="G30">
            <v>12135561.970000001</v>
          </cell>
          <cell r="H30">
            <v>1651.55</v>
          </cell>
          <cell r="I30">
            <v>0</v>
          </cell>
          <cell r="J30">
            <v>2414</v>
          </cell>
          <cell r="K30">
            <v>4003415.46</v>
          </cell>
          <cell r="L30">
            <v>1658.42</v>
          </cell>
        </row>
        <row r="32">
          <cell r="B32">
            <v>20538</v>
          </cell>
          <cell r="C32">
            <v>6846</v>
          </cell>
          <cell r="D32">
            <v>36734728.429999992</v>
          </cell>
          <cell r="E32">
            <v>1788.62</v>
          </cell>
          <cell r="F32">
            <v>-75442.080000000002</v>
          </cell>
          <cell r="G32">
            <v>36659286.349999994</v>
          </cell>
          <cell r="H32">
            <v>1784.95</v>
          </cell>
          <cell r="I32">
            <v>4242.21</v>
          </cell>
          <cell r="J32">
            <v>6762</v>
          </cell>
          <cell r="K32">
            <v>12112450.550000001</v>
          </cell>
          <cell r="L32">
            <v>1791.25</v>
          </cell>
        </row>
        <row r="33">
          <cell r="B33">
            <v>20538</v>
          </cell>
          <cell r="C33">
            <v>6846</v>
          </cell>
          <cell r="D33">
            <v>25294196.120000001</v>
          </cell>
          <cell r="E33">
            <v>1231.58</v>
          </cell>
          <cell r="F33">
            <v>-46947.98</v>
          </cell>
          <cell r="G33">
            <v>25247248.140000001</v>
          </cell>
          <cell r="H33">
            <v>1229.29</v>
          </cell>
          <cell r="I33">
            <v>4242.21</v>
          </cell>
          <cell r="J33">
            <v>6762</v>
          </cell>
          <cell r="K33">
            <v>8345355.3399999999</v>
          </cell>
          <cell r="L33">
            <v>1234.1500000000001</v>
          </cell>
        </row>
        <row r="34">
          <cell r="B34">
            <v>7308</v>
          </cell>
          <cell r="C34">
            <v>2436</v>
          </cell>
          <cell r="D34">
            <v>11440532.309999999</v>
          </cell>
          <cell r="E34">
            <v>1565.48</v>
          </cell>
          <cell r="F34">
            <v>-28494.1</v>
          </cell>
          <cell r="G34">
            <v>11412038.209999999</v>
          </cell>
          <cell r="H34">
            <v>1561.58</v>
          </cell>
          <cell r="I34">
            <v>0</v>
          </cell>
          <cell r="J34">
            <v>2408</v>
          </cell>
          <cell r="K34">
            <v>3767095.21</v>
          </cell>
          <cell r="L34">
            <v>1564.41</v>
          </cell>
        </row>
        <row r="36">
          <cell r="B36">
            <v>37925</v>
          </cell>
          <cell r="C36">
            <v>12642</v>
          </cell>
          <cell r="D36">
            <v>68846304.829999983</v>
          </cell>
          <cell r="E36">
            <v>1815.33</v>
          </cell>
          <cell r="F36">
            <v>-300837.69</v>
          </cell>
          <cell r="G36">
            <v>68545467.139999986</v>
          </cell>
          <cell r="H36">
            <v>1807.4</v>
          </cell>
          <cell r="I36">
            <v>643.9</v>
          </cell>
          <cell r="J36">
            <v>12477</v>
          </cell>
          <cell r="K36">
            <v>22664241.079999998</v>
          </cell>
          <cell r="L36">
            <v>1816.48</v>
          </cell>
        </row>
        <row r="37">
          <cell r="B37">
            <v>37925</v>
          </cell>
          <cell r="C37">
            <v>12642</v>
          </cell>
          <cell r="D37">
            <v>44404991.000000007</v>
          </cell>
          <cell r="E37">
            <v>1170.8599999999999</v>
          </cell>
          <cell r="F37">
            <v>-210074.51</v>
          </cell>
          <cell r="G37">
            <v>44194916.49000001</v>
          </cell>
          <cell r="H37">
            <v>1165.32</v>
          </cell>
          <cell r="I37">
            <v>643.9</v>
          </cell>
          <cell r="J37">
            <v>12477</v>
          </cell>
          <cell r="K37">
            <v>14603247.929999998</v>
          </cell>
          <cell r="L37">
            <v>1170.4100000000001</v>
          </cell>
        </row>
        <row r="38">
          <cell r="B38">
            <v>16393</v>
          </cell>
          <cell r="C38">
            <v>5464</v>
          </cell>
          <cell r="D38">
            <v>24441313.830000002</v>
          </cell>
          <cell r="E38">
            <v>1490.96</v>
          </cell>
          <cell r="F38">
            <v>-90763.18</v>
          </cell>
          <cell r="G38">
            <v>24350550.650000002</v>
          </cell>
          <cell r="H38">
            <v>1485.42</v>
          </cell>
          <cell r="I38">
            <v>0</v>
          </cell>
          <cell r="J38">
            <v>5405</v>
          </cell>
          <cell r="K38">
            <v>8060993.1500000013</v>
          </cell>
          <cell r="L38">
            <v>1491.4</v>
          </cell>
        </row>
        <row r="40">
          <cell r="B40">
            <v>5138</v>
          </cell>
          <cell r="C40">
            <v>1713</v>
          </cell>
          <cell r="D40">
            <v>10183431.000000002</v>
          </cell>
          <cell r="E40">
            <v>1981.98</v>
          </cell>
          <cell r="F40">
            <v>-4166.59</v>
          </cell>
          <cell r="G40">
            <v>10179264.410000002</v>
          </cell>
          <cell r="H40">
            <v>1981.17</v>
          </cell>
          <cell r="I40">
            <v>0</v>
          </cell>
          <cell r="J40">
            <v>1698</v>
          </cell>
          <cell r="K40">
            <v>3364720.7</v>
          </cell>
          <cell r="L40">
            <v>1981.58</v>
          </cell>
        </row>
        <row r="41">
          <cell r="B41">
            <v>5138</v>
          </cell>
          <cell r="C41">
            <v>1713</v>
          </cell>
          <cell r="D41">
            <v>5485606.4300000006</v>
          </cell>
          <cell r="E41">
            <v>1067.6500000000001</v>
          </cell>
          <cell r="F41">
            <v>-13318.98</v>
          </cell>
          <cell r="G41">
            <v>5472287.4500000002</v>
          </cell>
          <cell r="H41">
            <v>1065.06</v>
          </cell>
          <cell r="I41">
            <v>0</v>
          </cell>
          <cell r="J41">
            <v>1698</v>
          </cell>
          <cell r="K41">
            <v>1809647.28</v>
          </cell>
          <cell r="L41">
            <v>1065.75</v>
          </cell>
        </row>
        <row r="42">
          <cell r="B42">
            <v>2958</v>
          </cell>
          <cell r="C42">
            <v>986</v>
          </cell>
          <cell r="D42">
            <v>4697824.57</v>
          </cell>
          <cell r="E42">
            <v>1588.18</v>
          </cell>
          <cell r="F42">
            <v>9152.39</v>
          </cell>
          <cell r="G42">
            <v>4706976.96</v>
          </cell>
          <cell r="H42">
            <v>1591.27</v>
          </cell>
          <cell r="I42">
            <v>0</v>
          </cell>
          <cell r="J42">
            <v>980</v>
          </cell>
          <cell r="K42">
            <v>1555073.42</v>
          </cell>
          <cell r="L42">
            <v>1586.81</v>
          </cell>
        </row>
        <row r="44">
          <cell r="B44">
            <v>28519</v>
          </cell>
          <cell r="C44">
            <v>9506</v>
          </cell>
          <cell r="D44">
            <v>50463471.890000001</v>
          </cell>
          <cell r="E44">
            <v>1769.47</v>
          </cell>
          <cell r="F44">
            <v>-115848</v>
          </cell>
          <cell r="G44">
            <v>50347623.890000001</v>
          </cell>
          <cell r="H44">
            <v>1765.41</v>
          </cell>
          <cell r="I44">
            <v>0</v>
          </cell>
          <cell r="J44">
            <v>9382</v>
          </cell>
          <cell r="K44">
            <v>16606732.33</v>
          </cell>
          <cell r="L44">
            <v>1770.06</v>
          </cell>
        </row>
        <row r="45">
          <cell r="B45">
            <v>28519</v>
          </cell>
          <cell r="C45">
            <v>9506</v>
          </cell>
          <cell r="D45">
            <v>34485281.009999998</v>
          </cell>
          <cell r="E45">
            <v>1209.2</v>
          </cell>
          <cell r="F45">
            <v>-86509.13</v>
          </cell>
          <cell r="G45">
            <v>34398771.879999995</v>
          </cell>
          <cell r="H45">
            <v>1206.17</v>
          </cell>
          <cell r="I45">
            <v>0</v>
          </cell>
          <cell r="J45">
            <v>9382</v>
          </cell>
          <cell r="K45">
            <v>11351520.25</v>
          </cell>
          <cell r="L45">
            <v>1209.93</v>
          </cell>
        </row>
        <row r="46">
          <cell r="B46">
            <v>10814</v>
          </cell>
          <cell r="C46">
            <v>3605</v>
          </cell>
          <cell r="D46">
            <v>15978190.880000001</v>
          </cell>
          <cell r="E46">
            <v>1477.55</v>
          </cell>
          <cell r="F46">
            <v>-29338.87</v>
          </cell>
          <cell r="G46">
            <v>15948852.010000002</v>
          </cell>
          <cell r="H46">
            <v>1474.83</v>
          </cell>
          <cell r="I46">
            <v>0</v>
          </cell>
          <cell r="J46">
            <v>3556</v>
          </cell>
          <cell r="K46">
            <v>5255212.08</v>
          </cell>
          <cell r="L46">
            <v>1477.84</v>
          </cell>
        </row>
        <row r="48">
          <cell r="B48">
            <v>22508</v>
          </cell>
          <cell r="C48">
            <v>7503</v>
          </cell>
          <cell r="D48">
            <v>44704436.910000004</v>
          </cell>
          <cell r="E48">
            <v>1986.16</v>
          </cell>
          <cell r="F48">
            <v>-109957.37</v>
          </cell>
          <cell r="G48">
            <v>44594479.540000007</v>
          </cell>
          <cell r="H48">
            <v>1981.27</v>
          </cell>
          <cell r="I48">
            <v>1976.4</v>
          </cell>
          <cell r="J48">
            <v>7410</v>
          </cell>
          <cell r="K48">
            <v>14734405.840000002</v>
          </cell>
          <cell r="L48">
            <v>1988.45</v>
          </cell>
        </row>
        <row r="49">
          <cell r="B49">
            <v>22508</v>
          </cell>
          <cell r="C49">
            <v>7503</v>
          </cell>
          <cell r="D49">
            <v>24311029.030000005</v>
          </cell>
          <cell r="E49">
            <v>1080.1099999999999</v>
          </cell>
          <cell r="F49">
            <v>-62597.82</v>
          </cell>
          <cell r="G49">
            <v>24248431.210000005</v>
          </cell>
          <cell r="H49">
            <v>1077.33</v>
          </cell>
          <cell r="I49">
            <v>1976.4</v>
          </cell>
          <cell r="J49">
            <v>7410</v>
          </cell>
          <cell r="K49">
            <v>8014774.5099999988</v>
          </cell>
          <cell r="L49">
            <v>1081.6199999999999</v>
          </cell>
        </row>
        <row r="50">
          <cell r="B50">
            <v>12595</v>
          </cell>
          <cell r="C50">
            <v>4198</v>
          </cell>
          <cell r="D50">
            <v>20393407.879999999</v>
          </cell>
          <cell r="E50">
            <v>1619.17</v>
          </cell>
          <cell r="F50">
            <v>-47359.55</v>
          </cell>
          <cell r="G50">
            <v>20346048.329999998</v>
          </cell>
          <cell r="H50">
            <v>1615.41</v>
          </cell>
          <cell r="I50">
            <v>0</v>
          </cell>
          <cell r="J50">
            <v>4148</v>
          </cell>
          <cell r="K50">
            <v>6719631.330000001</v>
          </cell>
          <cell r="L50">
            <v>1619.97</v>
          </cell>
        </row>
        <row r="52">
          <cell r="B52">
            <v>44590</v>
          </cell>
          <cell r="C52">
            <v>14863</v>
          </cell>
          <cell r="D52">
            <v>76593725.570000008</v>
          </cell>
          <cell r="E52">
            <v>1717.73</v>
          </cell>
          <cell r="F52">
            <v>-348485.92</v>
          </cell>
          <cell r="G52">
            <v>76245239.650000006</v>
          </cell>
          <cell r="H52">
            <v>1709.92</v>
          </cell>
          <cell r="I52">
            <v>0</v>
          </cell>
          <cell r="J52">
            <v>14677</v>
          </cell>
          <cell r="K52">
            <v>25213778.319999997</v>
          </cell>
          <cell r="L52">
            <v>1717.91</v>
          </cell>
        </row>
        <row r="53">
          <cell r="B53">
            <v>44590</v>
          </cell>
          <cell r="C53">
            <v>14863</v>
          </cell>
          <cell r="D53">
            <v>55449320.270000003</v>
          </cell>
          <cell r="E53">
            <v>1243.54</v>
          </cell>
          <cell r="F53">
            <v>-270695.53000000003</v>
          </cell>
          <cell r="G53">
            <v>55178624.740000002</v>
          </cell>
          <cell r="H53">
            <v>1237.47</v>
          </cell>
          <cell r="I53">
            <v>0</v>
          </cell>
          <cell r="J53">
            <v>14677</v>
          </cell>
          <cell r="K53">
            <v>18246190.849999994</v>
          </cell>
          <cell r="L53">
            <v>1243.18</v>
          </cell>
        </row>
        <row r="54">
          <cell r="B54">
            <v>14922</v>
          </cell>
          <cell r="C54">
            <v>4974</v>
          </cell>
          <cell r="D54">
            <v>21144405.300000004</v>
          </cell>
          <cell r="E54">
            <v>1417</v>
          </cell>
          <cell r="F54">
            <v>-77790.39</v>
          </cell>
          <cell r="G54">
            <v>21066614.910000004</v>
          </cell>
          <cell r="H54">
            <v>1411.78</v>
          </cell>
          <cell r="I54">
            <v>0</v>
          </cell>
          <cell r="J54">
            <v>4916</v>
          </cell>
          <cell r="K54">
            <v>6967587.4699999997</v>
          </cell>
          <cell r="L54">
            <v>1417.33</v>
          </cell>
        </row>
        <row r="56">
          <cell r="B56">
            <v>7777</v>
          </cell>
          <cell r="C56">
            <v>2592</v>
          </cell>
          <cell r="D56">
            <v>14883557.41</v>
          </cell>
          <cell r="E56">
            <v>1913.79</v>
          </cell>
          <cell r="F56">
            <v>-83345.490000000005</v>
          </cell>
          <cell r="G56">
            <v>14800211.92</v>
          </cell>
          <cell r="H56">
            <v>1903.07</v>
          </cell>
          <cell r="I56">
            <v>0</v>
          </cell>
          <cell r="J56">
            <v>2556</v>
          </cell>
          <cell r="K56">
            <v>4893239.58</v>
          </cell>
          <cell r="L56">
            <v>1914.41</v>
          </cell>
        </row>
        <row r="57">
          <cell r="B57">
            <v>7777</v>
          </cell>
          <cell r="C57">
            <v>2592</v>
          </cell>
          <cell r="D57">
            <v>8648144.8499999996</v>
          </cell>
          <cell r="E57">
            <v>1112.02</v>
          </cell>
          <cell r="F57">
            <v>-58161.48</v>
          </cell>
          <cell r="G57">
            <v>8589983.3699999992</v>
          </cell>
          <cell r="H57">
            <v>1104.54</v>
          </cell>
          <cell r="I57">
            <v>0</v>
          </cell>
          <cell r="J57">
            <v>2556</v>
          </cell>
          <cell r="K57">
            <v>2845100.45</v>
          </cell>
          <cell r="L57">
            <v>1113.1099999999999</v>
          </cell>
        </row>
        <row r="58">
          <cell r="B58">
            <v>3840</v>
          </cell>
          <cell r="C58">
            <v>1280</v>
          </cell>
          <cell r="D58">
            <v>6235412.5599999996</v>
          </cell>
          <cell r="E58">
            <v>1623.81</v>
          </cell>
          <cell r="F58">
            <v>-25184.01</v>
          </cell>
          <cell r="G58">
            <v>6210228.5499999998</v>
          </cell>
          <cell r="H58">
            <v>1617.25</v>
          </cell>
          <cell r="I58">
            <v>0</v>
          </cell>
          <cell r="J58">
            <v>1262</v>
          </cell>
          <cell r="K58">
            <v>2048139.13</v>
          </cell>
          <cell r="L58">
            <v>1622.93</v>
          </cell>
        </row>
        <row r="60">
          <cell r="B60">
            <v>15435</v>
          </cell>
          <cell r="C60">
            <v>5145</v>
          </cell>
          <cell r="D60">
            <v>29302628.640000001</v>
          </cell>
          <cell r="E60">
            <v>1898.45</v>
          </cell>
          <cell r="F60">
            <v>-137777.60000000001</v>
          </cell>
          <cell r="G60">
            <v>29164851.039999999</v>
          </cell>
          <cell r="H60">
            <v>1889.53</v>
          </cell>
          <cell r="I60">
            <v>1800</v>
          </cell>
          <cell r="J60">
            <v>5075</v>
          </cell>
          <cell r="K60">
            <v>9642678.6699999999</v>
          </cell>
          <cell r="L60">
            <v>1900.04</v>
          </cell>
        </row>
        <row r="61">
          <cell r="B61">
            <v>15435</v>
          </cell>
          <cell r="C61">
            <v>5145</v>
          </cell>
          <cell r="D61">
            <v>17315994.719999999</v>
          </cell>
          <cell r="E61">
            <v>1121.8699999999999</v>
          </cell>
          <cell r="F61">
            <v>-79511.92</v>
          </cell>
          <cell r="G61">
            <v>17236482.799999997</v>
          </cell>
          <cell r="H61">
            <v>1116.71</v>
          </cell>
          <cell r="I61">
            <v>1800</v>
          </cell>
          <cell r="J61">
            <v>5075</v>
          </cell>
          <cell r="K61">
            <v>5699283.3700000001</v>
          </cell>
          <cell r="L61">
            <v>1123.01</v>
          </cell>
        </row>
        <row r="62">
          <cell r="B62">
            <v>7998</v>
          </cell>
          <cell r="C62">
            <v>2666</v>
          </cell>
          <cell r="D62">
            <v>11986633.92</v>
          </cell>
          <cell r="E62">
            <v>1498.7</v>
          </cell>
          <cell r="F62">
            <v>-58265.68</v>
          </cell>
          <cell r="G62">
            <v>11928368.24</v>
          </cell>
          <cell r="H62">
            <v>1491.42</v>
          </cell>
          <cell r="I62">
            <v>0</v>
          </cell>
          <cell r="J62">
            <v>2633</v>
          </cell>
          <cell r="K62">
            <v>3943395.3</v>
          </cell>
          <cell r="L62">
            <v>1497.68</v>
          </cell>
        </row>
        <row r="64">
          <cell r="B64">
            <v>22339</v>
          </cell>
          <cell r="C64">
            <v>7446</v>
          </cell>
          <cell r="D64">
            <v>36558707.770000003</v>
          </cell>
          <cell r="E64">
            <v>1636.54</v>
          </cell>
          <cell r="F64">
            <v>-99380.66</v>
          </cell>
          <cell r="G64">
            <v>36459327.110000007</v>
          </cell>
          <cell r="H64">
            <v>1632.09</v>
          </cell>
          <cell r="I64">
            <v>0</v>
          </cell>
          <cell r="J64">
            <v>7351</v>
          </cell>
          <cell r="K64">
            <v>12037465.350000001</v>
          </cell>
          <cell r="L64">
            <v>1637.53</v>
          </cell>
        </row>
        <row r="65">
          <cell r="B65">
            <v>22339</v>
          </cell>
          <cell r="C65">
            <v>7446</v>
          </cell>
          <cell r="D65">
            <v>29517837.07</v>
          </cell>
          <cell r="E65">
            <v>1321.36</v>
          </cell>
          <cell r="F65">
            <v>-94358.02</v>
          </cell>
          <cell r="G65">
            <v>29423479.050000001</v>
          </cell>
          <cell r="H65">
            <v>1317.14</v>
          </cell>
          <cell r="I65">
            <v>0</v>
          </cell>
          <cell r="J65">
            <v>7351</v>
          </cell>
          <cell r="K65">
            <v>9708813.1400000006</v>
          </cell>
          <cell r="L65">
            <v>1320.75</v>
          </cell>
        </row>
        <row r="66">
          <cell r="B66">
            <v>4694</v>
          </cell>
          <cell r="C66">
            <v>1565</v>
          </cell>
          <cell r="D66">
            <v>7040870.7000000002</v>
          </cell>
          <cell r="E66">
            <v>1499.97</v>
          </cell>
          <cell r="F66">
            <v>-5022.6400000000003</v>
          </cell>
          <cell r="G66">
            <v>7035848.0600000005</v>
          </cell>
          <cell r="H66">
            <v>1498.9</v>
          </cell>
          <cell r="I66">
            <v>0</v>
          </cell>
          <cell r="J66">
            <v>1552</v>
          </cell>
          <cell r="K66">
            <v>2328652.21</v>
          </cell>
          <cell r="L66">
            <v>1500.42</v>
          </cell>
        </row>
        <row r="68">
          <cell r="B68">
            <v>10558</v>
          </cell>
          <cell r="C68">
            <v>3519</v>
          </cell>
          <cell r="D68">
            <v>19568700.339999996</v>
          </cell>
          <cell r="E68">
            <v>1853.45</v>
          </cell>
          <cell r="F68">
            <v>-21411.38</v>
          </cell>
          <cell r="G68">
            <v>19547288.959999997</v>
          </cell>
          <cell r="H68">
            <v>1851.42</v>
          </cell>
          <cell r="I68">
            <v>581.52</v>
          </cell>
          <cell r="J68">
            <v>3481</v>
          </cell>
          <cell r="K68">
            <v>6454595.6099999994</v>
          </cell>
          <cell r="L68">
            <v>1854.24</v>
          </cell>
        </row>
        <row r="69">
          <cell r="B69">
            <v>10558</v>
          </cell>
          <cell r="C69">
            <v>3519</v>
          </cell>
          <cell r="D69">
            <v>12415965.959999999</v>
          </cell>
          <cell r="E69">
            <v>1175.98</v>
          </cell>
          <cell r="F69">
            <v>-3732.93</v>
          </cell>
          <cell r="G69">
            <v>12412233.029999999</v>
          </cell>
          <cell r="H69">
            <v>1175.6199999999999</v>
          </cell>
          <cell r="I69">
            <v>581.52</v>
          </cell>
          <cell r="J69">
            <v>3481</v>
          </cell>
          <cell r="K69">
            <v>4091011.56</v>
          </cell>
          <cell r="L69">
            <v>1175.24</v>
          </cell>
        </row>
        <row r="70">
          <cell r="B70">
            <v>4546</v>
          </cell>
          <cell r="C70">
            <v>1515</v>
          </cell>
          <cell r="D70">
            <v>7152734.3800000008</v>
          </cell>
          <cell r="E70">
            <v>1573.41</v>
          </cell>
          <cell r="F70">
            <v>-17678.45</v>
          </cell>
          <cell r="G70">
            <v>7135055.9300000006</v>
          </cell>
          <cell r="H70">
            <v>1569.52</v>
          </cell>
          <cell r="I70">
            <v>0</v>
          </cell>
          <cell r="J70">
            <v>1503</v>
          </cell>
          <cell r="K70">
            <v>2363584.0499999998</v>
          </cell>
          <cell r="L70">
            <v>1572.58</v>
          </cell>
        </row>
        <row r="72">
          <cell r="B72">
            <v>17535</v>
          </cell>
          <cell r="C72">
            <v>5845</v>
          </cell>
          <cell r="D72">
            <v>44542528.410000004</v>
          </cell>
          <cell r="E72">
            <v>2540.21</v>
          </cell>
          <cell r="F72">
            <v>-126359.64</v>
          </cell>
          <cell r="G72">
            <v>44416168.770000003</v>
          </cell>
          <cell r="H72">
            <v>2533</v>
          </cell>
          <cell r="I72">
            <v>0</v>
          </cell>
          <cell r="J72">
            <v>5764</v>
          </cell>
          <cell r="K72">
            <v>14661452.379999999</v>
          </cell>
          <cell r="L72">
            <v>2543.62</v>
          </cell>
        </row>
        <row r="73">
          <cell r="B73">
            <v>17535</v>
          </cell>
          <cell r="C73">
            <v>5845</v>
          </cell>
          <cell r="D73">
            <v>16657638.990000004</v>
          </cell>
          <cell r="E73">
            <v>949.97</v>
          </cell>
          <cell r="F73">
            <v>-85649.22</v>
          </cell>
          <cell r="G73">
            <v>16571989.770000003</v>
          </cell>
          <cell r="H73">
            <v>945.08</v>
          </cell>
          <cell r="I73">
            <v>0</v>
          </cell>
          <cell r="J73">
            <v>5764</v>
          </cell>
          <cell r="K73">
            <v>5483425.629999999</v>
          </cell>
          <cell r="L73">
            <v>951.32</v>
          </cell>
        </row>
        <row r="74">
          <cell r="B74">
            <v>13163</v>
          </cell>
          <cell r="C74">
            <v>4388</v>
          </cell>
          <cell r="D74">
            <v>27884889.420000002</v>
          </cell>
          <cell r="E74">
            <v>2118.4299999999998</v>
          </cell>
          <cell r="F74">
            <v>-40710.42</v>
          </cell>
          <cell r="G74">
            <v>27844179</v>
          </cell>
          <cell r="H74">
            <v>2115.34</v>
          </cell>
          <cell r="I74">
            <v>0</v>
          </cell>
          <cell r="J74">
            <v>4334</v>
          </cell>
          <cell r="K74">
            <v>9178026.75</v>
          </cell>
          <cell r="L74">
            <v>2117.6799999999998</v>
          </cell>
        </row>
        <row r="76">
          <cell r="B76">
            <v>19103</v>
          </cell>
          <cell r="C76">
            <v>6368</v>
          </cell>
          <cell r="D76">
            <v>33787619.740000002</v>
          </cell>
          <cell r="E76">
            <v>1768.71</v>
          </cell>
          <cell r="F76">
            <v>-110222.74</v>
          </cell>
          <cell r="G76">
            <v>33677397</v>
          </cell>
          <cell r="H76">
            <v>1762.94</v>
          </cell>
          <cell r="I76">
            <v>0</v>
          </cell>
          <cell r="J76">
            <v>6281</v>
          </cell>
          <cell r="K76">
            <v>11100097.609999999</v>
          </cell>
          <cell r="L76">
            <v>1767.25</v>
          </cell>
        </row>
        <row r="77">
          <cell r="B77">
            <v>19103</v>
          </cell>
          <cell r="C77">
            <v>6368</v>
          </cell>
          <cell r="D77">
            <v>22656439.599999998</v>
          </cell>
          <cell r="E77">
            <v>1186.01</v>
          </cell>
          <cell r="F77">
            <v>-59426.43</v>
          </cell>
          <cell r="G77">
            <v>22597013.169999998</v>
          </cell>
          <cell r="H77">
            <v>1182.9000000000001</v>
          </cell>
          <cell r="I77">
            <v>0</v>
          </cell>
          <cell r="J77">
            <v>6281</v>
          </cell>
          <cell r="K77">
            <v>7436388.3999999994</v>
          </cell>
          <cell r="L77">
            <v>1183.95</v>
          </cell>
        </row>
        <row r="78">
          <cell r="B78">
            <v>7681</v>
          </cell>
          <cell r="C78">
            <v>2560</v>
          </cell>
          <cell r="D78">
            <v>11131180.139999999</v>
          </cell>
          <cell r="E78">
            <v>1449.18</v>
          </cell>
          <cell r="F78">
            <v>-50796.31</v>
          </cell>
          <cell r="G78">
            <v>11080383.829999998</v>
          </cell>
          <cell r="H78">
            <v>1442.57</v>
          </cell>
          <cell r="I78">
            <v>0</v>
          </cell>
          <cell r="J78">
            <v>2528</v>
          </cell>
          <cell r="K78">
            <v>3663709.21</v>
          </cell>
          <cell r="L78">
            <v>1449.25</v>
          </cell>
        </row>
        <row r="80">
          <cell r="B80">
            <v>10486</v>
          </cell>
          <cell r="C80">
            <v>3495</v>
          </cell>
          <cell r="D80">
            <v>18177014.93</v>
          </cell>
          <cell r="E80">
            <v>1733.46</v>
          </cell>
          <cell r="F80">
            <v>-108849.51</v>
          </cell>
          <cell r="G80">
            <v>18068165.419999998</v>
          </cell>
          <cell r="H80">
            <v>1723.08</v>
          </cell>
          <cell r="I80">
            <v>0</v>
          </cell>
          <cell r="J80">
            <v>3449</v>
          </cell>
          <cell r="K80">
            <v>5971543.5899999999</v>
          </cell>
          <cell r="L80">
            <v>1731.38</v>
          </cell>
        </row>
        <row r="81">
          <cell r="B81">
            <v>10486</v>
          </cell>
          <cell r="C81">
            <v>3495</v>
          </cell>
          <cell r="D81">
            <v>12934576.66</v>
          </cell>
          <cell r="E81">
            <v>1233.51</v>
          </cell>
          <cell r="F81">
            <v>-71304.289999999994</v>
          </cell>
          <cell r="G81">
            <v>12863272.370000001</v>
          </cell>
          <cell r="H81">
            <v>1226.71</v>
          </cell>
          <cell r="I81">
            <v>0</v>
          </cell>
          <cell r="J81">
            <v>3449</v>
          </cell>
          <cell r="K81">
            <v>4257635.6100000003</v>
          </cell>
          <cell r="L81">
            <v>1234.46</v>
          </cell>
        </row>
        <row r="82">
          <cell r="B82">
            <v>3414</v>
          </cell>
          <cell r="C82">
            <v>1138</v>
          </cell>
          <cell r="D82">
            <v>5242438.2699999996</v>
          </cell>
          <cell r="E82">
            <v>1535.57</v>
          </cell>
          <cell r="F82">
            <v>-37545.22</v>
          </cell>
          <cell r="G82">
            <v>5204893.05</v>
          </cell>
          <cell r="H82">
            <v>1524.57</v>
          </cell>
          <cell r="I82">
            <v>0</v>
          </cell>
          <cell r="J82">
            <v>1115</v>
          </cell>
          <cell r="K82">
            <v>1713907.98</v>
          </cell>
          <cell r="L82">
            <v>1537.14</v>
          </cell>
        </row>
        <row r="84">
          <cell r="B84">
            <v>32683</v>
          </cell>
          <cell r="C84">
            <v>10894</v>
          </cell>
          <cell r="D84">
            <v>61661736.439999998</v>
          </cell>
          <cell r="E84">
            <v>1886.66</v>
          </cell>
          <cell r="F84">
            <v>-144676.76</v>
          </cell>
          <cell r="G84">
            <v>61517059.68</v>
          </cell>
          <cell r="H84">
            <v>1882.23</v>
          </cell>
          <cell r="I84">
            <v>5389.38</v>
          </cell>
          <cell r="J84">
            <v>10763</v>
          </cell>
          <cell r="K84">
            <v>20313143.18</v>
          </cell>
          <cell r="L84">
            <v>1887.31</v>
          </cell>
        </row>
        <row r="85">
          <cell r="B85">
            <v>32683</v>
          </cell>
          <cell r="C85">
            <v>10894</v>
          </cell>
          <cell r="D85">
            <v>37908940.750000007</v>
          </cell>
          <cell r="E85">
            <v>1159.9000000000001</v>
          </cell>
          <cell r="F85">
            <v>-119852.91</v>
          </cell>
          <cell r="G85">
            <v>37789087.840000011</v>
          </cell>
          <cell r="H85">
            <v>1156.23</v>
          </cell>
          <cell r="I85">
            <v>5389.38</v>
          </cell>
          <cell r="J85">
            <v>10763</v>
          </cell>
          <cell r="K85">
            <v>12491256.380000001</v>
          </cell>
          <cell r="L85">
            <v>1160.57</v>
          </cell>
        </row>
        <row r="86">
          <cell r="B86">
            <v>14817</v>
          </cell>
          <cell r="C86">
            <v>4939</v>
          </cell>
          <cell r="D86">
            <v>23752795.689999998</v>
          </cell>
          <cell r="E86">
            <v>1603.08</v>
          </cell>
          <cell r="F86">
            <v>-24823.85</v>
          </cell>
          <cell r="G86">
            <v>23727971.839999996</v>
          </cell>
          <cell r="H86">
            <v>1601.4</v>
          </cell>
          <cell r="I86">
            <v>0</v>
          </cell>
          <cell r="J86">
            <v>4878</v>
          </cell>
          <cell r="K86">
            <v>7821886.7999999998</v>
          </cell>
          <cell r="L86">
            <v>1603.5</v>
          </cell>
        </row>
        <row r="88">
          <cell r="B88">
            <v>6514</v>
          </cell>
          <cell r="C88">
            <v>2171</v>
          </cell>
          <cell r="D88">
            <v>12436295.42</v>
          </cell>
          <cell r="E88">
            <v>1909.16</v>
          </cell>
          <cell r="F88">
            <v>-49333.69</v>
          </cell>
          <cell r="G88">
            <v>12386961.73</v>
          </cell>
          <cell r="H88">
            <v>1901.59</v>
          </cell>
          <cell r="I88">
            <v>0</v>
          </cell>
          <cell r="J88">
            <v>2149</v>
          </cell>
          <cell r="K88">
            <v>4105375.95</v>
          </cell>
          <cell r="L88">
            <v>1910.37</v>
          </cell>
        </row>
        <row r="89">
          <cell r="B89">
            <v>6514</v>
          </cell>
          <cell r="C89">
            <v>2171</v>
          </cell>
          <cell r="D89">
            <v>7512958.2700000014</v>
          </cell>
          <cell r="E89">
            <v>1153.3599999999999</v>
          </cell>
          <cell r="F89">
            <v>-28172.68</v>
          </cell>
          <cell r="G89">
            <v>7484785.5900000017</v>
          </cell>
          <cell r="H89">
            <v>1149.03</v>
          </cell>
          <cell r="I89">
            <v>0</v>
          </cell>
          <cell r="J89">
            <v>2149</v>
          </cell>
          <cell r="K89">
            <v>2475492.73</v>
          </cell>
          <cell r="L89">
            <v>1151.93</v>
          </cell>
        </row>
        <row r="90">
          <cell r="B90">
            <v>2975</v>
          </cell>
          <cell r="C90">
            <v>992</v>
          </cell>
          <cell r="D90">
            <v>4923337.1500000004</v>
          </cell>
          <cell r="E90">
            <v>1654.9</v>
          </cell>
          <cell r="F90">
            <v>-21161.01</v>
          </cell>
          <cell r="G90">
            <v>4902176.1399999997</v>
          </cell>
          <cell r="H90">
            <v>1647.79</v>
          </cell>
          <cell r="I90">
            <v>0</v>
          </cell>
          <cell r="J90">
            <v>985</v>
          </cell>
          <cell r="K90">
            <v>1629883.22</v>
          </cell>
          <cell r="L90">
            <v>1654.7</v>
          </cell>
        </row>
      </sheetData>
      <sheetData sheetId="52">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365</v>
          </cell>
          <cell r="C28">
            <v>122</v>
          </cell>
          <cell r="D28">
            <v>493427.33</v>
          </cell>
          <cell r="E28">
            <v>1351.86</v>
          </cell>
          <cell r="F28">
            <v>-1402.32</v>
          </cell>
          <cell r="G28">
            <v>492025.01</v>
          </cell>
          <cell r="H28">
            <v>1348.01</v>
          </cell>
          <cell r="I28">
            <v>0</v>
          </cell>
          <cell r="J28">
            <v>122</v>
          </cell>
          <cell r="K28">
            <v>164799.14000000001</v>
          </cell>
          <cell r="L28">
            <v>1350.81</v>
          </cell>
        </row>
        <row r="29">
          <cell r="B29">
            <v>365</v>
          </cell>
          <cell r="C29">
            <v>122</v>
          </cell>
          <cell r="D29">
            <v>487249.22</v>
          </cell>
          <cell r="E29">
            <v>1334.93</v>
          </cell>
          <cell r="F29">
            <v>-1402.32</v>
          </cell>
          <cell r="G29">
            <v>485846.9</v>
          </cell>
          <cell r="H29">
            <v>1331.09</v>
          </cell>
          <cell r="I29">
            <v>0</v>
          </cell>
          <cell r="J29">
            <v>122</v>
          </cell>
          <cell r="K29">
            <v>162739.76999999999</v>
          </cell>
          <cell r="L29">
            <v>1333.93</v>
          </cell>
        </row>
        <row r="30">
          <cell r="B30">
            <v>3</v>
          </cell>
          <cell r="C30">
            <v>1</v>
          </cell>
          <cell r="D30">
            <v>6178.11</v>
          </cell>
          <cell r="E30">
            <v>2059.37</v>
          </cell>
          <cell r="F30">
            <v>0</v>
          </cell>
          <cell r="G30">
            <v>6178.11</v>
          </cell>
          <cell r="H30">
            <v>2059.37</v>
          </cell>
          <cell r="I30">
            <v>0</v>
          </cell>
          <cell r="J30">
            <v>1</v>
          </cell>
          <cell r="K30">
            <v>2059.37</v>
          </cell>
          <cell r="L30">
            <v>2059.37</v>
          </cell>
        </row>
        <row r="32">
          <cell r="B32">
            <v>834</v>
          </cell>
          <cell r="C32">
            <v>278</v>
          </cell>
          <cell r="D32">
            <v>1163365.77</v>
          </cell>
          <cell r="E32">
            <v>1394.92</v>
          </cell>
          <cell r="F32">
            <v>-4690.5600000000004</v>
          </cell>
          <cell r="G32">
            <v>1158675.21</v>
          </cell>
          <cell r="H32">
            <v>1389.3</v>
          </cell>
          <cell r="I32">
            <v>0</v>
          </cell>
          <cell r="J32">
            <v>276</v>
          </cell>
          <cell r="K32">
            <v>384391.29</v>
          </cell>
          <cell r="L32">
            <v>1392.72</v>
          </cell>
        </row>
        <row r="33">
          <cell r="B33">
            <v>834</v>
          </cell>
          <cell r="C33">
            <v>278</v>
          </cell>
          <cell r="D33">
            <v>1156166.53</v>
          </cell>
          <cell r="E33">
            <v>1386.29</v>
          </cell>
          <cell r="F33">
            <v>-4690.5600000000004</v>
          </cell>
          <cell r="G33">
            <v>1151475.97</v>
          </cell>
          <cell r="H33">
            <v>1380.67</v>
          </cell>
          <cell r="I33">
            <v>0</v>
          </cell>
          <cell r="J33">
            <v>276</v>
          </cell>
          <cell r="K33">
            <v>382906.82</v>
          </cell>
          <cell r="L33">
            <v>1387.34</v>
          </cell>
        </row>
        <row r="34">
          <cell r="B34">
            <v>4</v>
          </cell>
          <cell r="C34">
            <v>1</v>
          </cell>
          <cell r="D34">
            <v>7199.24</v>
          </cell>
          <cell r="E34">
            <v>1799.81</v>
          </cell>
          <cell r="F34">
            <v>0</v>
          </cell>
          <cell r="G34">
            <v>7199.24</v>
          </cell>
          <cell r="H34">
            <v>1799.81</v>
          </cell>
          <cell r="I34">
            <v>0</v>
          </cell>
          <cell r="J34">
            <v>1</v>
          </cell>
          <cell r="K34">
            <v>1484.47</v>
          </cell>
          <cell r="L34">
            <v>1484.47</v>
          </cell>
        </row>
        <row r="36">
          <cell r="B36">
            <v>856</v>
          </cell>
          <cell r="C36">
            <v>285</v>
          </cell>
          <cell r="D36">
            <v>1166897.6299999999</v>
          </cell>
          <cell r="E36">
            <v>1363.2</v>
          </cell>
          <cell r="F36">
            <v>-346.55</v>
          </cell>
          <cell r="G36">
            <v>1166551.08</v>
          </cell>
          <cell r="H36">
            <v>1362.79</v>
          </cell>
          <cell r="I36">
            <v>0</v>
          </cell>
          <cell r="J36">
            <v>284</v>
          </cell>
          <cell r="K36">
            <v>387289.24</v>
          </cell>
          <cell r="L36">
            <v>1363.69</v>
          </cell>
        </row>
        <row r="37">
          <cell r="B37">
            <v>856</v>
          </cell>
          <cell r="C37">
            <v>285</v>
          </cell>
          <cell r="D37">
            <v>1146164.6599999999</v>
          </cell>
          <cell r="E37">
            <v>1338.98</v>
          </cell>
          <cell r="F37">
            <v>-346.55</v>
          </cell>
          <cell r="G37">
            <v>1145818.1100000001</v>
          </cell>
          <cell r="H37">
            <v>1338.57</v>
          </cell>
          <cell r="I37">
            <v>0</v>
          </cell>
          <cell r="J37">
            <v>284</v>
          </cell>
          <cell r="K37">
            <v>380378.25</v>
          </cell>
          <cell r="L37">
            <v>1339.36</v>
          </cell>
        </row>
        <row r="38">
          <cell r="B38">
            <v>9</v>
          </cell>
          <cell r="C38">
            <v>3</v>
          </cell>
          <cell r="D38">
            <v>20732.97</v>
          </cell>
          <cell r="E38">
            <v>2303.66</v>
          </cell>
          <cell r="F38">
            <v>0</v>
          </cell>
          <cell r="G38">
            <v>20732.97</v>
          </cell>
          <cell r="H38">
            <v>2303.66</v>
          </cell>
          <cell r="I38">
            <v>0</v>
          </cell>
          <cell r="J38">
            <v>3</v>
          </cell>
          <cell r="K38">
            <v>6910.99</v>
          </cell>
          <cell r="L38">
            <v>2303.66</v>
          </cell>
        </row>
        <row r="40">
          <cell r="B40">
            <v>146</v>
          </cell>
          <cell r="C40">
            <v>49</v>
          </cell>
          <cell r="D40">
            <v>194282.53</v>
          </cell>
          <cell r="E40">
            <v>1330.7</v>
          </cell>
          <cell r="F40">
            <v>1339.96</v>
          </cell>
          <cell r="G40">
            <v>195622.49</v>
          </cell>
          <cell r="H40">
            <v>1339.88</v>
          </cell>
          <cell r="I40">
            <v>0</v>
          </cell>
          <cell r="J40">
            <v>48</v>
          </cell>
          <cell r="K40">
            <v>63807.57</v>
          </cell>
          <cell r="L40">
            <v>1329.32</v>
          </cell>
        </row>
        <row r="41">
          <cell r="B41">
            <v>146</v>
          </cell>
          <cell r="C41">
            <v>49</v>
          </cell>
          <cell r="D41">
            <v>194282.53</v>
          </cell>
          <cell r="E41">
            <v>1330.7</v>
          </cell>
          <cell r="F41">
            <v>1339.96</v>
          </cell>
          <cell r="G41">
            <v>195622.49</v>
          </cell>
          <cell r="H41">
            <v>1339.88</v>
          </cell>
          <cell r="I41">
            <v>0</v>
          </cell>
          <cell r="J41">
            <v>48</v>
          </cell>
          <cell r="K41">
            <v>63807.57</v>
          </cell>
          <cell r="L41">
            <v>1329.32</v>
          </cell>
        </row>
        <row r="42">
          <cell r="B42">
            <v>0</v>
          </cell>
          <cell r="C42">
            <v>0</v>
          </cell>
          <cell r="D42">
            <v>0</v>
          </cell>
          <cell r="F42">
            <v>0</v>
          </cell>
          <cell r="G42">
            <v>0</v>
          </cell>
          <cell r="I42">
            <v>0</v>
          </cell>
          <cell r="J42">
            <v>0</v>
          </cell>
          <cell r="K42">
            <v>0</v>
          </cell>
        </row>
        <row r="44">
          <cell r="B44">
            <v>657</v>
          </cell>
          <cell r="C44">
            <v>219</v>
          </cell>
          <cell r="D44">
            <v>900145.31</v>
          </cell>
          <cell r="E44">
            <v>1370.08</v>
          </cell>
          <cell r="F44">
            <v>4035.68</v>
          </cell>
          <cell r="G44">
            <v>904180.99</v>
          </cell>
          <cell r="H44">
            <v>1376.23</v>
          </cell>
          <cell r="I44">
            <v>0</v>
          </cell>
          <cell r="J44">
            <v>221</v>
          </cell>
          <cell r="K44">
            <v>302601.71000000002</v>
          </cell>
          <cell r="L44">
            <v>1369.24</v>
          </cell>
        </row>
        <row r="45">
          <cell r="B45">
            <v>657</v>
          </cell>
          <cell r="C45">
            <v>219</v>
          </cell>
          <cell r="D45">
            <v>900145.31</v>
          </cell>
          <cell r="E45">
            <v>1370.08</v>
          </cell>
          <cell r="F45">
            <v>4035.68</v>
          </cell>
          <cell r="G45">
            <v>904180.99</v>
          </cell>
          <cell r="H45">
            <v>1376.23</v>
          </cell>
          <cell r="I45">
            <v>0</v>
          </cell>
          <cell r="J45">
            <v>221</v>
          </cell>
          <cell r="K45">
            <v>302601.71000000002</v>
          </cell>
          <cell r="L45">
            <v>1369.24</v>
          </cell>
        </row>
        <row r="46">
          <cell r="B46">
            <v>0</v>
          </cell>
          <cell r="C46">
            <v>0</v>
          </cell>
          <cell r="D46">
            <v>0</v>
          </cell>
          <cell r="F46">
            <v>0</v>
          </cell>
          <cell r="G46">
            <v>0</v>
          </cell>
          <cell r="I46">
            <v>0</v>
          </cell>
          <cell r="J46">
            <v>0</v>
          </cell>
          <cell r="K46">
            <v>0</v>
          </cell>
        </row>
        <row r="48">
          <cell r="B48">
            <v>904</v>
          </cell>
          <cell r="C48">
            <v>301</v>
          </cell>
          <cell r="D48">
            <v>1245081.69</v>
          </cell>
          <cell r="E48">
            <v>1377.3</v>
          </cell>
          <cell r="F48">
            <v>-3384.24</v>
          </cell>
          <cell r="G48">
            <v>1241697.45</v>
          </cell>
          <cell r="H48">
            <v>1373.56</v>
          </cell>
          <cell r="I48">
            <v>1178.8499999999999</v>
          </cell>
          <cell r="J48">
            <v>298</v>
          </cell>
          <cell r="K48">
            <v>409235.18</v>
          </cell>
          <cell r="L48">
            <v>1373.27</v>
          </cell>
        </row>
        <row r="49">
          <cell r="B49">
            <v>904</v>
          </cell>
          <cell r="C49">
            <v>301</v>
          </cell>
          <cell r="D49">
            <v>1245081.69</v>
          </cell>
          <cell r="E49">
            <v>1377.3</v>
          </cell>
          <cell r="F49">
            <v>-3384.24</v>
          </cell>
          <cell r="G49">
            <v>1241697.45</v>
          </cell>
          <cell r="H49">
            <v>1373.56</v>
          </cell>
          <cell r="I49">
            <v>1178.8499999999999</v>
          </cell>
          <cell r="J49">
            <v>298</v>
          </cell>
          <cell r="K49">
            <v>409235.18</v>
          </cell>
          <cell r="L49">
            <v>1373.27</v>
          </cell>
        </row>
        <row r="50">
          <cell r="B50">
            <v>0</v>
          </cell>
          <cell r="C50">
            <v>0</v>
          </cell>
          <cell r="D50">
            <v>0</v>
          </cell>
          <cell r="F50">
            <v>0</v>
          </cell>
          <cell r="G50">
            <v>0</v>
          </cell>
          <cell r="I50">
            <v>0</v>
          </cell>
          <cell r="J50">
            <v>0</v>
          </cell>
          <cell r="K50">
            <v>0</v>
          </cell>
        </row>
        <row r="52">
          <cell r="B52">
            <v>993</v>
          </cell>
          <cell r="C52">
            <v>331</v>
          </cell>
          <cell r="D52">
            <v>1335247.6100000001</v>
          </cell>
          <cell r="E52">
            <v>1344.66</v>
          </cell>
          <cell r="F52">
            <v>-1794.22</v>
          </cell>
          <cell r="G52">
            <v>1333453.3899999999</v>
          </cell>
          <cell r="H52">
            <v>1342.85</v>
          </cell>
          <cell r="I52">
            <v>0</v>
          </cell>
          <cell r="J52">
            <v>329</v>
          </cell>
          <cell r="K52">
            <v>439481.17</v>
          </cell>
          <cell r="L52">
            <v>1335.81</v>
          </cell>
        </row>
        <row r="53">
          <cell r="B53">
            <v>993</v>
          </cell>
          <cell r="C53">
            <v>331</v>
          </cell>
          <cell r="D53">
            <v>1335247.6100000001</v>
          </cell>
          <cell r="E53">
            <v>1344.66</v>
          </cell>
          <cell r="F53">
            <v>-1794.22</v>
          </cell>
          <cell r="G53">
            <v>1333453.3899999999</v>
          </cell>
          <cell r="H53">
            <v>1342.85</v>
          </cell>
          <cell r="I53">
            <v>0</v>
          </cell>
          <cell r="J53">
            <v>329</v>
          </cell>
          <cell r="K53">
            <v>439481.17</v>
          </cell>
          <cell r="L53">
            <v>1335.81</v>
          </cell>
        </row>
        <row r="54">
          <cell r="B54">
            <v>0</v>
          </cell>
          <cell r="C54">
            <v>0</v>
          </cell>
          <cell r="D54">
            <v>0</v>
          </cell>
          <cell r="F54">
            <v>0</v>
          </cell>
          <cell r="G54">
            <v>0</v>
          </cell>
          <cell r="I54">
            <v>0</v>
          </cell>
          <cell r="J54">
            <v>0</v>
          </cell>
          <cell r="K54">
            <v>0</v>
          </cell>
        </row>
        <row r="56">
          <cell r="B56">
            <v>167</v>
          </cell>
          <cell r="C56">
            <v>56</v>
          </cell>
          <cell r="D56">
            <v>231437.85</v>
          </cell>
          <cell r="E56">
            <v>1385.86</v>
          </cell>
          <cell r="F56">
            <v>888.04</v>
          </cell>
          <cell r="G56">
            <v>232325.89</v>
          </cell>
          <cell r="H56">
            <v>1391.17</v>
          </cell>
          <cell r="I56">
            <v>0</v>
          </cell>
          <cell r="J56">
            <v>56</v>
          </cell>
          <cell r="K56">
            <v>77545.95</v>
          </cell>
          <cell r="L56">
            <v>1384.75</v>
          </cell>
        </row>
        <row r="57">
          <cell r="B57">
            <v>167</v>
          </cell>
          <cell r="C57">
            <v>56</v>
          </cell>
          <cell r="D57">
            <v>231437.85</v>
          </cell>
          <cell r="E57">
            <v>1385.86</v>
          </cell>
          <cell r="F57">
            <v>888.04</v>
          </cell>
          <cell r="G57">
            <v>232325.89</v>
          </cell>
          <cell r="H57">
            <v>1391.17</v>
          </cell>
          <cell r="I57">
            <v>0</v>
          </cell>
          <cell r="J57">
            <v>56</v>
          </cell>
          <cell r="K57">
            <v>77545.95</v>
          </cell>
          <cell r="L57">
            <v>1384.75</v>
          </cell>
        </row>
        <row r="58">
          <cell r="B58">
            <v>0</v>
          </cell>
          <cell r="C58">
            <v>0</v>
          </cell>
          <cell r="D58">
            <v>0</v>
          </cell>
          <cell r="F58">
            <v>0</v>
          </cell>
          <cell r="G58">
            <v>0</v>
          </cell>
          <cell r="I58">
            <v>0</v>
          </cell>
          <cell r="J58">
            <v>0</v>
          </cell>
          <cell r="K58">
            <v>0</v>
          </cell>
        </row>
        <row r="60">
          <cell r="B60">
            <v>582</v>
          </cell>
          <cell r="C60">
            <v>194</v>
          </cell>
          <cell r="D60">
            <v>783236.79</v>
          </cell>
          <cell r="E60">
            <v>1345.77</v>
          </cell>
          <cell r="F60">
            <v>-440.02</v>
          </cell>
          <cell r="G60">
            <v>782796.77</v>
          </cell>
          <cell r="H60">
            <v>1345.01</v>
          </cell>
          <cell r="I60">
            <v>0</v>
          </cell>
          <cell r="J60">
            <v>193</v>
          </cell>
          <cell r="K60">
            <v>259649.02</v>
          </cell>
          <cell r="L60">
            <v>1345.33</v>
          </cell>
        </row>
        <row r="61">
          <cell r="B61">
            <v>582</v>
          </cell>
          <cell r="C61">
            <v>194</v>
          </cell>
          <cell r="D61">
            <v>783236.79</v>
          </cell>
          <cell r="E61">
            <v>1345.77</v>
          </cell>
          <cell r="F61">
            <v>-440.02</v>
          </cell>
          <cell r="G61">
            <v>782796.77</v>
          </cell>
          <cell r="H61">
            <v>1345.01</v>
          </cell>
          <cell r="I61">
            <v>0</v>
          </cell>
          <cell r="J61">
            <v>193</v>
          </cell>
          <cell r="K61">
            <v>259649.02</v>
          </cell>
          <cell r="L61">
            <v>1345.33</v>
          </cell>
        </row>
        <row r="62">
          <cell r="B62">
            <v>0</v>
          </cell>
          <cell r="C62">
            <v>0</v>
          </cell>
          <cell r="D62">
            <v>0</v>
          </cell>
          <cell r="F62">
            <v>0</v>
          </cell>
          <cell r="G62">
            <v>0</v>
          </cell>
          <cell r="I62">
            <v>0</v>
          </cell>
          <cell r="J62">
            <v>0</v>
          </cell>
          <cell r="K62">
            <v>0</v>
          </cell>
        </row>
        <row r="64">
          <cell r="B64">
            <v>524</v>
          </cell>
          <cell r="C64">
            <v>175</v>
          </cell>
          <cell r="D64">
            <v>717545.26</v>
          </cell>
          <cell r="E64">
            <v>1369.36</v>
          </cell>
          <cell r="F64">
            <v>1273.71</v>
          </cell>
          <cell r="G64">
            <v>718818.97</v>
          </cell>
          <cell r="H64">
            <v>1371.79</v>
          </cell>
          <cell r="I64">
            <v>0</v>
          </cell>
          <cell r="J64">
            <v>173</v>
          </cell>
          <cell r="K64">
            <v>237028.48000000001</v>
          </cell>
          <cell r="L64">
            <v>1370.11</v>
          </cell>
        </row>
        <row r="65">
          <cell r="B65">
            <v>524</v>
          </cell>
          <cell r="C65">
            <v>175</v>
          </cell>
          <cell r="D65">
            <v>717545.26</v>
          </cell>
          <cell r="E65">
            <v>1369.36</v>
          </cell>
          <cell r="F65">
            <v>1273.71</v>
          </cell>
          <cell r="G65">
            <v>718818.97</v>
          </cell>
          <cell r="H65">
            <v>1371.79</v>
          </cell>
          <cell r="I65">
            <v>0</v>
          </cell>
          <cell r="J65">
            <v>173</v>
          </cell>
          <cell r="K65">
            <v>237028.48000000001</v>
          </cell>
          <cell r="L65">
            <v>1370.11</v>
          </cell>
        </row>
        <row r="66">
          <cell r="B66">
            <v>0</v>
          </cell>
          <cell r="C66">
            <v>0</v>
          </cell>
          <cell r="D66">
            <v>0</v>
          </cell>
          <cell r="F66">
            <v>0</v>
          </cell>
          <cell r="G66">
            <v>0</v>
          </cell>
          <cell r="I66">
            <v>0</v>
          </cell>
          <cell r="J66">
            <v>0</v>
          </cell>
          <cell r="K66">
            <v>0</v>
          </cell>
        </row>
        <row r="68">
          <cell r="B68">
            <v>531</v>
          </cell>
          <cell r="C68">
            <v>177</v>
          </cell>
          <cell r="D68">
            <v>722496.61</v>
          </cell>
          <cell r="E68">
            <v>1360.63</v>
          </cell>
          <cell r="F68">
            <v>361.97</v>
          </cell>
          <cell r="G68">
            <v>722858.58</v>
          </cell>
          <cell r="H68">
            <v>1361.32</v>
          </cell>
          <cell r="I68">
            <v>0</v>
          </cell>
          <cell r="J68">
            <v>177</v>
          </cell>
          <cell r="K68">
            <v>240908.84</v>
          </cell>
          <cell r="L68">
            <v>1361.07</v>
          </cell>
        </row>
        <row r="69">
          <cell r="B69">
            <v>531</v>
          </cell>
          <cell r="C69">
            <v>177</v>
          </cell>
          <cell r="D69">
            <v>722496.61</v>
          </cell>
          <cell r="E69">
            <v>1360.63</v>
          </cell>
          <cell r="F69">
            <v>361.97</v>
          </cell>
          <cell r="G69">
            <v>722858.58</v>
          </cell>
          <cell r="H69">
            <v>1361.32</v>
          </cell>
          <cell r="I69">
            <v>0</v>
          </cell>
          <cell r="J69">
            <v>177</v>
          </cell>
          <cell r="K69">
            <v>240908.84</v>
          </cell>
          <cell r="L69">
            <v>1361.07</v>
          </cell>
        </row>
        <row r="70">
          <cell r="B70">
            <v>0</v>
          </cell>
          <cell r="C70">
            <v>0</v>
          </cell>
          <cell r="D70">
            <v>0</v>
          </cell>
          <cell r="F70">
            <v>0</v>
          </cell>
          <cell r="G70">
            <v>0</v>
          </cell>
          <cell r="I70">
            <v>0</v>
          </cell>
          <cell r="J70">
            <v>0</v>
          </cell>
          <cell r="K70">
            <v>0</v>
          </cell>
        </row>
        <row r="72">
          <cell r="B72">
            <v>139</v>
          </cell>
          <cell r="C72">
            <v>46</v>
          </cell>
          <cell r="D72">
            <v>187721.81</v>
          </cell>
          <cell r="E72">
            <v>1350.52</v>
          </cell>
          <cell r="F72">
            <v>0</v>
          </cell>
          <cell r="G72">
            <v>187721.81</v>
          </cell>
          <cell r="H72">
            <v>1350.52</v>
          </cell>
          <cell r="I72">
            <v>0</v>
          </cell>
          <cell r="J72">
            <v>45</v>
          </cell>
          <cell r="K72">
            <v>60667.39</v>
          </cell>
          <cell r="L72">
            <v>1348.16</v>
          </cell>
        </row>
        <row r="73">
          <cell r="B73">
            <v>139</v>
          </cell>
          <cell r="C73">
            <v>46</v>
          </cell>
          <cell r="D73">
            <v>187721.81</v>
          </cell>
          <cell r="E73">
            <v>1350.52</v>
          </cell>
          <cell r="F73">
            <v>0</v>
          </cell>
          <cell r="G73">
            <v>187721.81</v>
          </cell>
          <cell r="H73">
            <v>1350.52</v>
          </cell>
          <cell r="I73">
            <v>0</v>
          </cell>
          <cell r="J73">
            <v>45</v>
          </cell>
          <cell r="K73">
            <v>60667.39</v>
          </cell>
          <cell r="L73">
            <v>1348.16</v>
          </cell>
        </row>
        <row r="74">
          <cell r="B74">
            <v>0</v>
          </cell>
          <cell r="C74">
            <v>0</v>
          </cell>
          <cell r="D74">
            <v>0</v>
          </cell>
          <cell r="F74">
            <v>0</v>
          </cell>
          <cell r="G74">
            <v>0</v>
          </cell>
          <cell r="I74">
            <v>0</v>
          </cell>
          <cell r="J74">
            <v>0</v>
          </cell>
          <cell r="K74">
            <v>0</v>
          </cell>
        </row>
        <row r="76">
          <cell r="B76">
            <v>416</v>
          </cell>
          <cell r="C76">
            <v>139</v>
          </cell>
          <cell r="D76">
            <v>569092.64</v>
          </cell>
          <cell r="E76">
            <v>1368.01</v>
          </cell>
          <cell r="F76">
            <v>-435.14</v>
          </cell>
          <cell r="G76">
            <v>568657.5</v>
          </cell>
          <cell r="H76">
            <v>1366.97</v>
          </cell>
          <cell r="I76">
            <v>0</v>
          </cell>
          <cell r="J76">
            <v>139</v>
          </cell>
          <cell r="K76">
            <v>190250.82</v>
          </cell>
          <cell r="L76">
            <v>1368.71</v>
          </cell>
        </row>
        <row r="77">
          <cell r="B77">
            <v>416</v>
          </cell>
          <cell r="C77">
            <v>139</v>
          </cell>
          <cell r="D77">
            <v>569092.64</v>
          </cell>
          <cell r="E77">
            <v>1368.01</v>
          </cell>
          <cell r="F77">
            <v>-435.14</v>
          </cell>
          <cell r="G77">
            <v>568657.5</v>
          </cell>
          <cell r="H77">
            <v>1366.97</v>
          </cell>
          <cell r="I77">
            <v>0</v>
          </cell>
          <cell r="J77">
            <v>139</v>
          </cell>
          <cell r="K77">
            <v>190250.82</v>
          </cell>
          <cell r="L77">
            <v>1368.71</v>
          </cell>
        </row>
        <row r="78">
          <cell r="B78">
            <v>0</v>
          </cell>
          <cell r="C78">
            <v>0</v>
          </cell>
          <cell r="D78">
            <v>0</v>
          </cell>
          <cell r="F78">
            <v>0</v>
          </cell>
          <cell r="G78">
            <v>0</v>
          </cell>
          <cell r="I78">
            <v>0</v>
          </cell>
          <cell r="J78">
            <v>0</v>
          </cell>
          <cell r="K78">
            <v>0</v>
          </cell>
        </row>
        <row r="80">
          <cell r="B80">
            <v>425</v>
          </cell>
          <cell r="C80">
            <v>142</v>
          </cell>
          <cell r="D80">
            <v>575450.73</v>
          </cell>
          <cell r="E80">
            <v>1354</v>
          </cell>
          <cell r="F80">
            <v>10833.14</v>
          </cell>
          <cell r="G80">
            <v>586283.87</v>
          </cell>
          <cell r="H80">
            <v>1379.49</v>
          </cell>
          <cell r="I80">
            <v>0</v>
          </cell>
          <cell r="J80">
            <v>145</v>
          </cell>
          <cell r="K80">
            <v>198756.66</v>
          </cell>
          <cell r="L80">
            <v>1370.74</v>
          </cell>
        </row>
        <row r="81">
          <cell r="B81">
            <v>425</v>
          </cell>
          <cell r="C81">
            <v>142</v>
          </cell>
          <cell r="D81">
            <v>575450.73</v>
          </cell>
          <cell r="E81">
            <v>1354</v>
          </cell>
          <cell r="F81">
            <v>10833.14</v>
          </cell>
          <cell r="G81">
            <v>586283.87</v>
          </cell>
          <cell r="H81">
            <v>1379.49</v>
          </cell>
          <cell r="I81">
            <v>0</v>
          </cell>
          <cell r="J81">
            <v>145</v>
          </cell>
          <cell r="K81">
            <v>198756.66</v>
          </cell>
          <cell r="L81">
            <v>1370.74</v>
          </cell>
        </row>
        <row r="82">
          <cell r="B82">
            <v>0</v>
          </cell>
          <cell r="C82">
            <v>0</v>
          </cell>
          <cell r="D82">
            <v>0</v>
          </cell>
          <cell r="F82">
            <v>0</v>
          </cell>
          <cell r="G82">
            <v>0</v>
          </cell>
          <cell r="I82">
            <v>0</v>
          </cell>
          <cell r="J82">
            <v>0</v>
          </cell>
          <cell r="K82">
            <v>0</v>
          </cell>
        </row>
        <row r="84">
          <cell r="B84">
            <v>1021</v>
          </cell>
          <cell r="C84">
            <v>340</v>
          </cell>
          <cell r="D84">
            <v>1396038.32</v>
          </cell>
          <cell r="E84">
            <v>1367.32</v>
          </cell>
          <cell r="F84">
            <v>327.08999999999997</v>
          </cell>
          <cell r="G84">
            <v>1396365.41</v>
          </cell>
          <cell r="H84">
            <v>1367.64</v>
          </cell>
          <cell r="I84">
            <v>0</v>
          </cell>
          <cell r="J84">
            <v>338</v>
          </cell>
          <cell r="K84">
            <v>462110.48</v>
          </cell>
          <cell r="L84">
            <v>1367.19</v>
          </cell>
        </row>
        <row r="85">
          <cell r="B85">
            <v>1021</v>
          </cell>
          <cell r="C85">
            <v>340</v>
          </cell>
          <cell r="D85">
            <v>1387800.83</v>
          </cell>
          <cell r="E85">
            <v>1359.26</v>
          </cell>
          <cell r="F85">
            <v>327.08999999999997</v>
          </cell>
          <cell r="G85">
            <v>1388127.92</v>
          </cell>
          <cell r="H85">
            <v>1359.58</v>
          </cell>
          <cell r="I85">
            <v>0</v>
          </cell>
          <cell r="J85">
            <v>338</v>
          </cell>
          <cell r="K85">
            <v>459364.65</v>
          </cell>
          <cell r="L85">
            <v>1359.07</v>
          </cell>
        </row>
        <row r="86">
          <cell r="B86">
            <v>3</v>
          </cell>
          <cell r="C86">
            <v>1</v>
          </cell>
          <cell r="D86">
            <v>8237.49</v>
          </cell>
          <cell r="E86">
            <v>2745.83</v>
          </cell>
          <cell r="F86">
            <v>0</v>
          </cell>
          <cell r="G86">
            <v>8237.49</v>
          </cell>
          <cell r="H86">
            <v>2745.83</v>
          </cell>
          <cell r="I86">
            <v>0</v>
          </cell>
          <cell r="J86">
            <v>1</v>
          </cell>
          <cell r="K86">
            <v>2745.83</v>
          </cell>
          <cell r="L86">
            <v>2745.83</v>
          </cell>
        </row>
        <row r="88">
          <cell r="B88">
            <v>332</v>
          </cell>
          <cell r="C88">
            <v>111</v>
          </cell>
          <cell r="D88">
            <v>442082.9</v>
          </cell>
          <cell r="E88">
            <v>1331.58</v>
          </cell>
          <cell r="F88">
            <v>861.81</v>
          </cell>
          <cell r="G88">
            <v>442944.71</v>
          </cell>
          <cell r="H88">
            <v>1334.17</v>
          </cell>
          <cell r="I88">
            <v>122.07</v>
          </cell>
          <cell r="J88">
            <v>111</v>
          </cell>
          <cell r="K88">
            <v>147684.32999999999</v>
          </cell>
          <cell r="L88">
            <v>1330.49</v>
          </cell>
        </row>
        <row r="89">
          <cell r="B89">
            <v>332</v>
          </cell>
          <cell r="C89">
            <v>111</v>
          </cell>
          <cell r="D89">
            <v>442082.9</v>
          </cell>
          <cell r="E89">
            <v>1331.58</v>
          </cell>
          <cell r="F89">
            <v>861.81</v>
          </cell>
          <cell r="G89">
            <v>442944.71</v>
          </cell>
          <cell r="H89">
            <v>1334.17</v>
          </cell>
          <cell r="I89">
            <v>122.07</v>
          </cell>
          <cell r="J89">
            <v>111</v>
          </cell>
          <cell r="K89">
            <v>147684.32999999999</v>
          </cell>
          <cell r="L89">
            <v>1330.49</v>
          </cell>
        </row>
        <row r="90">
          <cell r="B90">
            <v>0</v>
          </cell>
          <cell r="C90">
            <v>0</v>
          </cell>
          <cell r="D90">
            <v>0</v>
          </cell>
          <cell r="F90">
            <v>0</v>
          </cell>
          <cell r="G90">
            <v>0</v>
          </cell>
          <cell r="I90">
            <v>0</v>
          </cell>
          <cell r="J90">
            <v>0</v>
          </cell>
          <cell r="K90">
            <v>0</v>
          </cell>
        </row>
      </sheetData>
      <sheetData sheetId="53">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74757</v>
          </cell>
          <cell r="C28">
            <v>24919</v>
          </cell>
          <cell r="D28">
            <v>98463967.229999989</v>
          </cell>
          <cell r="E28">
            <v>1317.12</v>
          </cell>
          <cell r="F28">
            <v>1110369.31</v>
          </cell>
          <cell r="G28">
            <v>99574336.539999992</v>
          </cell>
          <cell r="H28">
            <v>1331.97</v>
          </cell>
          <cell r="I28">
            <v>37503.47</v>
          </cell>
          <cell r="J28">
            <v>24872</v>
          </cell>
          <cell r="K28">
            <v>32429836.780000001</v>
          </cell>
          <cell r="L28">
            <v>1303.8699999999999</v>
          </cell>
        </row>
        <row r="29">
          <cell r="B29">
            <v>74757</v>
          </cell>
          <cell r="C29">
            <v>24919</v>
          </cell>
          <cell r="D29">
            <v>97230400.109999985</v>
          </cell>
          <cell r="E29">
            <v>1300.6199999999999</v>
          </cell>
          <cell r="F29">
            <v>1111896.01</v>
          </cell>
          <cell r="G29">
            <v>98342296.11999999</v>
          </cell>
          <cell r="H29">
            <v>1315.49</v>
          </cell>
          <cell r="I29">
            <v>37503.47</v>
          </cell>
          <cell r="J29">
            <v>24872</v>
          </cell>
          <cell r="K29">
            <v>32021623.479999997</v>
          </cell>
          <cell r="L29">
            <v>1287.46</v>
          </cell>
        </row>
        <row r="30">
          <cell r="B30">
            <v>541</v>
          </cell>
          <cell r="C30">
            <v>180</v>
          </cell>
          <cell r="D30">
            <v>1233567.1200000001</v>
          </cell>
          <cell r="E30">
            <v>2280.16</v>
          </cell>
          <cell r="F30">
            <v>-1526.7</v>
          </cell>
          <cell r="G30">
            <v>1232040.42</v>
          </cell>
          <cell r="H30">
            <v>2277.34</v>
          </cell>
          <cell r="I30">
            <v>0</v>
          </cell>
          <cell r="J30">
            <v>179</v>
          </cell>
          <cell r="K30">
            <v>408213.3</v>
          </cell>
          <cell r="L30">
            <v>2280.52</v>
          </cell>
        </row>
        <row r="32">
          <cell r="B32">
            <v>147109</v>
          </cell>
          <cell r="C32">
            <v>49036</v>
          </cell>
          <cell r="D32">
            <v>196022959.32999998</v>
          </cell>
          <cell r="E32">
            <v>1332.5</v>
          </cell>
          <cell r="F32">
            <v>865156.88</v>
          </cell>
          <cell r="G32">
            <v>196888116.20999998</v>
          </cell>
          <cell r="H32">
            <v>1338.38</v>
          </cell>
          <cell r="I32">
            <v>37248.080000000002</v>
          </cell>
          <cell r="J32">
            <v>48979</v>
          </cell>
          <cell r="K32">
            <v>64944480.100000001</v>
          </cell>
          <cell r="L32">
            <v>1325.97</v>
          </cell>
        </row>
        <row r="33">
          <cell r="B33">
            <v>147109</v>
          </cell>
          <cell r="C33">
            <v>49036</v>
          </cell>
          <cell r="D33">
            <v>194709398.18999997</v>
          </cell>
          <cell r="E33">
            <v>1323.57</v>
          </cell>
          <cell r="F33">
            <v>867216.25</v>
          </cell>
          <cell r="G33">
            <v>195576614.43999997</v>
          </cell>
          <cell r="H33">
            <v>1329.47</v>
          </cell>
          <cell r="I33">
            <v>37248.080000000002</v>
          </cell>
          <cell r="J33">
            <v>48979</v>
          </cell>
          <cell r="K33">
            <v>64511087.810000002</v>
          </cell>
          <cell r="L33">
            <v>1317.12</v>
          </cell>
        </row>
        <row r="34">
          <cell r="B34">
            <v>531</v>
          </cell>
          <cell r="C34">
            <v>177</v>
          </cell>
          <cell r="D34">
            <v>1313561.1399999999</v>
          </cell>
          <cell r="E34">
            <v>2473.75</v>
          </cell>
          <cell r="F34">
            <v>-2059.37</v>
          </cell>
          <cell r="G34">
            <v>1311501.77</v>
          </cell>
          <cell r="H34">
            <v>2469.87</v>
          </cell>
          <cell r="I34">
            <v>0</v>
          </cell>
          <cell r="J34">
            <v>175</v>
          </cell>
          <cell r="K34">
            <v>433392.29</v>
          </cell>
          <cell r="L34">
            <v>2476.5300000000002</v>
          </cell>
        </row>
        <row r="36">
          <cell r="B36">
            <v>287130</v>
          </cell>
          <cell r="C36">
            <v>95710</v>
          </cell>
          <cell r="D36">
            <v>383821660.17000008</v>
          </cell>
          <cell r="E36">
            <v>1336.75</v>
          </cell>
          <cell r="F36">
            <v>1556995.32</v>
          </cell>
          <cell r="G36">
            <v>385378655.49000007</v>
          </cell>
          <cell r="H36">
            <v>1342.17</v>
          </cell>
          <cell r="I36">
            <v>112102.49</v>
          </cell>
          <cell r="J36">
            <v>95490</v>
          </cell>
          <cell r="K36">
            <v>127315684.65000001</v>
          </cell>
          <cell r="L36">
            <v>1333.29</v>
          </cell>
        </row>
        <row r="37">
          <cell r="B37">
            <v>287130</v>
          </cell>
          <cell r="C37">
            <v>95710</v>
          </cell>
          <cell r="D37">
            <v>377731667.04000008</v>
          </cell>
          <cell r="E37">
            <v>1315.54</v>
          </cell>
          <cell r="F37">
            <v>1572790.4</v>
          </cell>
          <cell r="G37">
            <v>379304457.44000006</v>
          </cell>
          <cell r="H37">
            <v>1321.02</v>
          </cell>
          <cell r="I37">
            <v>112102.49</v>
          </cell>
          <cell r="J37">
            <v>95490</v>
          </cell>
          <cell r="K37">
            <v>125301823.61</v>
          </cell>
          <cell r="L37">
            <v>1312.2</v>
          </cell>
        </row>
        <row r="38">
          <cell r="B38">
            <v>2610</v>
          </cell>
          <cell r="C38">
            <v>870</v>
          </cell>
          <cell r="D38">
            <v>6089993.1300000008</v>
          </cell>
          <cell r="E38">
            <v>2333.33</v>
          </cell>
          <cell r="F38">
            <v>-15795.08</v>
          </cell>
          <cell r="G38">
            <v>6074198.0500000007</v>
          </cell>
          <cell r="H38">
            <v>2327.2800000000002</v>
          </cell>
          <cell r="I38">
            <v>0</v>
          </cell>
          <cell r="J38">
            <v>864</v>
          </cell>
          <cell r="K38">
            <v>2013861.04</v>
          </cell>
          <cell r="L38">
            <v>2330.86</v>
          </cell>
        </row>
        <row r="40">
          <cell r="B40">
            <v>20675</v>
          </cell>
          <cell r="C40">
            <v>6892</v>
          </cell>
          <cell r="D40">
            <v>27204876.619999997</v>
          </cell>
          <cell r="E40">
            <v>1315.83</v>
          </cell>
          <cell r="F40">
            <v>153111.35</v>
          </cell>
          <cell r="G40">
            <v>27357987.969999999</v>
          </cell>
          <cell r="H40">
            <v>1323.24</v>
          </cell>
          <cell r="I40">
            <v>8792.17</v>
          </cell>
          <cell r="J40">
            <v>6888</v>
          </cell>
          <cell r="K40">
            <v>8968462.0700000003</v>
          </cell>
          <cell r="L40">
            <v>1302.04</v>
          </cell>
        </row>
        <row r="41">
          <cell r="B41">
            <v>20675</v>
          </cell>
          <cell r="C41">
            <v>6892</v>
          </cell>
          <cell r="D41">
            <v>26879255.439999998</v>
          </cell>
          <cell r="E41">
            <v>1300.08</v>
          </cell>
          <cell r="F41">
            <v>156577.98000000001</v>
          </cell>
          <cell r="G41">
            <v>27035833.419999998</v>
          </cell>
          <cell r="H41">
            <v>1307.6600000000001</v>
          </cell>
          <cell r="I41">
            <v>8792.17</v>
          </cell>
          <cell r="J41">
            <v>6888</v>
          </cell>
          <cell r="K41">
            <v>8863353.9600000009</v>
          </cell>
          <cell r="L41">
            <v>1286.78</v>
          </cell>
        </row>
        <row r="42">
          <cell r="B42">
            <v>149</v>
          </cell>
          <cell r="C42">
            <v>50</v>
          </cell>
          <cell r="D42">
            <v>325621.18</v>
          </cell>
          <cell r="E42">
            <v>2185.38</v>
          </cell>
          <cell r="F42">
            <v>-3466.63</v>
          </cell>
          <cell r="G42">
            <v>322154.55</v>
          </cell>
          <cell r="H42">
            <v>2162.11</v>
          </cell>
          <cell r="I42">
            <v>0</v>
          </cell>
          <cell r="J42">
            <v>48</v>
          </cell>
          <cell r="K42">
            <v>105108.11</v>
          </cell>
          <cell r="L42">
            <v>2189.75</v>
          </cell>
        </row>
        <row r="44">
          <cell r="B44">
            <v>202606</v>
          </cell>
          <cell r="C44">
            <v>67535</v>
          </cell>
          <cell r="D44">
            <v>265338471.09000003</v>
          </cell>
          <cell r="E44">
            <v>1309.6300000000001</v>
          </cell>
          <cell r="F44">
            <v>668712.94999999995</v>
          </cell>
          <cell r="G44">
            <v>266007184.04000002</v>
          </cell>
          <cell r="H44">
            <v>1312.93</v>
          </cell>
          <cell r="I44">
            <v>5506.8</v>
          </cell>
          <cell r="J44">
            <v>67419</v>
          </cell>
          <cell r="K44">
            <v>87982760.580000013</v>
          </cell>
          <cell r="L44">
            <v>1305.01</v>
          </cell>
        </row>
        <row r="45">
          <cell r="B45">
            <v>202606</v>
          </cell>
          <cell r="C45">
            <v>67535</v>
          </cell>
          <cell r="D45">
            <v>265178249.94000003</v>
          </cell>
          <cell r="E45">
            <v>1308.8399999999999</v>
          </cell>
          <cell r="F45">
            <v>668712.94999999995</v>
          </cell>
          <cell r="G45">
            <v>265846962.89000002</v>
          </cell>
          <cell r="H45">
            <v>1312.14</v>
          </cell>
          <cell r="I45">
            <v>5506.8</v>
          </cell>
          <cell r="J45">
            <v>67419</v>
          </cell>
          <cell r="K45">
            <v>87929353.530000016</v>
          </cell>
          <cell r="L45">
            <v>1304.22</v>
          </cell>
        </row>
        <row r="46">
          <cell r="B46">
            <v>66</v>
          </cell>
          <cell r="C46">
            <v>22</v>
          </cell>
          <cell r="D46">
            <v>160221.15</v>
          </cell>
          <cell r="E46">
            <v>2427.59</v>
          </cell>
          <cell r="F46">
            <v>0</v>
          </cell>
          <cell r="G46">
            <v>160221.15</v>
          </cell>
          <cell r="H46">
            <v>2427.59</v>
          </cell>
          <cell r="I46">
            <v>0</v>
          </cell>
          <cell r="J46">
            <v>22</v>
          </cell>
          <cell r="K46">
            <v>53407.05</v>
          </cell>
          <cell r="L46">
            <v>2427.59</v>
          </cell>
        </row>
        <row r="48">
          <cell r="B48">
            <v>164701</v>
          </cell>
          <cell r="C48">
            <v>54900</v>
          </cell>
          <cell r="D48">
            <v>212570872.07000002</v>
          </cell>
          <cell r="E48">
            <v>1290.6500000000001</v>
          </cell>
          <cell r="F48">
            <v>1143463.99</v>
          </cell>
          <cell r="G48">
            <v>213714336.06000003</v>
          </cell>
          <cell r="H48">
            <v>1297.5899999999999</v>
          </cell>
          <cell r="I48">
            <v>58062.87</v>
          </cell>
          <cell r="J48">
            <v>54818</v>
          </cell>
          <cell r="K48">
            <v>70278220.88000001</v>
          </cell>
          <cell r="L48">
            <v>1282.03</v>
          </cell>
        </row>
        <row r="49">
          <cell r="B49">
            <v>164701</v>
          </cell>
          <cell r="C49">
            <v>54900</v>
          </cell>
          <cell r="D49">
            <v>212479957.73000002</v>
          </cell>
          <cell r="E49">
            <v>1290.0999999999999</v>
          </cell>
          <cell r="F49">
            <v>1143463.99</v>
          </cell>
          <cell r="G49">
            <v>213623421.72000003</v>
          </cell>
          <cell r="H49">
            <v>1297.04</v>
          </cell>
          <cell r="I49">
            <v>58062.87</v>
          </cell>
          <cell r="J49">
            <v>54818</v>
          </cell>
          <cell r="K49">
            <v>70247916.099999994</v>
          </cell>
          <cell r="L49">
            <v>1281.48</v>
          </cell>
        </row>
        <row r="50">
          <cell r="B50">
            <v>39</v>
          </cell>
          <cell r="C50">
            <v>13</v>
          </cell>
          <cell r="D50">
            <v>90914.34</v>
          </cell>
          <cell r="E50">
            <v>2331.14</v>
          </cell>
          <cell r="F50">
            <v>0</v>
          </cell>
          <cell r="G50">
            <v>90914.34</v>
          </cell>
          <cell r="H50">
            <v>2331.14</v>
          </cell>
          <cell r="I50">
            <v>0</v>
          </cell>
          <cell r="J50">
            <v>13</v>
          </cell>
          <cell r="K50">
            <v>30304.78</v>
          </cell>
          <cell r="L50">
            <v>2331.14</v>
          </cell>
        </row>
        <row r="52">
          <cell r="B52">
            <v>360653</v>
          </cell>
          <cell r="C52">
            <v>120218</v>
          </cell>
          <cell r="D52">
            <v>472851004.15999991</v>
          </cell>
          <cell r="E52">
            <v>1311.1</v>
          </cell>
          <cell r="F52">
            <v>1270159.03</v>
          </cell>
          <cell r="G52">
            <v>474121163.18999988</v>
          </cell>
          <cell r="H52">
            <v>1314.62</v>
          </cell>
          <cell r="I52">
            <v>18400.93</v>
          </cell>
          <cell r="J52">
            <v>119959</v>
          </cell>
          <cell r="K52">
            <v>156335799.41999999</v>
          </cell>
          <cell r="L52">
            <v>1303.24</v>
          </cell>
        </row>
        <row r="53">
          <cell r="B53">
            <v>360653</v>
          </cell>
          <cell r="C53">
            <v>120218</v>
          </cell>
          <cell r="D53">
            <v>472559277.3499999</v>
          </cell>
          <cell r="E53">
            <v>1310.29</v>
          </cell>
          <cell r="F53">
            <v>1270159.03</v>
          </cell>
          <cell r="G53">
            <v>473829436.37999988</v>
          </cell>
          <cell r="H53">
            <v>1313.81</v>
          </cell>
          <cell r="I53">
            <v>18400.93</v>
          </cell>
          <cell r="J53">
            <v>119959</v>
          </cell>
          <cell r="K53">
            <v>156238557.14999998</v>
          </cell>
          <cell r="L53">
            <v>1302.43</v>
          </cell>
        </row>
        <row r="54">
          <cell r="B54">
            <v>123</v>
          </cell>
          <cell r="C54">
            <v>41</v>
          </cell>
          <cell r="D54">
            <v>291726.81</v>
          </cell>
          <cell r="E54">
            <v>2371.7600000000002</v>
          </cell>
          <cell r="F54">
            <v>0</v>
          </cell>
          <cell r="G54">
            <v>291726.81</v>
          </cell>
          <cell r="H54">
            <v>2371.7600000000002</v>
          </cell>
          <cell r="I54">
            <v>0</v>
          </cell>
          <cell r="J54">
            <v>41</v>
          </cell>
          <cell r="K54">
            <v>97242.27</v>
          </cell>
          <cell r="L54">
            <v>2371.7600000000002</v>
          </cell>
        </row>
        <row r="56">
          <cell r="B56">
            <v>47844</v>
          </cell>
          <cell r="C56">
            <v>15948</v>
          </cell>
          <cell r="D56">
            <v>63980847.689999998</v>
          </cell>
          <cell r="E56">
            <v>1337.28</v>
          </cell>
          <cell r="F56">
            <v>54505.66</v>
          </cell>
          <cell r="G56">
            <v>64035353.349999994</v>
          </cell>
          <cell r="H56">
            <v>1338.42</v>
          </cell>
          <cell r="I56">
            <v>14151.29</v>
          </cell>
          <cell r="J56">
            <v>15917</v>
          </cell>
          <cell r="K56">
            <v>21175908.57</v>
          </cell>
          <cell r="L56">
            <v>1330.4</v>
          </cell>
        </row>
        <row r="57">
          <cell r="B57">
            <v>47844</v>
          </cell>
          <cell r="C57">
            <v>15948</v>
          </cell>
          <cell r="D57">
            <v>63891104.25</v>
          </cell>
          <cell r="E57">
            <v>1335.4</v>
          </cell>
          <cell r="F57">
            <v>54505.66</v>
          </cell>
          <cell r="G57">
            <v>63945609.909999996</v>
          </cell>
          <cell r="H57">
            <v>1336.54</v>
          </cell>
          <cell r="I57">
            <v>14151.29</v>
          </cell>
          <cell r="J57">
            <v>15917</v>
          </cell>
          <cell r="K57">
            <v>21145994.09</v>
          </cell>
          <cell r="L57">
            <v>1328.52</v>
          </cell>
        </row>
        <row r="58">
          <cell r="B58">
            <v>42</v>
          </cell>
          <cell r="C58">
            <v>14</v>
          </cell>
          <cell r="D58">
            <v>89743.44</v>
          </cell>
          <cell r="E58">
            <v>2136.75</v>
          </cell>
          <cell r="F58">
            <v>0</v>
          </cell>
          <cell r="G58">
            <v>89743.44</v>
          </cell>
          <cell r="H58">
            <v>2136.75</v>
          </cell>
          <cell r="I58">
            <v>0</v>
          </cell>
          <cell r="J58">
            <v>14</v>
          </cell>
          <cell r="K58">
            <v>29914.48</v>
          </cell>
          <cell r="L58">
            <v>2136.75</v>
          </cell>
        </row>
        <row r="60">
          <cell r="B60">
            <v>127727</v>
          </cell>
          <cell r="C60">
            <v>42576</v>
          </cell>
          <cell r="D60">
            <v>167778752.78999996</v>
          </cell>
          <cell r="E60">
            <v>1313.57</v>
          </cell>
          <cell r="F60">
            <v>430789.79</v>
          </cell>
          <cell r="G60">
            <v>168209542.57999995</v>
          </cell>
          <cell r="H60">
            <v>1316.95</v>
          </cell>
          <cell r="I60">
            <v>49557.88</v>
          </cell>
          <cell r="J60">
            <v>42464</v>
          </cell>
          <cell r="K60">
            <v>55500395.740000002</v>
          </cell>
          <cell r="L60">
            <v>1307</v>
          </cell>
        </row>
        <row r="61">
          <cell r="B61">
            <v>127727</v>
          </cell>
          <cell r="C61">
            <v>42576</v>
          </cell>
          <cell r="D61">
            <v>166841396.71999997</v>
          </cell>
          <cell r="E61">
            <v>1306.23</v>
          </cell>
          <cell r="F61">
            <v>433725.36</v>
          </cell>
          <cell r="G61">
            <v>167275122.07999998</v>
          </cell>
          <cell r="H61">
            <v>1309.6300000000001</v>
          </cell>
          <cell r="I61">
            <v>49557.88</v>
          </cell>
          <cell r="J61">
            <v>42464</v>
          </cell>
          <cell r="K61">
            <v>55189734.270000003</v>
          </cell>
          <cell r="L61">
            <v>1299.68</v>
          </cell>
        </row>
        <row r="62">
          <cell r="B62">
            <v>389</v>
          </cell>
          <cell r="C62">
            <v>130</v>
          </cell>
          <cell r="D62">
            <v>937356.07</v>
          </cell>
          <cell r="E62">
            <v>2409.66</v>
          </cell>
          <cell r="F62">
            <v>-2935.57</v>
          </cell>
          <cell r="G62">
            <v>934420.5</v>
          </cell>
          <cell r="H62">
            <v>2402.11</v>
          </cell>
          <cell r="I62">
            <v>0</v>
          </cell>
          <cell r="J62">
            <v>129</v>
          </cell>
          <cell r="K62">
            <v>310661.46999999997</v>
          </cell>
          <cell r="L62">
            <v>2408.23</v>
          </cell>
        </row>
        <row r="64">
          <cell r="B64">
            <v>164764</v>
          </cell>
          <cell r="C64">
            <v>54921</v>
          </cell>
          <cell r="D64">
            <v>219941474.70000002</v>
          </cell>
          <cell r="E64">
            <v>1334.89</v>
          </cell>
          <cell r="F64">
            <v>552364</v>
          </cell>
          <cell r="G64">
            <v>220493838.70000002</v>
          </cell>
          <cell r="H64">
            <v>1338.24</v>
          </cell>
          <cell r="I64">
            <v>2528.64</v>
          </cell>
          <cell r="J64">
            <v>54794</v>
          </cell>
          <cell r="K64">
            <v>72945870.090000004</v>
          </cell>
          <cell r="L64">
            <v>1331.27</v>
          </cell>
        </row>
        <row r="65">
          <cell r="B65">
            <v>164764</v>
          </cell>
          <cell r="C65">
            <v>54921</v>
          </cell>
          <cell r="D65">
            <v>218852368.75000003</v>
          </cell>
          <cell r="E65">
            <v>1328.28</v>
          </cell>
          <cell r="F65">
            <v>553909.82999999996</v>
          </cell>
          <cell r="G65">
            <v>219406278.58000004</v>
          </cell>
          <cell r="H65">
            <v>1331.64</v>
          </cell>
          <cell r="I65">
            <v>2528.64</v>
          </cell>
          <cell r="J65">
            <v>54794</v>
          </cell>
          <cell r="K65">
            <v>72586267.060000002</v>
          </cell>
          <cell r="L65">
            <v>1324.71</v>
          </cell>
        </row>
        <row r="66">
          <cell r="B66">
            <v>457</v>
          </cell>
          <cell r="C66">
            <v>152</v>
          </cell>
          <cell r="D66">
            <v>1089105.95</v>
          </cell>
          <cell r="E66">
            <v>2383.16</v>
          </cell>
          <cell r="F66">
            <v>-1545.83</v>
          </cell>
          <cell r="G66">
            <v>1087560.1200000001</v>
          </cell>
          <cell r="H66">
            <v>2379.7800000000002</v>
          </cell>
          <cell r="I66">
            <v>0</v>
          </cell>
          <cell r="J66">
            <v>151</v>
          </cell>
          <cell r="K66">
            <v>359603.03</v>
          </cell>
          <cell r="L66">
            <v>2381.48</v>
          </cell>
        </row>
        <row r="68">
          <cell r="B68">
            <v>64744</v>
          </cell>
          <cell r="C68">
            <v>21581</v>
          </cell>
          <cell r="D68">
            <v>85143085.229999989</v>
          </cell>
          <cell r="E68">
            <v>1315.07</v>
          </cell>
          <cell r="F68">
            <v>537794.57999999996</v>
          </cell>
          <cell r="G68">
            <v>85680879.809999987</v>
          </cell>
          <cell r="H68">
            <v>1323.38</v>
          </cell>
          <cell r="I68">
            <v>23068.42</v>
          </cell>
          <cell r="J68">
            <v>21567</v>
          </cell>
          <cell r="K68">
            <v>28086220.590000004</v>
          </cell>
          <cell r="L68">
            <v>1302.28</v>
          </cell>
        </row>
        <row r="69">
          <cell r="B69">
            <v>64744</v>
          </cell>
          <cell r="C69">
            <v>21581</v>
          </cell>
          <cell r="D69">
            <v>84581189.199999988</v>
          </cell>
          <cell r="E69">
            <v>1306.3900000000001</v>
          </cell>
          <cell r="F69">
            <v>540885.28</v>
          </cell>
          <cell r="G69">
            <v>85122074.479999989</v>
          </cell>
          <cell r="H69">
            <v>1314.75</v>
          </cell>
          <cell r="I69">
            <v>23068.42</v>
          </cell>
          <cell r="J69">
            <v>21567</v>
          </cell>
          <cell r="K69">
            <v>27900982.380000003</v>
          </cell>
          <cell r="L69">
            <v>1293.69</v>
          </cell>
        </row>
        <row r="70">
          <cell r="B70">
            <v>239</v>
          </cell>
          <cell r="C70">
            <v>80</v>
          </cell>
          <cell r="D70">
            <v>561896.03</v>
          </cell>
          <cell r="E70">
            <v>2351.0300000000002</v>
          </cell>
          <cell r="F70">
            <v>-3090.7</v>
          </cell>
          <cell r="G70">
            <v>558805.32999999996</v>
          </cell>
          <cell r="H70">
            <v>2338.1</v>
          </cell>
          <cell r="I70">
            <v>0</v>
          </cell>
          <cell r="J70">
            <v>79</v>
          </cell>
          <cell r="K70">
            <v>185238.21</v>
          </cell>
          <cell r="L70">
            <v>2344.79</v>
          </cell>
        </row>
        <row r="72">
          <cell r="B72">
            <v>58438</v>
          </cell>
          <cell r="C72">
            <v>19479</v>
          </cell>
          <cell r="D72">
            <v>75792276.549999997</v>
          </cell>
          <cell r="E72">
            <v>1296.97</v>
          </cell>
          <cell r="F72">
            <v>175800.98</v>
          </cell>
          <cell r="G72">
            <v>75968077.530000001</v>
          </cell>
          <cell r="H72">
            <v>1299.98</v>
          </cell>
          <cell r="I72">
            <v>31833.1</v>
          </cell>
          <cell r="J72">
            <v>19445</v>
          </cell>
          <cell r="K72">
            <v>25020965.359999999</v>
          </cell>
          <cell r="L72">
            <v>1286.76</v>
          </cell>
        </row>
        <row r="73">
          <cell r="B73">
            <v>58438</v>
          </cell>
          <cell r="C73">
            <v>19479</v>
          </cell>
          <cell r="D73">
            <v>75739757.680000007</v>
          </cell>
          <cell r="E73">
            <v>1296.07</v>
          </cell>
          <cell r="F73">
            <v>175800.98</v>
          </cell>
          <cell r="G73">
            <v>75915558.660000011</v>
          </cell>
          <cell r="H73">
            <v>1299.08</v>
          </cell>
          <cell r="I73">
            <v>31833.1</v>
          </cell>
          <cell r="J73">
            <v>19445</v>
          </cell>
          <cell r="K73">
            <v>25003459.07</v>
          </cell>
          <cell r="L73">
            <v>1285.8599999999999</v>
          </cell>
        </row>
        <row r="74">
          <cell r="B74">
            <v>24</v>
          </cell>
          <cell r="C74">
            <v>8</v>
          </cell>
          <cell r="D74">
            <v>52518.87</v>
          </cell>
          <cell r="E74">
            <v>2188.29</v>
          </cell>
          <cell r="F74">
            <v>0</v>
          </cell>
          <cell r="G74">
            <v>52518.87</v>
          </cell>
          <cell r="H74">
            <v>2188.29</v>
          </cell>
          <cell r="I74">
            <v>0</v>
          </cell>
          <cell r="J74">
            <v>8</v>
          </cell>
          <cell r="K74">
            <v>17506.29</v>
          </cell>
          <cell r="L74">
            <v>2188.29</v>
          </cell>
        </row>
        <row r="76">
          <cell r="B76">
            <v>122167</v>
          </cell>
          <cell r="C76">
            <v>40722</v>
          </cell>
          <cell r="D76">
            <v>159643422.98000002</v>
          </cell>
          <cell r="E76">
            <v>1306.76</v>
          </cell>
          <cell r="F76">
            <v>627344.26</v>
          </cell>
          <cell r="G76">
            <v>160270767.24000001</v>
          </cell>
          <cell r="H76">
            <v>1311.9</v>
          </cell>
          <cell r="I76">
            <v>67035.95</v>
          </cell>
          <cell r="J76">
            <v>40645</v>
          </cell>
          <cell r="K76">
            <v>52950618.300000004</v>
          </cell>
          <cell r="L76">
            <v>1302.76</v>
          </cell>
        </row>
        <row r="77">
          <cell r="B77">
            <v>122167</v>
          </cell>
          <cell r="C77">
            <v>40722</v>
          </cell>
          <cell r="D77">
            <v>159607644.68000001</v>
          </cell>
          <cell r="E77">
            <v>1306.47</v>
          </cell>
          <cell r="F77">
            <v>627344.26</v>
          </cell>
          <cell r="G77">
            <v>160234988.94</v>
          </cell>
          <cell r="H77">
            <v>1311.61</v>
          </cell>
          <cell r="I77">
            <v>67035.95</v>
          </cell>
          <cell r="J77">
            <v>40645</v>
          </cell>
          <cell r="K77">
            <v>52938692.200000003</v>
          </cell>
          <cell r="L77">
            <v>1302.47</v>
          </cell>
        </row>
        <row r="78">
          <cell r="B78">
            <v>21</v>
          </cell>
          <cell r="C78">
            <v>7</v>
          </cell>
          <cell r="D78">
            <v>35778.300000000003</v>
          </cell>
          <cell r="E78">
            <v>1703.73</v>
          </cell>
          <cell r="F78">
            <v>0</v>
          </cell>
          <cell r="G78">
            <v>35778.300000000003</v>
          </cell>
          <cell r="H78">
            <v>1703.73</v>
          </cell>
          <cell r="I78">
            <v>0</v>
          </cell>
          <cell r="J78">
            <v>7</v>
          </cell>
          <cell r="K78">
            <v>11926.1</v>
          </cell>
          <cell r="L78">
            <v>1703.73</v>
          </cell>
        </row>
        <row r="80">
          <cell r="B80">
            <v>73986</v>
          </cell>
          <cell r="C80">
            <v>24662</v>
          </cell>
          <cell r="D80">
            <v>99300485.159999996</v>
          </cell>
          <cell r="E80">
            <v>1342.15</v>
          </cell>
          <cell r="F80">
            <v>426499.77</v>
          </cell>
          <cell r="G80">
            <v>99726984.929999992</v>
          </cell>
          <cell r="H80">
            <v>1347.92</v>
          </cell>
          <cell r="I80">
            <v>-4.5474735088649996E-13</v>
          </cell>
          <cell r="J80">
            <v>24636</v>
          </cell>
          <cell r="K80">
            <v>32871440.290000003</v>
          </cell>
          <cell r="L80">
            <v>1334.28</v>
          </cell>
        </row>
        <row r="81">
          <cell r="B81">
            <v>73986</v>
          </cell>
          <cell r="C81">
            <v>24662</v>
          </cell>
          <cell r="D81">
            <v>98532322.429999992</v>
          </cell>
          <cell r="E81">
            <v>1331.77</v>
          </cell>
          <cell r="F81">
            <v>369245.61</v>
          </cell>
          <cell r="G81">
            <v>98901568.039999992</v>
          </cell>
          <cell r="H81">
            <v>1336.76</v>
          </cell>
          <cell r="I81">
            <v>-4.5474735088649996E-13</v>
          </cell>
          <cell r="J81">
            <v>24636</v>
          </cell>
          <cell r="K81">
            <v>32616758.960000005</v>
          </cell>
          <cell r="L81">
            <v>1323.95</v>
          </cell>
        </row>
        <row r="82">
          <cell r="B82">
            <v>323</v>
          </cell>
          <cell r="C82">
            <v>108</v>
          </cell>
          <cell r="D82">
            <v>768162.73</v>
          </cell>
          <cell r="E82">
            <v>2378.21</v>
          </cell>
          <cell r="F82">
            <v>57254.16</v>
          </cell>
          <cell r="G82">
            <v>825416.89</v>
          </cell>
          <cell r="H82">
            <v>2555.4699999999998</v>
          </cell>
          <cell r="I82">
            <v>0</v>
          </cell>
          <cell r="J82">
            <v>107</v>
          </cell>
          <cell r="K82">
            <v>254681.33</v>
          </cell>
          <cell r="L82">
            <v>2380.1999999999998</v>
          </cell>
        </row>
        <row r="84">
          <cell r="B84">
            <v>223408</v>
          </cell>
          <cell r="C84">
            <v>74469</v>
          </cell>
          <cell r="D84">
            <v>285941158.25999999</v>
          </cell>
          <cell r="E84">
            <v>1279.9100000000001</v>
          </cell>
          <cell r="F84">
            <v>1986275.37</v>
          </cell>
          <cell r="G84">
            <v>287927433.63</v>
          </cell>
          <cell r="H84">
            <v>1288.8</v>
          </cell>
          <cell r="I84">
            <v>101036.36</v>
          </cell>
          <cell r="J84">
            <v>74415</v>
          </cell>
          <cell r="K84">
            <v>93825225.310000002</v>
          </cell>
          <cell r="L84">
            <v>1260.8399999999999</v>
          </cell>
        </row>
        <row r="85">
          <cell r="B85">
            <v>223408</v>
          </cell>
          <cell r="C85">
            <v>74469</v>
          </cell>
          <cell r="D85">
            <v>285210211.88</v>
          </cell>
          <cell r="E85">
            <v>1276.6300000000001</v>
          </cell>
          <cell r="F85">
            <v>1997860.05</v>
          </cell>
          <cell r="G85">
            <v>287208071.93000001</v>
          </cell>
          <cell r="H85">
            <v>1285.58</v>
          </cell>
          <cell r="I85">
            <v>101036.36</v>
          </cell>
          <cell r="J85">
            <v>74415</v>
          </cell>
          <cell r="K85">
            <v>93583407.070000008</v>
          </cell>
          <cell r="L85">
            <v>1257.5899999999999</v>
          </cell>
        </row>
        <row r="86">
          <cell r="B86">
            <v>311</v>
          </cell>
          <cell r="C86">
            <v>104</v>
          </cell>
          <cell r="D86">
            <v>730946.38</v>
          </cell>
          <cell r="E86">
            <v>2350.31</v>
          </cell>
          <cell r="F86">
            <v>-11584.68</v>
          </cell>
          <cell r="G86">
            <v>719361.7</v>
          </cell>
          <cell r="H86">
            <v>2313.06</v>
          </cell>
          <cell r="I86">
            <v>0</v>
          </cell>
          <cell r="J86">
            <v>103</v>
          </cell>
          <cell r="K86">
            <v>241818.23999999999</v>
          </cell>
          <cell r="L86">
            <v>2347.75</v>
          </cell>
        </row>
        <row r="88">
          <cell r="B88">
            <v>43059</v>
          </cell>
          <cell r="C88">
            <v>14353</v>
          </cell>
          <cell r="D88">
            <v>57414079.149999999</v>
          </cell>
          <cell r="E88">
            <v>1333.38</v>
          </cell>
          <cell r="F88">
            <v>315567.21999999997</v>
          </cell>
          <cell r="G88">
            <v>57729646.369999997</v>
          </cell>
          <cell r="H88">
            <v>1340.71</v>
          </cell>
          <cell r="I88">
            <v>12888.58</v>
          </cell>
          <cell r="J88">
            <v>14342</v>
          </cell>
          <cell r="K88">
            <v>18944152.870000005</v>
          </cell>
          <cell r="L88">
            <v>1320.89</v>
          </cell>
        </row>
        <row r="89">
          <cell r="B89">
            <v>43059</v>
          </cell>
          <cell r="C89">
            <v>14353</v>
          </cell>
          <cell r="D89">
            <v>56586103.780000001</v>
          </cell>
          <cell r="E89">
            <v>1314.15</v>
          </cell>
          <cell r="F89">
            <v>318882.84999999998</v>
          </cell>
          <cell r="G89">
            <v>56904986.630000003</v>
          </cell>
          <cell r="H89">
            <v>1321.56</v>
          </cell>
          <cell r="I89">
            <v>12888.58</v>
          </cell>
          <cell r="J89">
            <v>14342</v>
          </cell>
          <cell r="K89">
            <v>18668161.080000002</v>
          </cell>
          <cell r="L89">
            <v>1301.6400000000001</v>
          </cell>
        </row>
        <row r="90">
          <cell r="B90">
            <v>363</v>
          </cell>
          <cell r="C90">
            <v>121</v>
          </cell>
          <cell r="D90">
            <v>827975.37</v>
          </cell>
          <cell r="E90">
            <v>2280.92</v>
          </cell>
          <cell r="F90">
            <v>-3315.63</v>
          </cell>
          <cell r="G90">
            <v>824659.74</v>
          </cell>
          <cell r="H90">
            <v>2271.79</v>
          </cell>
          <cell r="I90">
            <v>0</v>
          </cell>
          <cell r="J90">
            <v>121</v>
          </cell>
          <cell r="K90">
            <v>275991.78999999998</v>
          </cell>
          <cell r="L90">
            <v>2280.92</v>
          </cell>
        </row>
      </sheetData>
      <sheetData sheetId="54">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21952</v>
          </cell>
          <cell r="C28">
            <v>7317</v>
          </cell>
          <cell r="D28">
            <v>26954133.630000003</v>
          </cell>
          <cell r="E28">
            <v>1227.8699999999999</v>
          </cell>
          <cell r="F28">
            <v>29278.79</v>
          </cell>
          <cell r="G28">
            <v>26983412.420000002</v>
          </cell>
          <cell r="H28">
            <v>1229.2</v>
          </cell>
          <cell r="I28">
            <v>21422.74</v>
          </cell>
          <cell r="J28">
            <v>7355</v>
          </cell>
          <cell r="K28">
            <v>8948566.8300000001</v>
          </cell>
          <cell r="L28">
            <v>1216.6600000000001</v>
          </cell>
        </row>
        <row r="29">
          <cell r="B29">
            <v>21952</v>
          </cell>
          <cell r="C29">
            <v>7317</v>
          </cell>
          <cell r="D29">
            <v>26512778.919999998</v>
          </cell>
          <cell r="E29">
            <v>1207.76</v>
          </cell>
          <cell r="F29">
            <v>23145.96</v>
          </cell>
          <cell r="G29">
            <v>26535924.879999999</v>
          </cell>
          <cell r="H29">
            <v>1208.82</v>
          </cell>
          <cell r="I29">
            <v>21422.74</v>
          </cell>
          <cell r="J29">
            <v>7355</v>
          </cell>
          <cell r="K29">
            <v>8800187.9900000002</v>
          </cell>
          <cell r="L29">
            <v>1196.49</v>
          </cell>
        </row>
        <row r="30">
          <cell r="B30">
            <v>294</v>
          </cell>
          <cell r="C30">
            <v>98</v>
          </cell>
          <cell r="D30">
            <v>441354.71</v>
          </cell>
          <cell r="E30">
            <v>1501.21</v>
          </cell>
          <cell r="F30">
            <v>6132.83</v>
          </cell>
          <cell r="G30">
            <v>447487.54</v>
          </cell>
          <cell r="H30">
            <v>1522.07</v>
          </cell>
          <cell r="I30">
            <v>0</v>
          </cell>
          <cell r="J30">
            <v>99</v>
          </cell>
          <cell r="K30">
            <v>148378.84</v>
          </cell>
          <cell r="L30">
            <v>1498.78</v>
          </cell>
        </row>
        <row r="32">
          <cell r="B32">
            <v>39966</v>
          </cell>
          <cell r="C32">
            <v>13322</v>
          </cell>
          <cell r="D32">
            <v>49230712.119999997</v>
          </cell>
          <cell r="E32">
            <v>1231.81</v>
          </cell>
          <cell r="F32">
            <v>2207426.7400000002</v>
          </cell>
          <cell r="G32">
            <v>51438138.859999999</v>
          </cell>
          <cell r="H32">
            <v>1287.05</v>
          </cell>
          <cell r="I32">
            <v>34363.47</v>
          </cell>
          <cell r="J32">
            <v>13460</v>
          </cell>
          <cell r="K32">
            <v>16473039.970000001</v>
          </cell>
          <cell r="L32">
            <v>1223.8499999999999</v>
          </cell>
        </row>
        <row r="33">
          <cell r="B33">
            <v>39966</v>
          </cell>
          <cell r="C33">
            <v>13322</v>
          </cell>
          <cell r="D33">
            <v>49012410.869999997</v>
          </cell>
          <cell r="E33">
            <v>1226.3499999999999</v>
          </cell>
          <cell r="F33">
            <v>2206812.5</v>
          </cell>
          <cell r="G33">
            <v>51219223.369999997</v>
          </cell>
          <cell r="H33">
            <v>1281.57</v>
          </cell>
          <cell r="I33">
            <v>34363.47</v>
          </cell>
          <cell r="J33">
            <v>13460</v>
          </cell>
          <cell r="K33">
            <v>16400211.02</v>
          </cell>
          <cell r="L33">
            <v>1218.44</v>
          </cell>
        </row>
        <row r="34">
          <cell r="B34">
            <v>224</v>
          </cell>
          <cell r="C34">
            <v>75</v>
          </cell>
          <cell r="D34">
            <v>218301.25</v>
          </cell>
          <cell r="E34">
            <v>974.56</v>
          </cell>
          <cell r="F34">
            <v>614.24</v>
          </cell>
          <cell r="G34">
            <v>218915.49</v>
          </cell>
          <cell r="H34">
            <v>977.3</v>
          </cell>
          <cell r="I34">
            <v>0</v>
          </cell>
          <cell r="J34">
            <v>75</v>
          </cell>
          <cell r="K34">
            <v>72828.95</v>
          </cell>
          <cell r="L34">
            <v>971.05</v>
          </cell>
        </row>
        <row r="36">
          <cell r="B36">
            <v>72784</v>
          </cell>
          <cell r="C36">
            <v>24261</v>
          </cell>
          <cell r="D36">
            <v>89245323.510000005</v>
          </cell>
          <cell r="E36">
            <v>1226.17</v>
          </cell>
          <cell r="F36">
            <v>4515726.97</v>
          </cell>
          <cell r="G36">
            <v>93761050.480000004</v>
          </cell>
          <cell r="H36">
            <v>1288.21</v>
          </cell>
          <cell r="I36">
            <v>46612.08</v>
          </cell>
          <cell r="J36">
            <v>24372</v>
          </cell>
          <cell r="K36">
            <v>29747924.890000001</v>
          </cell>
          <cell r="L36">
            <v>1220.58</v>
          </cell>
        </row>
        <row r="37">
          <cell r="B37">
            <v>72784</v>
          </cell>
          <cell r="C37">
            <v>24261</v>
          </cell>
          <cell r="D37">
            <v>88435543.230000004</v>
          </cell>
          <cell r="E37">
            <v>1215.04</v>
          </cell>
          <cell r="F37">
            <v>4508617.59</v>
          </cell>
          <cell r="G37">
            <v>92944160.820000008</v>
          </cell>
          <cell r="H37">
            <v>1276.99</v>
          </cell>
          <cell r="I37">
            <v>46612.08</v>
          </cell>
          <cell r="J37">
            <v>24372</v>
          </cell>
          <cell r="K37">
            <v>29478702.570000004</v>
          </cell>
          <cell r="L37">
            <v>1209.53</v>
          </cell>
        </row>
        <row r="38">
          <cell r="B38">
            <v>554</v>
          </cell>
          <cell r="C38">
            <v>185</v>
          </cell>
          <cell r="D38">
            <v>809780.28</v>
          </cell>
          <cell r="E38">
            <v>1461.7</v>
          </cell>
          <cell r="F38">
            <v>7109.38</v>
          </cell>
          <cell r="G38">
            <v>816889.66</v>
          </cell>
          <cell r="H38">
            <v>1474.53</v>
          </cell>
          <cell r="I38">
            <v>0</v>
          </cell>
          <cell r="J38">
            <v>184</v>
          </cell>
          <cell r="K38">
            <v>269222.32</v>
          </cell>
          <cell r="L38">
            <v>1463.16</v>
          </cell>
        </row>
        <row r="40">
          <cell r="B40">
            <v>9305</v>
          </cell>
          <cell r="C40">
            <v>3102</v>
          </cell>
          <cell r="D40">
            <v>11455131.780000001</v>
          </cell>
          <cell r="E40">
            <v>1231.07</v>
          </cell>
          <cell r="F40">
            <v>776153.51</v>
          </cell>
          <cell r="G40">
            <v>12231285.290000001</v>
          </cell>
          <cell r="H40">
            <v>1314.49</v>
          </cell>
          <cell r="I40">
            <v>7299.87</v>
          </cell>
          <cell r="J40">
            <v>3181</v>
          </cell>
          <cell r="K40">
            <v>3883388.28</v>
          </cell>
          <cell r="L40">
            <v>1220.81</v>
          </cell>
        </row>
        <row r="41">
          <cell r="B41">
            <v>9305</v>
          </cell>
          <cell r="C41">
            <v>3102</v>
          </cell>
          <cell r="D41">
            <v>11233069.270000001</v>
          </cell>
          <cell r="E41">
            <v>1207.21</v>
          </cell>
          <cell r="F41">
            <v>768403.49</v>
          </cell>
          <cell r="G41">
            <v>12001472.760000002</v>
          </cell>
          <cell r="H41">
            <v>1289.79</v>
          </cell>
          <cell r="I41">
            <v>7299.87</v>
          </cell>
          <cell r="J41">
            <v>3181</v>
          </cell>
          <cell r="K41">
            <v>3809120.01</v>
          </cell>
          <cell r="L41">
            <v>1197.46</v>
          </cell>
        </row>
        <row r="42">
          <cell r="B42">
            <v>151</v>
          </cell>
          <cell r="C42">
            <v>50</v>
          </cell>
          <cell r="D42">
            <v>222062.51</v>
          </cell>
          <cell r="E42">
            <v>1470.61</v>
          </cell>
          <cell r="F42">
            <v>7750.02</v>
          </cell>
          <cell r="G42">
            <v>229812.53</v>
          </cell>
          <cell r="H42">
            <v>1521.94</v>
          </cell>
          <cell r="I42">
            <v>0</v>
          </cell>
          <cell r="J42">
            <v>51</v>
          </cell>
          <cell r="K42">
            <v>74268.27</v>
          </cell>
          <cell r="L42">
            <v>1456.24</v>
          </cell>
        </row>
        <row r="44">
          <cell r="B44">
            <v>33840</v>
          </cell>
          <cell r="C44">
            <v>11280</v>
          </cell>
          <cell r="D44">
            <v>41304893.619999997</v>
          </cell>
          <cell r="E44">
            <v>1220.5899999999999</v>
          </cell>
          <cell r="F44">
            <v>3138792.96</v>
          </cell>
          <cell r="G44">
            <v>44443686.579999998</v>
          </cell>
          <cell r="H44">
            <v>1313.35</v>
          </cell>
          <cell r="I44">
            <v>10198.74</v>
          </cell>
          <cell r="J44">
            <v>11614</v>
          </cell>
          <cell r="K44">
            <v>14051720.82</v>
          </cell>
          <cell r="L44">
            <v>1209.9000000000001</v>
          </cell>
        </row>
        <row r="45">
          <cell r="B45">
            <v>33840</v>
          </cell>
          <cell r="C45">
            <v>11280</v>
          </cell>
          <cell r="D45">
            <v>40567735.729999997</v>
          </cell>
          <cell r="E45">
            <v>1198.81</v>
          </cell>
          <cell r="F45">
            <v>3103970.94</v>
          </cell>
          <cell r="G45">
            <v>43671706.669999994</v>
          </cell>
          <cell r="H45">
            <v>1290.54</v>
          </cell>
          <cell r="I45">
            <v>10198.74</v>
          </cell>
          <cell r="J45">
            <v>11614</v>
          </cell>
          <cell r="K45">
            <v>13804841.57</v>
          </cell>
          <cell r="L45">
            <v>1188.6400000000001</v>
          </cell>
        </row>
        <row r="46">
          <cell r="B46">
            <v>544</v>
          </cell>
          <cell r="C46">
            <v>181</v>
          </cell>
          <cell r="D46">
            <v>737157.89</v>
          </cell>
          <cell r="E46">
            <v>1355.07</v>
          </cell>
          <cell r="F46">
            <v>34822.019999999997</v>
          </cell>
          <cell r="G46">
            <v>771979.91</v>
          </cell>
          <cell r="H46">
            <v>1419.08</v>
          </cell>
          <cell r="I46">
            <v>0</v>
          </cell>
          <cell r="J46">
            <v>183</v>
          </cell>
          <cell r="K46">
            <v>246879.25</v>
          </cell>
          <cell r="L46">
            <v>1349.07</v>
          </cell>
        </row>
        <row r="48">
          <cell r="B48">
            <v>74950</v>
          </cell>
          <cell r="C48">
            <v>24983</v>
          </cell>
          <cell r="D48">
            <v>88689854.200000003</v>
          </cell>
          <cell r="E48">
            <v>1183.32</v>
          </cell>
          <cell r="F48">
            <v>4465079.74</v>
          </cell>
          <cell r="G48">
            <v>93154933.939999998</v>
          </cell>
          <cell r="H48">
            <v>1242.8900000000001</v>
          </cell>
          <cell r="I48">
            <v>28892.58</v>
          </cell>
          <cell r="J48">
            <v>25208</v>
          </cell>
          <cell r="K48">
            <v>29579964.469999999</v>
          </cell>
          <cell r="L48">
            <v>1173.44</v>
          </cell>
        </row>
        <row r="49">
          <cell r="B49">
            <v>74950</v>
          </cell>
          <cell r="C49">
            <v>24983</v>
          </cell>
          <cell r="D49">
            <v>88334040.670000002</v>
          </cell>
          <cell r="E49">
            <v>1178.57</v>
          </cell>
          <cell r="F49">
            <v>4427971.24</v>
          </cell>
          <cell r="G49">
            <v>92762011.909999996</v>
          </cell>
          <cell r="H49">
            <v>1237.6500000000001</v>
          </cell>
          <cell r="I49">
            <v>28892.58</v>
          </cell>
          <cell r="J49">
            <v>25208</v>
          </cell>
          <cell r="K49">
            <v>29455519.900000002</v>
          </cell>
          <cell r="L49">
            <v>1168.5</v>
          </cell>
        </row>
        <row r="50">
          <cell r="B50">
            <v>264</v>
          </cell>
          <cell r="C50">
            <v>88</v>
          </cell>
          <cell r="D50">
            <v>355813.53</v>
          </cell>
          <cell r="E50">
            <v>1347.78</v>
          </cell>
          <cell r="F50">
            <v>37108.5</v>
          </cell>
          <cell r="G50">
            <v>392922.03</v>
          </cell>
          <cell r="H50">
            <v>1488.34</v>
          </cell>
          <cell r="I50">
            <v>0</v>
          </cell>
          <cell r="J50">
            <v>91</v>
          </cell>
          <cell r="K50">
            <v>124444.57</v>
          </cell>
          <cell r="L50">
            <v>1367.52</v>
          </cell>
        </row>
        <row r="52">
          <cell r="B52">
            <v>70283</v>
          </cell>
          <cell r="C52">
            <v>23428</v>
          </cell>
          <cell r="D52">
            <v>84095261.829999998</v>
          </cell>
          <cell r="E52">
            <v>1196.52</v>
          </cell>
          <cell r="F52">
            <v>4102178.39</v>
          </cell>
          <cell r="G52">
            <v>88197440.219999999</v>
          </cell>
          <cell r="H52">
            <v>1254.8900000000001</v>
          </cell>
          <cell r="I52">
            <v>28094.94</v>
          </cell>
          <cell r="J52">
            <v>23711</v>
          </cell>
          <cell r="K52">
            <v>28072486.199999999</v>
          </cell>
          <cell r="L52">
            <v>1183.94</v>
          </cell>
        </row>
        <row r="53">
          <cell r="B53">
            <v>70283</v>
          </cell>
          <cell r="C53">
            <v>23428</v>
          </cell>
          <cell r="D53">
            <v>83604939.620000005</v>
          </cell>
          <cell r="E53">
            <v>1189.55</v>
          </cell>
          <cell r="F53">
            <v>4091877.1</v>
          </cell>
          <cell r="G53">
            <v>87696816.719999999</v>
          </cell>
          <cell r="H53">
            <v>1247.77</v>
          </cell>
          <cell r="I53">
            <v>28094.94</v>
          </cell>
          <cell r="J53">
            <v>23711</v>
          </cell>
          <cell r="K53">
            <v>27909732.149999999</v>
          </cell>
          <cell r="L53">
            <v>1177.08</v>
          </cell>
        </row>
        <row r="54">
          <cell r="B54">
            <v>407</v>
          </cell>
          <cell r="C54">
            <v>136</v>
          </cell>
          <cell r="D54">
            <v>490322.21</v>
          </cell>
          <cell r="E54">
            <v>1204.72</v>
          </cell>
          <cell r="F54">
            <v>10301.290000000001</v>
          </cell>
          <cell r="G54">
            <v>500623.5</v>
          </cell>
          <cell r="H54">
            <v>1230.03</v>
          </cell>
          <cell r="I54">
            <v>0</v>
          </cell>
          <cell r="J54">
            <v>135</v>
          </cell>
          <cell r="K54">
            <v>162754.04999999999</v>
          </cell>
          <cell r="L54">
            <v>1205.5899999999999</v>
          </cell>
        </row>
        <row r="56">
          <cell r="B56">
            <v>7117</v>
          </cell>
          <cell r="C56">
            <v>2372</v>
          </cell>
          <cell r="D56">
            <v>8871281.9100000001</v>
          </cell>
          <cell r="E56">
            <v>1246.49</v>
          </cell>
          <cell r="F56">
            <v>304818.40000000002</v>
          </cell>
          <cell r="G56">
            <v>9176100.3100000005</v>
          </cell>
          <cell r="H56">
            <v>1289.32</v>
          </cell>
          <cell r="I56">
            <v>12508.72</v>
          </cell>
          <cell r="J56">
            <v>2365</v>
          </cell>
          <cell r="K56">
            <v>2912844.76</v>
          </cell>
          <cell r="L56">
            <v>1231.6500000000001</v>
          </cell>
        </row>
        <row r="57">
          <cell r="B57">
            <v>7117</v>
          </cell>
          <cell r="C57">
            <v>2372</v>
          </cell>
          <cell r="D57">
            <v>8762420.5800000001</v>
          </cell>
          <cell r="E57">
            <v>1231.2</v>
          </cell>
          <cell r="F57">
            <v>306344.26</v>
          </cell>
          <cell r="G57">
            <v>9068764.8399999999</v>
          </cell>
          <cell r="H57">
            <v>1274.24</v>
          </cell>
          <cell r="I57">
            <v>12508.72</v>
          </cell>
          <cell r="J57">
            <v>2365</v>
          </cell>
          <cell r="K57">
            <v>2876557.65</v>
          </cell>
          <cell r="L57">
            <v>1216.3</v>
          </cell>
        </row>
        <row r="58">
          <cell r="B58">
            <v>69</v>
          </cell>
          <cell r="C58">
            <v>23</v>
          </cell>
          <cell r="D58">
            <v>108861.33</v>
          </cell>
          <cell r="E58">
            <v>1577.7</v>
          </cell>
          <cell r="F58">
            <v>-1525.86</v>
          </cell>
          <cell r="G58">
            <v>107335.47</v>
          </cell>
          <cell r="H58">
            <v>1555.59</v>
          </cell>
          <cell r="I58">
            <v>0</v>
          </cell>
          <cell r="J58">
            <v>23</v>
          </cell>
          <cell r="K58">
            <v>36287.11</v>
          </cell>
          <cell r="L58">
            <v>1577.7</v>
          </cell>
        </row>
        <row r="60">
          <cell r="B60">
            <v>37802</v>
          </cell>
          <cell r="C60">
            <v>12601</v>
          </cell>
          <cell r="D60">
            <v>45243432.240000002</v>
          </cell>
          <cell r="E60">
            <v>1196.8499999999999</v>
          </cell>
          <cell r="F60">
            <v>1859767.45</v>
          </cell>
          <cell r="G60">
            <v>47103199.690000005</v>
          </cell>
          <cell r="H60">
            <v>1246.05</v>
          </cell>
          <cell r="I60">
            <v>29342.28</v>
          </cell>
          <cell r="J60">
            <v>12742</v>
          </cell>
          <cell r="K60">
            <v>15166745.090000002</v>
          </cell>
          <cell r="L60">
            <v>1190.3</v>
          </cell>
        </row>
        <row r="61">
          <cell r="B61">
            <v>37802</v>
          </cell>
          <cell r="C61">
            <v>12601</v>
          </cell>
          <cell r="D61">
            <v>45039085.560000002</v>
          </cell>
          <cell r="E61">
            <v>1191.45</v>
          </cell>
          <cell r="F61">
            <v>1857069.83</v>
          </cell>
          <cell r="G61">
            <v>46896155.390000001</v>
          </cell>
          <cell r="H61">
            <v>1240.57</v>
          </cell>
          <cell r="I61">
            <v>29342.28</v>
          </cell>
          <cell r="J61">
            <v>12742</v>
          </cell>
          <cell r="K61">
            <v>15097221.440000003</v>
          </cell>
          <cell r="L61">
            <v>1184.8399999999999</v>
          </cell>
        </row>
        <row r="62">
          <cell r="B62">
            <v>160</v>
          </cell>
          <cell r="C62">
            <v>53</v>
          </cell>
          <cell r="D62">
            <v>204346.68</v>
          </cell>
          <cell r="E62">
            <v>1277.17</v>
          </cell>
          <cell r="F62">
            <v>2697.62</v>
          </cell>
          <cell r="G62">
            <v>207044.3</v>
          </cell>
          <cell r="H62">
            <v>1294.03</v>
          </cell>
          <cell r="I62">
            <v>0</v>
          </cell>
          <cell r="J62">
            <v>54</v>
          </cell>
          <cell r="K62">
            <v>69523.649999999994</v>
          </cell>
          <cell r="L62">
            <v>1287.47</v>
          </cell>
        </row>
        <row r="64">
          <cell r="B64">
            <v>34577</v>
          </cell>
          <cell r="C64">
            <v>11526</v>
          </cell>
          <cell r="D64">
            <v>41724432.840000004</v>
          </cell>
          <cell r="E64">
            <v>1206.71</v>
          </cell>
          <cell r="F64">
            <v>1023533.99</v>
          </cell>
          <cell r="G64">
            <v>42747966.830000006</v>
          </cell>
          <cell r="H64">
            <v>1236.31</v>
          </cell>
          <cell r="I64">
            <v>14239.33</v>
          </cell>
          <cell r="J64">
            <v>11465</v>
          </cell>
          <cell r="K64">
            <v>13749583.539999999</v>
          </cell>
          <cell r="L64">
            <v>1199.27</v>
          </cell>
        </row>
        <row r="65">
          <cell r="B65">
            <v>34577</v>
          </cell>
          <cell r="C65">
            <v>11526</v>
          </cell>
          <cell r="D65">
            <v>41583309.980000004</v>
          </cell>
          <cell r="E65">
            <v>1202.6300000000001</v>
          </cell>
          <cell r="F65">
            <v>1019549.36</v>
          </cell>
          <cell r="G65">
            <v>42602859.340000004</v>
          </cell>
          <cell r="H65">
            <v>1232.1199999999999</v>
          </cell>
          <cell r="I65">
            <v>14239.33</v>
          </cell>
          <cell r="J65">
            <v>11465</v>
          </cell>
          <cell r="K65">
            <v>13701606.32</v>
          </cell>
          <cell r="L65">
            <v>1195.08</v>
          </cell>
        </row>
        <row r="66">
          <cell r="B66">
            <v>119</v>
          </cell>
          <cell r="C66">
            <v>40</v>
          </cell>
          <cell r="D66">
            <v>141122.85999999999</v>
          </cell>
          <cell r="E66">
            <v>1185.9100000000001</v>
          </cell>
          <cell r="F66">
            <v>3984.63</v>
          </cell>
          <cell r="G66">
            <v>145107.49</v>
          </cell>
          <cell r="H66">
            <v>1219.3900000000001</v>
          </cell>
          <cell r="I66">
            <v>0</v>
          </cell>
          <cell r="J66">
            <v>41</v>
          </cell>
          <cell r="K66">
            <v>47977.22</v>
          </cell>
          <cell r="L66">
            <v>1170.18</v>
          </cell>
        </row>
        <row r="68">
          <cell r="B68">
            <v>22191</v>
          </cell>
          <cell r="C68">
            <v>7397</v>
          </cell>
          <cell r="D68">
            <v>26955130.18</v>
          </cell>
          <cell r="E68">
            <v>1214.69</v>
          </cell>
          <cell r="F68">
            <v>1639160.75</v>
          </cell>
          <cell r="G68">
            <v>28594290.93</v>
          </cell>
          <cell r="H68">
            <v>1288.55</v>
          </cell>
          <cell r="I68">
            <v>25769.83</v>
          </cell>
          <cell r="J68">
            <v>7464</v>
          </cell>
          <cell r="K68">
            <v>8980912.4499999993</v>
          </cell>
          <cell r="L68">
            <v>1203.23</v>
          </cell>
        </row>
        <row r="69">
          <cell r="B69">
            <v>22191</v>
          </cell>
          <cell r="C69">
            <v>7397</v>
          </cell>
          <cell r="D69">
            <v>26792466.77</v>
          </cell>
          <cell r="E69">
            <v>1207.3599999999999</v>
          </cell>
          <cell r="F69">
            <v>1622439.3</v>
          </cell>
          <cell r="G69">
            <v>28414906.07</v>
          </cell>
          <cell r="H69">
            <v>1280.47</v>
          </cell>
          <cell r="I69">
            <v>25769.83</v>
          </cell>
          <cell r="J69">
            <v>7464</v>
          </cell>
          <cell r="K69">
            <v>8925939.4100000001</v>
          </cell>
          <cell r="L69">
            <v>1195.8699999999999</v>
          </cell>
        </row>
        <row r="70">
          <cell r="B70">
            <v>131</v>
          </cell>
          <cell r="C70">
            <v>44</v>
          </cell>
          <cell r="D70">
            <v>162663.41</v>
          </cell>
          <cell r="E70">
            <v>1241.71</v>
          </cell>
          <cell r="F70">
            <v>16721.45</v>
          </cell>
          <cell r="G70">
            <v>179384.86</v>
          </cell>
          <cell r="H70">
            <v>1369.35</v>
          </cell>
          <cell r="I70">
            <v>0</v>
          </cell>
          <cell r="J70">
            <v>45</v>
          </cell>
          <cell r="K70">
            <v>54973.04</v>
          </cell>
          <cell r="L70">
            <v>1221.6199999999999</v>
          </cell>
        </row>
        <row r="72">
          <cell r="B72">
            <v>14945</v>
          </cell>
          <cell r="C72">
            <v>4982</v>
          </cell>
          <cell r="D72">
            <v>17892939.539999999</v>
          </cell>
          <cell r="E72">
            <v>1197.25</v>
          </cell>
          <cell r="F72">
            <v>321595.39</v>
          </cell>
          <cell r="G72">
            <v>18214534.93</v>
          </cell>
          <cell r="H72">
            <v>1218.77</v>
          </cell>
          <cell r="I72">
            <v>13401.93</v>
          </cell>
          <cell r="J72">
            <v>4960</v>
          </cell>
          <cell r="K72">
            <v>5881582.1500000004</v>
          </cell>
          <cell r="L72">
            <v>1185.8</v>
          </cell>
        </row>
        <row r="73">
          <cell r="B73">
            <v>14945</v>
          </cell>
          <cell r="C73">
            <v>4982</v>
          </cell>
          <cell r="D73">
            <v>17728501.220000003</v>
          </cell>
          <cell r="E73">
            <v>1186.25</v>
          </cell>
          <cell r="F73">
            <v>316466.63</v>
          </cell>
          <cell r="G73">
            <v>18044967.850000001</v>
          </cell>
          <cell r="H73">
            <v>1207.43</v>
          </cell>
          <cell r="I73">
            <v>13401.93</v>
          </cell>
          <cell r="J73">
            <v>4960</v>
          </cell>
          <cell r="K73">
            <v>5827245.2800000003</v>
          </cell>
          <cell r="L73">
            <v>1174.8499999999999</v>
          </cell>
        </row>
        <row r="74">
          <cell r="B74">
            <v>139</v>
          </cell>
          <cell r="C74">
            <v>46</v>
          </cell>
          <cell r="D74">
            <v>164438.32</v>
          </cell>
          <cell r="E74">
            <v>1183.01</v>
          </cell>
          <cell r="F74">
            <v>5128.76</v>
          </cell>
          <cell r="G74">
            <v>169567.08</v>
          </cell>
          <cell r="H74">
            <v>1219.9100000000001</v>
          </cell>
          <cell r="I74">
            <v>0</v>
          </cell>
          <cell r="J74">
            <v>46</v>
          </cell>
          <cell r="K74">
            <v>54336.87</v>
          </cell>
          <cell r="L74">
            <v>1181.24</v>
          </cell>
        </row>
        <row r="76">
          <cell r="B76">
            <v>27607</v>
          </cell>
          <cell r="C76">
            <v>9202</v>
          </cell>
          <cell r="D76">
            <v>33213402.379999999</v>
          </cell>
          <cell r="E76">
            <v>1203.08</v>
          </cell>
          <cell r="F76">
            <v>1587747.05</v>
          </cell>
          <cell r="G76">
            <v>34801149.43</v>
          </cell>
          <cell r="H76">
            <v>1260.5899999999999</v>
          </cell>
          <cell r="I76">
            <v>38852.75</v>
          </cell>
          <cell r="J76">
            <v>9249</v>
          </cell>
          <cell r="K76">
            <v>11072077.600000001</v>
          </cell>
          <cell r="L76">
            <v>1197.1099999999999</v>
          </cell>
        </row>
        <row r="77">
          <cell r="B77">
            <v>27607</v>
          </cell>
          <cell r="C77">
            <v>9202</v>
          </cell>
          <cell r="D77">
            <v>33087755.43</v>
          </cell>
          <cell r="E77">
            <v>1198.53</v>
          </cell>
          <cell r="F77">
            <v>1562431.25</v>
          </cell>
          <cell r="G77">
            <v>34650186.68</v>
          </cell>
          <cell r="H77">
            <v>1255.1199999999999</v>
          </cell>
          <cell r="I77">
            <v>38852.75</v>
          </cell>
          <cell r="J77">
            <v>9249</v>
          </cell>
          <cell r="K77">
            <v>11028971.060000002</v>
          </cell>
          <cell r="L77">
            <v>1192.45</v>
          </cell>
        </row>
        <row r="78">
          <cell r="B78">
            <v>108</v>
          </cell>
          <cell r="C78">
            <v>36</v>
          </cell>
          <cell r="D78">
            <v>125646.95</v>
          </cell>
          <cell r="E78">
            <v>1163.4000000000001</v>
          </cell>
          <cell r="F78">
            <v>25315.8</v>
          </cell>
          <cell r="G78">
            <v>150962.75</v>
          </cell>
          <cell r="H78">
            <v>1397.8</v>
          </cell>
          <cell r="I78">
            <v>0</v>
          </cell>
          <cell r="J78">
            <v>37</v>
          </cell>
          <cell r="K78">
            <v>43106.54</v>
          </cell>
          <cell r="L78">
            <v>1165.04</v>
          </cell>
        </row>
        <row r="80">
          <cell r="B80">
            <v>22251</v>
          </cell>
          <cell r="C80">
            <v>7417</v>
          </cell>
          <cell r="D80">
            <v>27380825.280000001</v>
          </cell>
          <cell r="E80">
            <v>1230.54</v>
          </cell>
          <cell r="F80">
            <v>1257970.42</v>
          </cell>
          <cell r="G80">
            <v>28638795.700000003</v>
          </cell>
          <cell r="H80">
            <v>1287.08</v>
          </cell>
          <cell r="I80">
            <v>5583.33</v>
          </cell>
          <cell r="J80">
            <v>7476</v>
          </cell>
          <cell r="K80">
            <v>9111403.7400000002</v>
          </cell>
          <cell r="L80">
            <v>1218.75</v>
          </cell>
        </row>
        <row r="81">
          <cell r="B81">
            <v>22251</v>
          </cell>
          <cell r="C81">
            <v>7417</v>
          </cell>
          <cell r="D81">
            <v>27168973.400000002</v>
          </cell>
          <cell r="E81">
            <v>1221.02</v>
          </cell>
          <cell r="F81">
            <v>1257846.6399999999</v>
          </cell>
          <cell r="G81">
            <v>28426820.040000003</v>
          </cell>
          <cell r="H81">
            <v>1277.55</v>
          </cell>
          <cell r="I81">
            <v>5583.33</v>
          </cell>
          <cell r="J81">
            <v>7476</v>
          </cell>
          <cell r="K81">
            <v>9040776.4600000009</v>
          </cell>
          <cell r="L81">
            <v>1209.31</v>
          </cell>
        </row>
        <row r="82">
          <cell r="B82">
            <v>165</v>
          </cell>
          <cell r="C82">
            <v>55</v>
          </cell>
          <cell r="D82">
            <v>211851.88</v>
          </cell>
          <cell r="E82">
            <v>1283.95</v>
          </cell>
          <cell r="F82">
            <v>123.78</v>
          </cell>
          <cell r="G82">
            <v>211975.66</v>
          </cell>
          <cell r="H82">
            <v>1284.7</v>
          </cell>
          <cell r="I82">
            <v>0</v>
          </cell>
          <cell r="J82">
            <v>55</v>
          </cell>
          <cell r="K82">
            <v>70627.28</v>
          </cell>
          <cell r="L82">
            <v>1284.1300000000001</v>
          </cell>
        </row>
        <row r="84">
          <cell r="B84">
            <v>63972</v>
          </cell>
          <cell r="C84">
            <v>21324</v>
          </cell>
          <cell r="D84">
            <v>77427187.399999991</v>
          </cell>
          <cell r="E84">
            <v>1210.33</v>
          </cell>
          <cell r="F84">
            <v>5106924.29</v>
          </cell>
          <cell r="G84">
            <v>82534111.689999998</v>
          </cell>
          <cell r="H84">
            <v>1290.1600000000001</v>
          </cell>
          <cell r="I84">
            <v>62454.1</v>
          </cell>
          <cell r="J84">
            <v>21777</v>
          </cell>
          <cell r="K84">
            <v>26084402.5</v>
          </cell>
          <cell r="L84">
            <v>1197.8</v>
          </cell>
        </row>
        <row r="85">
          <cell r="B85">
            <v>63972</v>
          </cell>
          <cell r="C85">
            <v>21324</v>
          </cell>
          <cell r="D85">
            <v>76754332.980000004</v>
          </cell>
          <cell r="E85">
            <v>1199.81</v>
          </cell>
          <cell r="F85">
            <v>5087280.2</v>
          </cell>
          <cell r="G85">
            <v>81841613.180000007</v>
          </cell>
          <cell r="H85">
            <v>1279.33</v>
          </cell>
          <cell r="I85">
            <v>62454.1</v>
          </cell>
          <cell r="J85">
            <v>21777</v>
          </cell>
          <cell r="K85">
            <v>25858615.199999999</v>
          </cell>
          <cell r="L85">
            <v>1187.43</v>
          </cell>
        </row>
        <row r="86">
          <cell r="B86">
            <v>431</v>
          </cell>
          <cell r="C86">
            <v>144</v>
          </cell>
          <cell r="D86">
            <v>672854.42</v>
          </cell>
          <cell r="E86">
            <v>1561.15</v>
          </cell>
          <cell r="F86">
            <v>19644.09</v>
          </cell>
          <cell r="G86">
            <v>692498.51</v>
          </cell>
          <cell r="H86">
            <v>1606.73</v>
          </cell>
          <cell r="I86">
            <v>0</v>
          </cell>
          <cell r="J86">
            <v>145</v>
          </cell>
          <cell r="K86">
            <v>225787.3</v>
          </cell>
          <cell r="L86">
            <v>1557.15</v>
          </cell>
        </row>
        <row r="88">
          <cell r="B88">
            <v>12704</v>
          </cell>
          <cell r="C88">
            <v>4235</v>
          </cell>
          <cell r="D88">
            <v>15726563.48</v>
          </cell>
          <cell r="E88">
            <v>1237.92</v>
          </cell>
          <cell r="F88">
            <v>395177.16</v>
          </cell>
          <cell r="G88">
            <v>16121740.640000001</v>
          </cell>
          <cell r="H88">
            <v>1269.03</v>
          </cell>
          <cell r="I88">
            <v>29874.29</v>
          </cell>
          <cell r="J88">
            <v>4243</v>
          </cell>
          <cell r="K88">
            <v>5200576.7300000004</v>
          </cell>
          <cell r="L88">
            <v>1225.68</v>
          </cell>
        </row>
        <row r="89">
          <cell r="B89">
            <v>12704</v>
          </cell>
          <cell r="C89">
            <v>4235</v>
          </cell>
          <cell r="D89">
            <v>15456303.459999999</v>
          </cell>
          <cell r="E89">
            <v>1216.6500000000001</v>
          </cell>
          <cell r="F89">
            <v>385976.62</v>
          </cell>
          <cell r="G89">
            <v>15842280.079999998</v>
          </cell>
          <cell r="H89">
            <v>1247.03</v>
          </cell>
          <cell r="I89">
            <v>29874.29</v>
          </cell>
          <cell r="J89">
            <v>4243</v>
          </cell>
          <cell r="K89">
            <v>5110773.1900000004</v>
          </cell>
          <cell r="L89">
            <v>1204.52</v>
          </cell>
        </row>
        <row r="90">
          <cell r="B90">
            <v>187</v>
          </cell>
          <cell r="C90">
            <v>62</v>
          </cell>
          <cell r="D90">
            <v>270260.02</v>
          </cell>
          <cell r="E90">
            <v>1445.24</v>
          </cell>
          <cell r="F90">
            <v>9200.5400000000009</v>
          </cell>
          <cell r="G90">
            <v>279460.56</v>
          </cell>
          <cell r="H90">
            <v>1494.44</v>
          </cell>
          <cell r="I90">
            <v>0</v>
          </cell>
          <cell r="J90">
            <v>62</v>
          </cell>
          <cell r="K90">
            <v>89803.54</v>
          </cell>
          <cell r="L90">
            <v>1448.44</v>
          </cell>
        </row>
      </sheetData>
      <sheetData sheetId="55">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45</v>
          </cell>
          <cell r="C28">
            <v>15</v>
          </cell>
          <cell r="D28">
            <v>69059.55</v>
          </cell>
          <cell r="E28">
            <v>1534.66</v>
          </cell>
          <cell r="F28">
            <v>184.43</v>
          </cell>
          <cell r="G28">
            <v>69243.98</v>
          </cell>
          <cell r="H28">
            <v>1538.76</v>
          </cell>
          <cell r="I28">
            <v>0</v>
          </cell>
          <cell r="J28">
            <v>15</v>
          </cell>
          <cell r="K28">
            <v>22762.97</v>
          </cell>
          <cell r="L28">
            <v>1517.53</v>
          </cell>
        </row>
        <row r="29">
          <cell r="B29">
            <v>45</v>
          </cell>
          <cell r="C29">
            <v>15</v>
          </cell>
          <cell r="D29">
            <v>47447.4</v>
          </cell>
          <cell r="E29">
            <v>1054.3900000000001</v>
          </cell>
          <cell r="F29">
            <v>184.43</v>
          </cell>
          <cell r="G29">
            <v>47631.83</v>
          </cell>
          <cell r="H29">
            <v>1058.49</v>
          </cell>
          <cell r="I29">
            <v>0</v>
          </cell>
          <cell r="J29">
            <v>15</v>
          </cell>
          <cell r="K29">
            <v>15558.92</v>
          </cell>
          <cell r="L29">
            <v>1037.26</v>
          </cell>
        </row>
        <row r="30">
          <cell r="B30">
            <v>12</v>
          </cell>
          <cell r="C30">
            <v>4</v>
          </cell>
          <cell r="D30">
            <v>21612.15</v>
          </cell>
          <cell r="E30">
            <v>1801.01</v>
          </cell>
          <cell r="F30">
            <v>0</v>
          </cell>
          <cell r="G30">
            <v>21612.15</v>
          </cell>
          <cell r="H30">
            <v>1801.01</v>
          </cell>
          <cell r="I30">
            <v>0</v>
          </cell>
          <cell r="J30">
            <v>4</v>
          </cell>
          <cell r="K30">
            <v>7204.05</v>
          </cell>
          <cell r="L30">
            <v>1801.01</v>
          </cell>
        </row>
        <row r="32">
          <cell r="B32">
            <v>18</v>
          </cell>
          <cell r="C32">
            <v>6</v>
          </cell>
          <cell r="D32">
            <v>23871.599999999999</v>
          </cell>
          <cell r="E32">
            <v>1326.2</v>
          </cell>
          <cell r="F32">
            <v>0</v>
          </cell>
          <cell r="G32">
            <v>23871.599999999999</v>
          </cell>
          <cell r="H32">
            <v>1326.2</v>
          </cell>
          <cell r="I32">
            <v>0</v>
          </cell>
          <cell r="J32">
            <v>6</v>
          </cell>
          <cell r="K32">
            <v>7957.2</v>
          </cell>
          <cell r="L32">
            <v>1326.2</v>
          </cell>
        </row>
        <row r="33">
          <cell r="B33">
            <v>18</v>
          </cell>
          <cell r="C33">
            <v>6</v>
          </cell>
          <cell r="D33">
            <v>23871.599999999999</v>
          </cell>
          <cell r="E33">
            <v>1326.2</v>
          </cell>
          <cell r="F33">
            <v>0</v>
          </cell>
          <cell r="G33">
            <v>23871.599999999999</v>
          </cell>
          <cell r="H33">
            <v>1326.2</v>
          </cell>
          <cell r="I33">
            <v>0</v>
          </cell>
          <cell r="J33">
            <v>6</v>
          </cell>
          <cell r="K33">
            <v>7957.2</v>
          </cell>
          <cell r="L33">
            <v>1326.2</v>
          </cell>
        </row>
        <row r="34">
          <cell r="B34">
            <v>0</v>
          </cell>
          <cell r="C34">
            <v>0</v>
          </cell>
          <cell r="D34">
            <v>0</v>
          </cell>
          <cell r="F34">
            <v>0</v>
          </cell>
          <cell r="G34">
            <v>0</v>
          </cell>
          <cell r="I34">
            <v>0</v>
          </cell>
          <cell r="J34">
            <v>0</v>
          </cell>
          <cell r="K34">
            <v>0</v>
          </cell>
        </row>
        <row r="36">
          <cell r="B36">
            <v>59</v>
          </cell>
          <cell r="C36">
            <v>20</v>
          </cell>
          <cell r="D36">
            <v>101048.6</v>
          </cell>
          <cell r="E36">
            <v>1712.69</v>
          </cell>
          <cell r="F36">
            <v>-1976.95</v>
          </cell>
          <cell r="G36">
            <v>99071.65</v>
          </cell>
          <cell r="H36">
            <v>1679.18</v>
          </cell>
          <cell r="I36">
            <v>0</v>
          </cell>
          <cell r="J36">
            <v>19</v>
          </cell>
          <cell r="K36">
            <v>32364.9</v>
          </cell>
          <cell r="L36">
            <v>1703.42</v>
          </cell>
        </row>
        <row r="37">
          <cell r="B37">
            <v>59</v>
          </cell>
          <cell r="C37">
            <v>20</v>
          </cell>
          <cell r="D37">
            <v>56107.23</v>
          </cell>
          <cell r="E37">
            <v>950.97</v>
          </cell>
          <cell r="F37">
            <v>-774.6</v>
          </cell>
          <cell r="G37">
            <v>55332.63</v>
          </cell>
          <cell r="H37">
            <v>937.84</v>
          </cell>
          <cell r="I37">
            <v>0</v>
          </cell>
          <cell r="J37">
            <v>19</v>
          </cell>
          <cell r="K37">
            <v>18186.009999999998</v>
          </cell>
          <cell r="L37">
            <v>957.16</v>
          </cell>
        </row>
        <row r="38">
          <cell r="B38">
            <v>35</v>
          </cell>
          <cell r="C38">
            <v>12</v>
          </cell>
          <cell r="D38">
            <v>44941.37</v>
          </cell>
          <cell r="E38">
            <v>1284.04</v>
          </cell>
          <cell r="F38">
            <v>-1202.3499999999999</v>
          </cell>
          <cell r="G38">
            <v>43739.02</v>
          </cell>
          <cell r="H38">
            <v>1249.69</v>
          </cell>
          <cell r="I38">
            <v>0</v>
          </cell>
          <cell r="J38">
            <v>11</v>
          </cell>
          <cell r="K38">
            <v>14178.89</v>
          </cell>
          <cell r="L38">
            <v>1288.99</v>
          </cell>
        </row>
        <row r="40">
          <cell r="B40">
            <v>110</v>
          </cell>
          <cell r="C40">
            <v>37</v>
          </cell>
          <cell r="D40">
            <v>171025.08</v>
          </cell>
          <cell r="E40">
            <v>1554.77</v>
          </cell>
          <cell r="F40">
            <v>1178.8499999999999</v>
          </cell>
          <cell r="G40">
            <v>172203.93</v>
          </cell>
          <cell r="H40">
            <v>1565.49</v>
          </cell>
          <cell r="I40">
            <v>3039.96</v>
          </cell>
          <cell r="J40">
            <v>36</v>
          </cell>
          <cell r="K40">
            <v>56208.36</v>
          </cell>
          <cell r="L40">
            <v>1561.34</v>
          </cell>
        </row>
        <row r="41">
          <cell r="B41">
            <v>110</v>
          </cell>
          <cell r="C41">
            <v>37</v>
          </cell>
          <cell r="D41">
            <v>120425.55</v>
          </cell>
          <cell r="E41">
            <v>1094.78</v>
          </cell>
          <cell r="F41">
            <v>1178.8499999999999</v>
          </cell>
          <cell r="G41">
            <v>121604.4</v>
          </cell>
          <cell r="H41">
            <v>1105.49</v>
          </cell>
          <cell r="I41">
            <v>3039.96</v>
          </cell>
          <cell r="J41">
            <v>36</v>
          </cell>
          <cell r="K41">
            <v>39341.85</v>
          </cell>
          <cell r="L41">
            <v>1092.83</v>
          </cell>
        </row>
        <row r="42">
          <cell r="B42">
            <v>39</v>
          </cell>
          <cell r="C42">
            <v>13</v>
          </cell>
          <cell r="D42">
            <v>50599.53</v>
          </cell>
          <cell r="E42">
            <v>1297.42</v>
          </cell>
          <cell r="F42">
            <v>0</v>
          </cell>
          <cell r="G42">
            <v>50599.53</v>
          </cell>
          <cell r="H42">
            <v>1297.42</v>
          </cell>
          <cell r="I42">
            <v>0</v>
          </cell>
          <cell r="J42">
            <v>13</v>
          </cell>
          <cell r="K42">
            <v>16866.509999999998</v>
          </cell>
          <cell r="L42">
            <v>1297.42</v>
          </cell>
        </row>
        <row r="44">
          <cell r="B44">
            <v>71</v>
          </cell>
          <cell r="C44">
            <v>24</v>
          </cell>
          <cell r="D44">
            <v>128293.05</v>
          </cell>
          <cell r="E44">
            <v>1806.94</v>
          </cell>
          <cell r="F44">
            <v>5208.24</v>
          </cell>
          <cell r="G44">
            <v>133501.29</v>
          </cell>
          <cell r="H44">
            <v>1880.3</v>
          </cell>
          <cell r="I44">
            <v>0</v>
          </cell>
          <cell r="J44">
            <v>23</v>
          </cell>
          <cell r="K44">
            <v>42017.67</v>
          </cell>
          <cell r="L44">
            <v>1826.86</v>
          </cell>
        </row>
        <row r="45">
          <cell r="B45">
            <v>71</v>
          </cell>
          <cell r="C45">
            <v>24</v>
          </cell>
          <cell r="D45">
            <v>71816.009999999995</v>
          </cell>
          <cell r="E45">
            <v>1011.49</v>
          </cell>
          <cell r="F45">
            <v>-4393.38</v>
          </cell>
          <cell r="G45">
            <v>67422.63</v>
          </cell>
          <cell r="H45">
            <v>949.61</v>
          </cell>
          <cell r="I45">
            <v>0</v>
          </cell>
          <cell r="J45">
            <v>23</v>
          </cell>
          <cell r="K45">
            <v>22958.77</v>
          </cell>
          <cell r="L45">
            <v>998.21</v>
          </cell>
        </row>
        <row r="46">
          <cell r="B46">
            <v>42</v>
          </cell>
          <cell r="C46">
            <v>14</v>
          </cell>
          <cell r="D46">
            <v>56477.04</v>
          </cell>
          <cell r="E46">
            <v>1344.69</v>
          </cell>
          <cell r="F46">
            <v>9601.6200000000008</v>
          </cell>
          <cell r="G46">
            <v>66078.66</v>
          </cell>
          <cell r="H46">
            <v>1573.3</v>
          </cell>
          <cell r="I46">
            <v>0</v>
          </cell>
          <cell r="J46">
            <v>14</v>
          </cell>
          <cell r="K46">
            <v>19058.900000000001</v>
          </cell>
          <cell r="L46">
            <v>1361.35</v>
          </cell>
        </row>
        <row r="48">
          <cell r="B48">
            <v>12</v>
          </cell>
          <cell r="C48">
            <v>4</v>
          </cell>
          <cell r="D48">
            <v>15779.46</v>
          </cell>
          <cell r="E48">
            <v>1314.96</v>
          </cell>
          <cell r="F48">
            <v>895.94</v>
          </cell>
          <cell r="G48">
            <v>16675.400000000001</v>
          </cell>
          <cell r="H48">
            <v>1389.62</v>
          </cell>
          <cell r="I48">
            <v>0</v>
          </cell>
          <cell r="J48">
            <v>4</v>
          </cell>
          <cell r="K48">
            <v>5259.82</v>
          </cell>
          <cell r="L48">
            <v>1314.96</v>
          </cell>
        </row>
        <row r="49">
          <cell r="B49">
            <v>12</v>
          </cell>
          <cell r="C49">
            <v>4</v>
          </cell>
          <cell r="D49">
            <v>15779.46</v>
          </cell>
          <cell r="E49">
            <v>1314.96</v>
          </cell>
          <cell r="F49">
            <v>895.94</v>
          </cell>
          <cell r="G49">
            <v>16675.400000000001</v>
          </cell>
          <cell r="H49">
            <v>1389.62</v>
          </cell>
          <cell r="I49">
            <v>0</v>
          </cell>
          <cell r="J49">
            <v>4</v>
          </cell>
          <cell r="K49">
            <v>5259.82</v>
          </cell>
          <cell r="L49">
            <v>1314.96</v>
          </cell>
        </row>
        <row r="50">
          <cell r="B50">
            <v>0</v>
          </cell>
          <cell r="C50">
            <v>0</v>
          </cell>
          <cell r="D50">
            <v>0</v>
          </cell>
          <cell r="F50">
            <v>0</v>
          </cell>
          <cell r="G50">
            <v>0</v>
          </cell>
          <cell r="I50">
            <v>0</v>
          </cell>
          <cell r="J50">
            <v>0</v>
          </cell>
          <cell r="K50">
            <v>0</v>
          </cell>
        </row>
        <row r="52">
          <cell r="B52">
            <v>55</v>
          </cell>
          <cell r="C52">
            <v>18</v>
          </cell>
          <cell r="D52">
            <v>87417.919999999998</v>
          </cell>
          <cell r="E52">
            <v>1589.42</v>
          </cell>
          <cell r="F52">
            <v>1347.86</v>
          </cell>
          <cell r="G52">
            <v>88765.78</v>
          </cell>
          <cell r="H52">
            <v>1613.92</v>
          </cell>
          <cell r="I52">
            <v>0</v>
          </cell>
          <cell r="J52">
            <v>18</v>
          </cell>
          <cell r="K52">
            <v>28504.15</v>
          </cell>
          <cell r="L52">
            <v>1583.56</v>
          </cell>
        </row>
        <row r="53">
          <cell r="B53">
            <v>55</v>
          </cell>
          <cell r="C53">
            <v>18</v>
          </cell>
          <cell r="D53">
            <v>57968.68</v>
          </cell>
          <cell r="E53">
            <v>1053.98</v>
          </cell>
          <cell r="F53">
            <v>1347.86</v>
          </cell>
          <cell r="G53">
            <v>59316.54</v>
          </cell>
          <cell r="H53">
            <v>1078.48</v>
          </cell>
          <cell r="I53">
            <v>0</v>
          </cell>
          <cell r="J53">
            <v>18</v>
          </cell>
          <cell r="K53">
            <v>19210.36</v>
          </cell>
          <cell r="L53">
            <v>1067.24</v>
          </cell>
        </row>
        <row r="54">
          <cell r="B54">
            <v>22</v>
          </cell>
          <cell r="C54">
            <v>7</v>
          </cell>
          <cell r="D54">
            <v>29449.24</v>
          </cell>
          <cell r="E54">
            <v>1338.6</v>
          </cell>
          <cell r="F54">
            <v>0</v>
          </cell>
          <cell r="G54">
            <v>29449.24</v>
          </cell>
          <cell r="H54">
            <v>1338.6</v>
          </cell>
          <cell r="I54">
            <v>0</v>
          </cell>
          <cell r="J54">
            <v>7</v>
          </cell>
          <cell r="K54">
            <v>9293.7900000000009</v>
          </cell>
          <cell r="L54">
            <v>1327.68</v>
          </cell>
        </row>
        <row r="56">
          <cell r="B56">
            <v>3</v>
          </cell>
          <cell r="C56">
            <v>1</v>
          </cell>
          <cell r="D56">
            <v>4563.3599999999997</v>
          </cell>
          <cell r="E56">
            <v>1521.12</v>
          </cell>
          <cell r="F56">
            <v>0</v>
          </cell>
          <cell r="G56">
            <v>4563.3599999999997</v>
          </cell>
          <cell r="H56">
            <v>1521.12</v>
          </cell>
          <cell r="I56">
            <v>0</v>
          </cell>
          <cell r="J56">
            <v>1</v>
          </cell>
          <cell r="K56">
            <v>1521.12</v>
          </cell>
          <cell r="L56">
            <v>1521.12</v>
          </cell>
        </row>
        <row r="57">
          <cell r="B57">
            <v>3</v>
          </cell>
          <cell r="C57">
            <v>1</v>
          </cell>
          <cell r="D57">
            <v>3213.36</v>
          </cell>
          <cell r="E57">
            <v>1071.1199999999999</v>
          </cell>
          <cell r="F57">
            <v>0</v>
          </cell>
          <cell r="G57">
            <v>3213.36</v>
          </cell>
          <cell r="H57">
            <v>1071.1199999999999</v>
          </cell>
          <cell r="I57">
            <v>0</v>
          </cell>
          <cell r="J57">
            <v>1</v>
          </cell>
          <cell r="K57">
            <v>1071.1199999999999</v>
          </cell>
          <cell r="L57">
            <v>1071.1199999999999</v>
          </cell>
        </row>
        <row r="58">
          <cell r="B58">
            <v>3</v>
          </cell>
          <cell r="C58">
            <v>1</v>
          </cell>
          <cell r="D58">
            <v>1350</v>
          </cell>
          <cell r="E58">
            <v>450</v>
          </cell>
          <cell r="F58">
            <v>0</v>
          </cell>
          <cell r="G58">
            <v>1350</v>
          </cell>
          <cell r="H58">
            <v>450</v>
          </cell>
          <cell r="I58">
            <v>0</v>
          </cell>
          <cell r="J58">
            <v>1</v>
          </cell>
          <cell r="K58">
            <v>450</v>
          </cell>
          <cell r="L58">
            <v>450</v>
          </cell>
        </row>
        <row r="60">
          <cell r="B60">
            <v>36</v>
          </cell>
          <cell r="C60">
            <v>12</v>
          </cell>
          <cell r="D60">
            <v>59006.8</v>
          </cell>
          <cell r="E60">
            <v>1639.08</v>
          </cell>
          <cell r="F60">
            <v>98.62</v>
          </cell>
          <cell r="G60">
            <v>59105.42</v>
          </cell>
          <cell r="H60">
            <v>1641.82</v>
          </cell>
          <cell r="I60">
            <v>0</v>
          </cell>
          <cell r="J60">
            <v>11</v>
          </cell>
          <cell r="K60">
            <v>18392.29</v>
          </cell>
          <cell r="L60">
            <v>1672.03</v>
          </cell>
        </row>
        <row r="61">
          <cell r="B61">
            <v>36</v>
          </cell>
          <cell r="C61">
            <v>12</v>
          </cell>
          <cell r="D61">
            <v>38174.51</v>
          </cell>
          <cell r="E61">
            <v>1060.4000000000001</v>
          </cell>
          <cell r="F61">
            <v>-901.38</v>
          </cell>
          <cell r="G61">
            <v>37273.129999999997</v>
          </cell>
          <cell r="H61">
            <v>1035.3599999999999</v>
          </cell>
          <cell r="I61">
            <v>0</v>
          </cell>
          <cell r="J61">
            <v>11</v>
          </cell>
          <cell r="K61">
            <v>11448.2</v>
          </cell>
          <cell r="L61">
            <v>1040.75</v>
          </cell>
        </row>
        <row r="62">
          <cell r="B62">
            <v>12</v>
          </cell>
          <cell r="C62">
            <v>4</v>
          </cell>
          <cell r="D62">
            <v>20832.29</v>
          </cell>
          <cell r="E62">
            <v>1736.02</v>
          </cell>
          <cell r="F62">
            <v>1000</v>
          </cell>
          <cell r="G62">
            <v>21832.29</v>
          </cell>
          <cell r="H62">
            <v>1819.36</v>
          </cell>
          <cell r="I62">
            <v>0</v>
          </cell>
          <cell r="J62">
            <v>4</v>
          </cell>
          <cell r="K62">
            <v>6944.09</v>
          </cell>
          <cell r="L62">
            <v>1736.02</v>
          </cell>
        </row>
        <row r="64">
          <cell r="B64">
            <v>24</v>
          </cell>
          <cell r="C64">
            <v>8</v>
          </cell>
          <cell r="D64">
            <v>33934.230000000003</v>
          </cell>
          <cell r="E64">
            <v>1413.93</v>
          </cell>
          <cell r="F64">
            <v>0</v>
          </cell>
          <cell r="G64">
            <v>33934.230000000003</v>
          </cell>
          <cell r="H64">
            <v>1413.93</v>
          </cell>
          <cell r="I64">
            <v>0</v>
          </cell>
          <cell r="J64">
            <v>8</v>
          </cell>
          <cell r="K64">
            <v>11311.41</v>
          </cell>
          <cell r="L64">
            <v>1413.93</v>
          </cell>
        </row>
        <row r="65">
          <cell r="B65">
            <v>24</v>
          </cell>
          <cell r="C65">
            <v>8</v>
          </cell>
          <cell r="D65">
            <v>30334.23</v>
          </cell>
          <cell r="E65">
            <v>1263.93</v>
          </cell>
          <cell r="F65">
            <v>0</v>
          </cell>
          <cell r="G65">
            <v>30334.23</v>
          </cell>
          <cell r="H65">
            <v>1263.93</v>
          </cell>
          <cell r="I65">
            <v>0</v>
          </cell>
          <cell r="J65">
            <v>8</v>
          </cell>
          <cell r="K65">
            <v>10111.41</v>
          </cell>
          <cell r="L65">
            <v>1263.93</v>
          </cell>
        </row>
        <row r="66">
          <cell r="B66">
            <v>3</v>
          </cell>
          <cell r="C66">
            <v>1</v>
          </cell>
          <cell r="D66">
            <v>3600</v>
          </cell>
          <cell r="E66">
            <v>1200</v>
          </cell>
          <cell r="F66">
            <v>0</v>
          </cell>
          <cell r="G66">
            <v>3600</v>
          </cell>
          <cell r="H66">
            <v>1200</v>
          </cell>
          <cell r="I66">
            <v>0</v>
          </cell>
          <cell r="J66">
            <v>1</v>
          </cell>
          <cell r="K66">
            <v>1200</v>
          </cell>
          <cell r="L66">
            <v>1200</v>
          </cell>
        </row>
        <row r="68">
          <cell r="B68">
            <v>27</v>
          </cell>
          <cell r="C68">
            <v>9</v>
          </cell>
          <cell r="D68">
            <v>39852.51</v>
          </cell>
          <cell r="E68">
            <v>1476.02</v>
          </cell>
          <cell r="F68">
            <v>0</v>
          </cell>
          <cell r="G68">
            <v>39852.51</v>
          </cell>
          <cell r="H68">
            <v>1476.02</v>
          </cell>
          <cell r="I68">
            <v>0</v>
          </cell>
          <cell r="J68">
            <v>9</v>
          </cell>
          <cell r="K68">
            <v>13284.17</v>
          </cell>
          <cell r="L68">
            <v>1476.02</v>
          </cell>
        </row>
        <row r="69">
          <cell r="B69">
            <v>27</v>
          </cell>
          <cell r="C69">
            <v>9</v>
          </cell>
          <cell r="D69">
            <v>29233.74</v>
          </cell>
          <cell r="E69">
            <v>1082.73</v>
          </cell>
          <cell r="F69">
            <v>0</v>
          </cell>
          <cell r="G69">
            <v>29233.74</v>
          </cell>
          <cell r="H69">
            <v>1082.73</v>
          </cell>
          <cell r="I69">
            <v>0</v>
          </cell>
          <cell r="J69">
            <v>9</v>
          </cell>
          <cell r="K69">
            <v>9744.58</v>
          </cell>
          <cell r="L69">
            <v>1082.73</v>
          </cell>
        </row>
        <row r="70">
          <cell r="B70">
            <v>9</v>
          </cell>
          <cell r="C70">
            <v>3</v>
          </cell>
          <cell r="D70">
            <v>10618.77</v>
          </cell>
          <cell r="E70">
            <v>1179.8599999999999</v>
          </cell>
          <cell r="F70">
            <v>0</v>
          </cell>
          <cell r="G70">
            <v>10618.77</v>
          </cell>
          <cell r="H70">
            <v>1179.8599999999999</v>
          </cell>
          <cell r="I70">
            <v>0</v>
          </cell>
          <cell r="J70">
            <v>3</v>
          </cell>
          <cell r="K70">
            <v>3539.59</v>
          </cell>
          <cell r="L70">
            <v>1179.8599999999999</v>
          </cell>
        </row>
        <row r="72">
          <cell r="B72">
            <v>9</v>
          </cell>
          <cell r="C72">
            <v>3</v>
          </cell>
          <cell r="D72">
            <v>12434.07</v>
          </cell>
          <cell r="E72">
            <v>1381.56</v>
          </cell>
          <cell r="F72">
            <v>0</v>
          </cell>
          <cell r="G72">
            <v>12434.07</v>
          </cell>
          <cell r="H72">
            <v>1381.56</v>
          </cell>
          <cell r="I72">
            <v>0</v>
          </cell>
          <cell r="J72">
            <v>3</v>
          </cell>
          <cell r="K72">
            <v>4144.6899999999996</v>
          </cell>
          <cell r="L72">
            <v>1381.56</v>
          </cell>
        </row>
        <row r="73">
          <cell r="B73">
            <v>9</v>
          </cell>
          <cell r="C73">
            <v>3</v>
          </cell>
          <cell r="D73">
            <v>8834.07</v>
          </cell>
          <cell r="E73">
            <v>981.56</v>
          </cell>
          <cell r="F73">
            <v>0</v>
          </cell>
          <cell r="G73">
            <v>8834.07</v>
          </cell>
          <cell r="H73">
            <v>981.56</v>
          </cell>
          <cell r="I73">
            <v>0</v>
          </cell>
          <cell r="J73">
            <v>3</v>
          </cell>
          <cell r="K73">
            <v>2944.69</v>
          </cell>
          <cell r="L73">
            <v>981.56</v>
          </cell>
        </row>
        <row r="74">
          <cell r="B74">
            <v>3</v>
          </cell>
          <cell r="C74">
            <v>1</v>
          </cell>
          <cell r="D74">
            <v>3600</v>
          </cell>
          <cell r="E74">
            <v>1200</v>
          </cell>
          <cell r="F74">
            <v>0</v>
          </cell>
          <cell r="G74">
            <v>3600</v>
          </cell>
          <cell r="H74">
            <v>1200</v>
          </cell>
          <cell r="I74">
            <v>0</v>
          </cell>
          <cell r="J74">
            <v>1</v>
          </cell>
          <cell r="K74">
            <v>1200</v>
          </cell>
          <cell r="L74">
            <v>1200</v>
          </cell>
        </row>
        <row r="76">
          <cell r="B76">
            <v>22</v>
          </cell>
          <cell r="C76">
            <v>7</v>
          </cell>
          <cell r="D76">
            <v>27419.98</v>
          </cell>
          <cell r="E76">
            <v>1246.3599999999999</v>
          </cell>
          <cell r="F76">
            <v>0</v>
          </cell>
          <cell r="G76">
            <v>27419.98</v>
          </cell>
          <cell r="H76">
            <v>1246.3599999999999</v>
          </cell>
          <cell r="I76">
            <v>0</v>
          </cell>
          <cell r="J76">
            <v>7</v>
          </cell>
          <cell r="K76">
            <v>8629.91</v>
          </cell>
          <cell r="L76">
            <v>1232.8399999999999</v>
          </cell>
        </row>
        <row r="77">
          <cell r="B77">
            <v>22</v>
          </cell>
          <cell r="C77">
            <v>7</v>
          </cell>
          <cell r="D77">
            <v>26969.98</v>
          </cell>
          <cell r="E77">
            <v>1225.9100000000001</v>
          </cell>
          <cell r="F77">
            <v>0</v>
          </cell>
          <cell r="G77">
            <v>26969.98</v>
          </cell>
          <cell r="H77">
            <v>1225.9100000000001</v>
          </cell>
          <cell r="I77">
            <v>0</v>
          </cell>
          <cell r="J77">
            <v>7</v>
          </cell>
          <cell r="K77">
            <v>8629.91</v>
          </cell>
          <cell r="L77">
            <v>1232.8399999999999</v>
          </cell>
        </row>
        <row r="78">
          <cell r="B78">
            <v>1</v>
          </cell>
          <cell r="C78">
            <v>0</v>
          </cell>
          <cell r="D78">
            <v>450</v>
          </cell>
          <cell r="E78">
            <v>450</v>
          </cell>
          <cell r="F78">
            <v>0</v>
          </cell>
          <cell r="G78">
            <v>450</v>
          </cell>
          <cell r="H78">
            <v>450</v>
          </cell>
          <cell r="I78">
            <v>0</v>
          </cell>
          <cell r="J78">
            <v>0</v>
          </cell>
          <cell r="K78">
            <v>0</v>
          </cell>
        </row>
        <row r="80">
          <cell r="B80">
            <v>102</v>
          </cell>
          <cell r="C80">
            <v>34</v>
          </cell>
          <cell r="D80">
            <v>142276.76999999999</v>
          </cell>
          <cell r="E80">
            <v>1394.87</v>
          </cell>
          <cell r="F80">
            <v>0</v>
          </cell>
          <cell r="G80">
            <v>142276.76999999999</v>
          </cell>
          <cell r="H80">
            <v>1394.87</v>
          </cell>
          <cell r="I80">
            <v>0</v>
          </cell>
          <cell r="J80">
            <v>34</v>
          </cell>
          <cell r="K80">
            <v>47425.59</v>
          </cell>
          <cell r="L80">
            <v>1394.87</v>
          </cell>
        </row>
        <row r="81">
          <cell r="B81">
            <v>102</v>
          </cell>
          <cell r="C81">
            <v>34</v>
          </cell>
          <cell r="D81">
            <v>123314.97</v>
          </cell>
          <cell r="E81">
            <v>1208.97</v>
          </cell>
          <cell r="F81">
            <v>0</v>
          </cell>
          <cell r="G81">
            <v>123314.97</v>
          </cell>
          <cell r="H81">
            <v>1208.97</v>
          </cell>
          <cell r="I81">
            <v>0</v>
          </cell>
          <cell r="J81">
            <v>34</v>
          </cell>
          <cell r="K81">
            <v>41104.99</v>
          </cell>
          <cell r="L81">
            <v>1208.97</v>
          </cell>
        </row>
        <row r="82">
          <cell r="B82">
            <v>15</v>
          </cell>
          <cell r="C82">
            <v>5</v>
          </cell>
          <cell r="D82">
            <v>18961.8</v>
          </cell>
          <cell r="E82">
            <v>1264.1199999999999</v>
          </cell>
          <cell r="F82">
            <v>0</v>
          </cell>
          <cell r="G82">
            <v>18961.8</v>
          </cell>
          <cell r="H82">
            <v>1264.1199999999999</v>
          </cell>
          <cell r="I82">
            <v>0</v>
          </cell>
          <cell r="J82">
            <v>5</v>
          </cell>
          <cell r="K82">
            <v>6320.6</v>
          </cell>
          <cell r="L82">
            <v>1264.1199999999999</v>
          </cell>
        </row>
        <row r="84">
          <cell r="B84">
            <v>57</v>
          </cell>
          <cell r="C84">
            <v>19</v>
          </cell>
          <cell r="D84">
            <v>85173.61</v>
          </cell>
          <cell r="E84">
            <v>1494.27</v>
          </cell>
          <cell r="F84">
            <v>229.91</v>
          </cell>
          <cell r="G84">
            <v>85403.520000000004</v>
          </cell>
          <cell r="H84">
            <v>1498.31</v>
          </cell>
          <cell r="I84">
            <v>0</v>
          </cell>
          <cell r="J84">
            <v>19</v>
          </cell>
          <cell r="K84">
            <v>28467.84</v>
          </cell>
          <cell r="L84">
            <v>1498.31</v>
          </cell>
        </row>
        <row r="85">
          <cell r="B85">
            <v>57</v>
          </cell>
          <cell r="C85">
            <v>19</v>
          </cell>
          <cell r="D85">
            <v>68932.69</v>
          </cell>
          <cell r="E85">
            <v>1209.3499999999999</v>
          </cell>
          <cell r="F85">
            <v>229.91</v>
          </cell>
          <cell r="G85">
            <v>69162.600000000006</v>
          </cell>
          <cell r="H85">
            <v>1213.3800000000001</v>
          </cell>
          <cell r="I85">
            <v>0</v>
          </cell>
          <cell r="J85">
            <v>19</v>
          </cell>
          <cell r="K85">
            <v>23054.2</v>
          </cell>
          <cell r="L85">
            <v>1213.3800000000001</v>
          </cell>
        </row>
        <row r="86">
          <cell r="B86">
            <v>12</v>
          </cell>
          <cell r="C86">
            <v>4</v>
          </cell>
          <cell r="D86">
            <v>16240.92</v>
          </cell>
          <cell r="E86">
            <v>1353.41</v>
          </cell>
          <cell r="F86">
            <v>0</v>
          </cell>
          <cell r="G86">
            <v>16240.92</v>
          </cell>
          <cell r="H86">
            <v>1353.41</v>
          </cell>
          <cell r="I86">
            <v>0</v>
          </cell>
          <cell r="J86">
            <v>4</v>
          </cell>
          <cell r="K86">
            <v>5413.64</v>
          </cell>
          <cell r="L86">
            <v>1353.41</v>
          </cell>
        </row>
        <row r="88">
          <cell r="B88">
            <v>51</v>
          </cell>
          <cell r="C88">
            <v>17</v>
          </cell>
          <cell r="D88">
            <v>89509</v>
          </cell>
          <cell r="E88">
            <v>1755.08</v>
          </cell>
          <cell r="F88">
            <v>459.82</v>
          </cell>
          <cell r="G88">
            <v>89968.82</v>
          </cell>
          <cell r="H88">
            <v>1764.09</v>
          </cell>
          <cell r="I88">
            <v>0</v>
          </cell>
          <cell r="J88">
            <v>17</v>
          </cell>
          <cell r="K88">
            <v>29912.97</v>
          </cell>
          <cell r="L88">
            <v>1759.59</v>
          </cell>
        </row>
        <row r="89">
          <cell r="B89">
            <v>51</v>
          </cell>
          <cell r="C89">
            <v>17</v>
          </cell>
          <cell r="D89">
            <v>54096.160000000003</v>
          </cell>
          <cell r="E89">
            <v>1060.71</v>
          </cell>
          <cell r="F89">
            <v>459.82</v>
          </cell>
          <cell r="G89">
            <v>54555.98</v>
          </cell>
          <cell r="H89">
            <v>1069.73</v>
          </cell>
          <cell r="I89">
            <v>0</v>
          </cell>
          <cell r="J89">
            <v>17</v>
          </cell>
          <cell r="K89">
            <v>18108.689999999999</v>
          </cell>
          <cell r="L89">
            <v>1065.22</v>
          </cell>
        </row>
        <row r="90">
          <cell r="B90">
            <v>24</v>
          </cell>
          <cell r="C90">
            <v>8</v>
          </cell>
          <cell r="D90">
            <v>35412.839999999997</v>
          </cell>
          <cell r="E90">
            <v>1475.54</v>
          </cell>
          <cell r="F90">
            <v>0</v>
          </cell>
          <cell r="G90">
            <v>35412.839999999997</v>
          </cell>
          <cell r="H90">
            <v>1475.54</v>
          </cell>
          <cell r="I90">
            <v>0</v>
          </cell>
          <cell r="J90">
            <v>8</v>
          </cell>
          <cell r="K90">
            <v>11804.28</v>
          </cell>
          <cell r="L90">
            <v>1475.54</v>
          </cell>
        </row>
      </sheetData>
      <sheetData sheetId="56">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90</v>
          </cell>
          <cell r="C28">
            <v>30</v>
          </cell>
          <cell r="D28">
            <v>154884.12</v>
          </cell>
          <cell r="E28">
            <v>1720.93</v>
          </cell>
          <cell r="F28">
            <v>477.6</v>
          </cell>
          <cell r="G28">
            <v>155361.72</v>
          </cell>
          <cell r="H28">
            <v>1726.24</v>
          </cell>
          <cell r="I28">
            <v>0</v>
          </cell>
          <cell r="J28">
            <v>30</v>
          </cell>
          <cell r="K28">
            <v>51628.04</v>
          </cell>
          <cell r="L28">
            <v>1720.93</v>
          </cell>
        </row>
        <row r="29">
          <cell r="B29">
            <v>90</v>
          </cell>
          <cell r="C29">
            <v>30</v>
          </cell>
          <cell r="D29">
            <v>90583.62</v>
          </cell>
          <cell r="E29">
            <v>1006.48</v>
          </cell>
          <cell r="F29">
            <v>477.6</v>
          </cell>
          <cell r="G29">
            <v>91061.22</v>
          </cell>
          <cell r="H29">
            <v>1011.79</v>
          </cell>
          <cell r="I29">
            <v>0</v>
          </cell>
          <cell r="J29">
            <v>30</v>
          </cell>
          <cell r="K29">
            <v>30194.54</v>
          </cell>
          <cell r="L29">
            <v>1006.48</v>
          </cell>
        </row>
        <row r="30">
          <cell r="B30">
            <v>42</v>
          </cell>
          <cell r="C30">
            <v>14</v>
          </cell>
          <cell r="D30">
            <v>64300.5</v>
          </cell>
          <cell r="E30">
            <v>1530.96</v>
          </cell>
          <cell r="F30">
            <v>0</v>
          </cell>
          <cell r="G30">
            <v>64300.5</v>
          </cell>
          <cell r="H30">
            <v>1530.96</v>
          </cell>
          <cell r="I30">
            <v>0</v>
          </cell>
          <cell r="J30">
            <v>14</v>
          </cell>
          <cell r="K30">
            <v>21433.5</v>
          </cell>
          <cell r="L30">
            <v>1530.96</v>
          </cell>
        </row>
        <row r="32">
          <cell r="B32">
            <v>97</v>
          </cell>
          <cell r="C32">
            <v>32</v>
          </cell>
          <cell r="D32">
            <v>120130.25</v>
          </cell>
          <cell r="E32">
            <v>1238.46</v>
          </cell>
          <cell r="F32">
            <v>1257.9100000000001</v>
          </cell>
          <cell r="G32">
            <v>121388.16</v>
          </cell>
          <cell r="H32">
            <v>1251.42</v>
          </cell>
          <cell r="I32">
            <v>0</v>
          </cell>
          <cell r="J32">
            <v>31</v>
          </cell>
          <cell r="K32">
            <v>38366.78</v>
          </cell>
          <cell r="L32">
            <v>1237.6400000000001</v>
          </cell>
        </row>
        <row r="33">
          <cell r="B33">
            <v>97</v>
          </cell>
          <cell r="C33">
            <v>32</v>
          </cell>
          <cell r="D33">
            <v>120130.25</v>
          </cell>
          <cell r="E33">
            <v>1238.46</v>
          </cell>
          <cell r="F33">
            <v>1257.9100000000001</v>
          </cell>
          <cell r="G33">
            <v>121388.16</v>
          </cell>
          <cell r="H33">
            <v>1251.42</v>
          </cell>
          <cell r="I33">
            <v>0</v>
          </cell>
          <cell r="J33">
            <v>31</v>
          </cell>
          <cell r="K33">
            <v>38366.78</v>
          </cell>
          <cell r="L33">
            <v>1237.6400000000001</v>
          </cell>
        </row>
        <row r="34">
          <cell r="B34">
            <v>0</v>
          </cell>
          <cell r="C34">
            <v>0</v>
          </cell>
          <cell r="D34">
            <v>0</v>
          </cell>
          <cell r="F34">
            <v>0</v>
          </cell>
          <cell r="G34">
            <v>0</v>
          </cell>
          <cell r="I34">
            <v>0</v>
          </cell>
          <cell r="J34">
            <v>0</v>
          </cell>
          <cell r="K34">
            <v>0</v>
          </cell>
        </row>
        <row r="36">
          <cell r="B36">
            <v>271</v>
          </cell>
          <cell r="C36">
            <v>90</v>
          </cell>
          <cell r="D36">
            <v>475595.87</v>
          </cell>
          <cell r="E36">
            <v>1754.97</v>
          </cell>
          <cell r="F36">
            <v>314.72000000000003</v>
          </cell>
          <cell r="G36">
            <v>475910.59</v>
          </cell>
          <cell r="H36">
            <v>1756.13</v>
          </cell>
          <cell r="I36">
            <v>0</v>
          </cell>
          <cell r="J36">
            <v>89</v>
          </cell>
          <cell r="K36">
            <v>156578.04999999999</v>
          </cell>
          <cell r="L36">
            <v>1759.3</v>
          </cell>
        </row>
        <row r="37">
          <cell r="B37">
            <v>271</v>
          </cell>
          <cell r="C37">
            <v>90</v>
          </cell>
          <cell r="D37">
            <v>259982.79</v>
          </cell>
          <cell r="E37">
            <v>959.35</v>
          </cell>
          <cell r="F37">
            <v>114.72</v>
          </cell>
          <cell r="G37">
            <v>260097.51</v>
          </cell>
          <cell r="H37">
            <v>959.77</v>
          </cell>
          <cell r="I37">
            <v>0</v>
          </cell>
          <cell r="J37">
            <v>89</v>
          </cell>
          <cell r="K37">
            <v>84673.69</v>
          </cell>
          <cell r="L37">
            <v>951.39</v>
          </cell>
        </row>
        <row r="38">
          <cell r="B38">
            <v>153</v>
          </cell>
          <cell r="C38">
            <v>51</v>
          </cell>
          <cell r="D38">
            <v>215613.08</v>
          </cell>
          <cell r="E38">
            <v>1409.24</v>
          </cell>
          <cell r="F38">
            <v>200</v>
          </cell>
          <cell r="G38">
            <v>215813.08</v>
          </cell>
          <cell r="H38">
            <v>1410.54</v>
          </cell>
          <cell r="I38">
            <v>0</v>
          </cell>
          <cell r="J38">
            <v>51</v>
          </cell>
          <cell r="K38">
            <v>71904.36</v>
          </cell>
          <cell r="L38">
            <v>1409.89</v>
          </cell>
        </row>
        <row r="40">
          <cell r="B40">
            <v>41</v>
          </cell>
          <cell r="C40">
            <v>14</v>
          </cell>
          <cell r="D40">
            <v>68095.64</v>
          </cell>
          <cell r="E40">
            <v>1660.87</v>
          </cell>
          <cell r="F40">
            <v>38.24</v>
          </cell>
          <cell r="G40">
            <v>68133.88</v>
          </cell>
          <cell r="H40">
            <v>1661.8</v>
          </cell>
          <cell r="I40">
            <v>1240.74</v>
          </cell>
          <cell r="J40">
            <v>13</v>
          </cell>
          <cell r="K40">
            <v>21694.11</v>
          </cell>
          <cell r="L40">
            <v>1668.78</v>
          </cell>
        </row>
        <row r="41">
          <cell r="B41">
            <v>41</v>
          </cell>
          <cell r="C41">
            <v>14</v>
          </cell>
          <cell r="D41">
            <v>40110.35</v>
          </cell>
          <cell r="E41">
            <v>978.3</v>
          </cell>
          <cell r="F41">
            <v>38.24</v>
          </cell>
          <cell r="G41">
            <v>40148.589999999997</v>
          </cell>
          <cell r="H41">
            <v>979.23</v>
          </cell>
          <cell r="I41">
            <v>1240.74</v>
          </cell>
          <cell r="J41">
            <v>13</v>
          </cell>
          <cell r="K41">
            <v>12365.68</v>
          </cell>
          <cell r="L41">
            <v>951.21</v>
          </cell>
        </row>
        <row r="42">
          <cell r="B42">
            <v>18</v>
          </cell>
          <cell r="C42">
            <v>6</v>
          </cell>
          <cell r="D42">
            <v>27985.29</v>
          </cell>
          <cell r="E42">
            <v>1554.74</v>
          </cell>
          <cell r="F42">
            <v>0</v>
          </cell>
          <cell r="G42">
            <v>27985.29</v>
          </cell>
          <cell r="H42">
            <v>1554.74</v>
          </cell>
          <cell r="I42">
            <v>0</v>
          </cell>
          <cell r="J42">
            <v>6</v>
          </cell>
          <cell r="K42">
            <v>9328.43</v>
          </cell>
          <cell r="L42">
            <v>1554.74</v>
          </cell>
        </row>
        <row r="44">
          <cell r="B44">
            <v>306</v>
          </cell>
          <cell r="C44">
            <v>102</v>
          </cell>
          <cell r="D44">
            <v>603124.74</v>
          </cell>
          <cell r="E44">
            <v>1971</v>
          </cell>
          <cell r="F44">
            <v>5319.4</v>
          </cell>
          <cell r="G44">
            <v>608444.14</v>
          </cell>
          <cell r="H44">
            <v>1988.38</v>
          </cell>
          <cell r="I44">
            <v>0</v>
          </cell>
          <cell r="J44">
            <v>100</v>
          </cell>
          <cell r="K44">
            <v>198221.57</v>
          </cell>
          <cell r="L44">
            <v>1982.22</v>
          </cell>
        </row>
        <row r="45">
          <cell r="B45">
            <v>306</v>
          </cell>
          <cell r="C45">
            <v>102</v>
          </cell>
          <cell r="D45">
            <v>274801.28000000003</v>
          </cell>
          <cell r="E45">
            <v>898.04</v>
          </cell>
          <cell r="F45">
            <v>-727.8</v>
          </cell>
          <cell r="G45">
            <v>274073.48</v>
          </cell>
          <cell r="H45">
            <v>895.66</v>
          </cell>
          <cell r="I45">
            <v>0</v>
          </cell>
          <cell r="J45">
            <v>100</v>
          </cell>
          <cell r="K45">
            <v>88955.97</v>
          </cell>
          <cell r="L45">
            <v>889.56</v>
          </cell>
        </row>
        <row r="46">
          <cell r="B46">
            <v>231</v>
          </cell>
          <cell r="C46">
            <v>77</v>
          </cell>
          <cell r="D46">
            <v>328323.46000000002</v>
          </cell>
          <cell r="E46">
            <v>1421.31</v>
          </cell>
          <cell r="F46">
            <v>6047.2</v>
          </cell>
          <cell r="G46">
            <v>334370.65999999997</v>
          </cell>
          <cell r="H46">
            <v>1447.49</v>
          </cell>
          <cell r="I46">
            <v>0</v>
          </cell>
          <cell r="J46">
            <v>77</v>
          </cell>
          <cell r="K46">
            <v>109265.60000000001</v>
          </cell>
          <cell r="L46">
            <v>1419.03</v>
          </cell>
        </row>
        <row r="48">
          <cell r="B48">
            <v>103</v>
          </cell>
          <cell r="C48">
            <v>34</v>
          </cell>
          <cell r="D48">
            <v>184636.08</v>
          </cell>
          <cell r="E48">
            <v>1792.58</v>
          </cell>
          <cell r="F48">
            <v>1052.32</v>
          </cell>
          <cell r="G48">
            <v>185688.4</v>
          </cell>
          <cell r="H48">
            <v>1802.8</v>
          </cell>
          <cell r="I48">
            <v>0</v>
          </cell>
          <cell r="J48">
            <v>34</v>
          </cell>
          <cell r="K48">
            <v>61016.28</v>
          </cell>
          <cell r="L48">
            <v>1794.6</v>
          </cell>
        </row>
        <row r="49">
          <cell r="B49">
            <v>103</v>
          </cell>
          <cell r="C49">
            <v>34</v>
          </cell>
          <cell r="D49">
            <v>102198.39</v>
          </cell>
          <cell r="E49">
            <v>992.22</v>
          </cell>
          <cell r="F49">
            <v>38.24</v>
          </cell>
          <cell r="G49">
            <v>102236.63</v>
          </cell>
          <cell r="H49">
            <v>992.59</v>
          </cell>
          <cell r="I49">
            <v>0</v>
          </cell>
          <cell r="J49">
            <v>34</v>
          </cell>
          <cell r="K49">
            <v>33537.050000000003</v>
          </cell>
          <cell r="L49">
            <v>986.38</v>
          </cell>
        </row>
        <row r="50">
          <cell r="B50">
            <v>42</v>
          </cell>
          <cell r="C50">
            <v>14</v>
          </cell>
          <cell r="D50">
            <v>82437.69</v>
          </cell>
          <cell r="E50">
            <v>1962.8</v>
          </cell>
          <cell r="F50">
            <v>1014.08</v>
          </cell>
          <cell r="G50">
            <v>83451.77</v>
          </cell>
          <cell r="H50">
            <v>1986.95</v>
          </cell>
          <cell r="I50">
            <v>0</v>
          </cell>
          <cell r="J50">
            <v>14</v>
          </cell>
          <cell r="K50">
            <v>27479.23</v>
          </cell>
          <cell r="L50">
            <v>1962.8</v>
          </cell>
        </row>
        <row r="52">
          <cell r="B52">
            <v>265</v>
          </cell>
          <cell r="C52">
            <v>88</v>
          </cell>
          <cell r="D52">
            <v>415757.31</v>
          </cell>
          <cell r="E52">
            <v>1568.9</v>
          </cell>
          <cell r="F52">
            <v>1339.96</v>
          </cell>
          <cell r="G52">
            <v>417097.27</v>
          </cell>
          <cell r="H52">
            <v>1573.95</v>
          </cell>
          <cell r="I52">
            <v>0</v>
          </cell>
          <cell r="J52">
            <v>88</v>
          </cell>
          <cell r="K52">
            <v>137929.09</v>
          </cell>
          <cell r="L52">
            <v>1567.38</v>
          </cell>
        </row>
        <row r="53">
          <cell r="B53">
            <v>265</v>
          </cell>
          <cell r="C53">
            <v>88</v>
          </cell>
          <cell r="D53">
            <v>295715.88</v>
          </cell>
          <cell r="E53">
            <v>1115.9100000000001</v>
          </cell>
          <cell r="F53">
            <v>1339.96</v>
          </cell>
          <cell r="G53">
            <v>297055.84000000003</v>
          </cell>
          <cell r="H53">
            <v>1120.97</v>
          </cell>
          <cell r="I53">
            <v>0</v>
          </cell>
          <cell r="J53">
            <v>88</v>
          </cell>
          <cell r="K53">
            <v>98315.28</v>
          </cell>
          <cell r="L53">
            <v>1117.22</v>
          </cell>
        </row>
        <row r="54">
          <cell r="B54">
            <v>88</v>
          </cell>
          <cell r="C54">
            <v>29</v>
          </cell>
          <cell r="D54">
            <v>120041.43</v>
          </cell>
          <cell r="E54">
            <v>1364.11</v>
          </cell>
          <cell r="F54">
            <v>0</v>
          </cell>
          <cell r="G54">
            <v>120041.43</v>
          </cell>
          <cell r="H54">
            <v>1364.11</v>
          </cell>
          <cell r="I54">
            <v>0</v>
          </cell>
          <cell r="J54">
            <v>29</v>
          </cell>
          <cell r="K54">
            <v>39613.81</v>
          </cell>
          <cell r="L54">
            <v>1365.99</v>
          </cell>
        </row>
        <row r="56">
          <cell r="B56">
            <v>18</v>
          </cell>
          <cell r="C56">
            <v>6</v>
          </cell>
          <cell r="D56">
            <v>27236.25</v>
          </cell>
          <cell r="E56">
            <v>1513.12</v>
          </cell>
          <cell r="F56">
            <v>70</v>
          </cell>
          <cell r="G56">
            <v>27306.25</v>
          </cell>
          <cell r="H56">
            <v>1517.01</v>
          </cell>
          <cell r="I56">
            <v>0</v>
          </cell>
          <cell r="J56">
            <v>6</v>
          </cell>
          <cell r="K56">
            <v>9078.75</v>
          </cell>
          <cell r="L56">
            <v>1513.12</v>
          </cell>
        </row>
        <row r="57">
          <cell r="B57">
            <v>18</v>
          </cell>
          <cell r="C57">
            <v>6</v>
          </cell>
          <cell r="D57">
            <v>18965.46</v>
          </cell>
          <cell r="E57">
            <v>1053.6400000000001</v>
          </cell>
          <cell r="F57">
            <v>0</v>
          </cell>
          <cell r="G57">
            <v>18965.46</v>
          </cell>
          <cell r="H57">
            <v>1053.6400000000001</v>
          </cell>
          <cell r="I57">
            <v>0</v>
          </cell>
          <cell r="J57">
            <v>6</v>
          </cell>
          <cell r="K57">
            <v>6321.82</v>
          </cell>
          <cell r="L57">
            <v>1053.6400000000001</v>
          </cell>
        </row>
        <row r="58">
          <cell r="B58">
            <v>6</v>
          </cell>
          <cell r="C58">
            <v>2</v>
          </cell>
          <cell r="D58">
            <v>8270.7900000000009</v>
          </cell>
          <cell r="E58">
            <v>1378.46</v>
          </cell>
          <cell r="F58">
            <v>70</v>
          </cell>
          <cell r="G58">
            <v>8340.7900000000009</v>
          </cell>
          <cell r="H58">
            <v>1390.13</v>
          </cell>
          <cell r="I58">
            <v>0</v>
          </cell>
          <cell r="J58">
            <v>2</v>
          </cell>
          <cell r="K58">
            <v>2756.93</v>
          </cell>
          <cell r="L58">
            <v>1378.46</v>
          </cell>
        </row>
        <row r="60">
          <cell r="B60">
            <v>46</v>
          </cell>
          <cell r="C60">
            <v>15</v>
          </cell>
          <cell r="D60">
            <v>81348.149999999994</v>
          </cell>
          <cell r="E60">
            <v>1768.44</v>
          </cell>
          <cell r="F60">
            <v>1070.92</v>
          </cell>
          <cell r="G60">
            <v>82419.070000000007</v>
          </cell>
          <cell r="H60">
            <v>1791.72</v>
          </cell>
          <cell r="I60">
            <v>0</v>
          </cell>
          <cell r="J60">
            <v>15</v>
          </cell>
          <cell r="K60">
            <v>26916.18</v>
          </cell>
          <cell r="L60">
            <v>1794.41</v>
          </cell>
        </row>
        <row r="61">
          <cell r="B61">
            <v>46</v>
          </cell>
          <cell r="C61">
            <v>15</v>
          </cell>
          <cell r="D61">
            <v>39551.949999999997</v>
          </cell>
          <cell r="E61">
            <v>859.82</v>
          </cell>
          <cell r="F61">
            <v>1070.92</v>
          </cell>
          <cell r="G61">
            <v>40622.870000000003</v>
          </cell>
          <cell r="H61">
            <v>883.11</v>
          </cell>
          <cell r="I61">
            <v>0</v>
          </cell>
          <cell r="J61">
            <v>15</v>
          </cell>
          <cell r="K61">
            <v>13365.48</v>
          </cell>
          <cell r="L61">
            <v>891.03</v>
          </cell>
        </row>
        <row r="62">
          <cell r="B62">
            <v>31</v>
          </cell>
          <cell r="C62">
            <v>10</v>
          </cell>
          <cell r="D62">
            <v>41796.199999999997</v>
          </cell>
          <cell r="E62">
            <v>1348.26</v>
          </cell>
          <cell r="F62">
            <v>0</v>
          </cell>
          <cell r="G62">
            <v>41796.199999999997</v>
          </cell>
          <cell r="H62">
            <v>1348.26</v>
          </cell>
          <cell r="I62">
            <v>0</v>
          </cell>
          <cell r="J62">
            <v>10</v>
          </cell>
          <cell r="K62">
            <v>13550.7</v>
          </cell>
          <cell r="L62">
            <v>1355.07</v>
          </cell>
        </row>
        <row r="64">
          <cell r="B64">
            <v>75</v>
          </cell>
          <cell r="C64">
            <v>25</v>
          </cell>
          <cell r="D64">
            <v>94992.24</v>
          </cell>
          <cell r="E64">
            <v>1266.56</v>
          </cell>
          <cell r="F64">
            <v>0</v>
          </cell>
          <cell r="G64">
            <v>94992.24</v>
          </cell>
          <cell r="H64">
            <v>1266.56</v>
          </cell>
          <cell r="I64">
            <v>0</v>
          </cell>
          <cell r="J64">
            <v>25</v>
          </cell>
          <cell r="K64">
            <v>31664.080000000002</v>
          </cell>
          <cell r="L64">
            <v>1266.56</v>
          </cell>
        </row>
        <row r="65">
          <cell r="B65">
            <v>75</v>
          </cell>
          <cell r="C65">
            <v>25</v>
          </cell>
          <cell r="D65">
            <v>91392.24</v>
          </cell>
          <cell r="E65">
            <v>1218.56</v>
          </cell>
          <cell r="F65">
            <v>0</v>
          </cell>
          <cell r="G65">
            <v>91392.24</v>
          </cell>
          <cell r="H65">
            <v>1218.56</v>
          </cell>
          <cell r="I65">
            <v>0</v>
          </cell>
          <cell r="J65">
            <v>25</v>
          </cell>
          <cell r="K65">
            <v>30464.080000000002</v>
          </cell>
          <cell r="L65">
            <v>1218.56</v>
          </cell>
        </row>
        <row r="66">
          <cell r="B66">
            <v>3</v>
          </cell>
          <cell r="C66">
            <v>1</v>
          </cell>
          <cell r="D66">
            <v>3600</v>
          </cell>
          <cell r="E66">
            <v>1200</v>
          </cell>
          <cell r="F66">
            <v>0</v>
          </cell>
          <cell r="G66">
            <v>3600</v>
          </cell>
          <cell r="H66">
            <v>1200</v>
          </cell>
          <cell r="I66">
            <v>0</v>
          </cell>
          <cell r="J66">
            <v>1</v>
          </cell>
          <cell r="K66">
            <v>1200</v>
          </cell>
          <cell r="L66">
            <v>1200</v>
          </cell>
        </row>
        <row r="68">
          <cell r="B68">
            <v>66</v>
          </cell>
          <cell r="C68">
            <v>22</v>
          </cell>
          <cell r="D68">
            <v>103900.9</v>
          </cell>
          <cell r="E68">
            <v>1574.26</v>
          </cell>
          <cell r="F68">
            <v>0</v>
          </cell>
          <cell r="G68">
            <v>103900.9</v>
          </cell>
          <cell r="H68">
            <v>1574.26</v>
          </cell>
          <cell r="I68">
            <v>0</v>
          </cell>
          <cell r="J68">
            <v>21</v>
          </cell>
          <cell r="K68">
            <v>33181.519999999997</v>
          </cell>
          <cell r="L68">
            <v>1580.07</v>
          </cell>
        </row>
        <row r="69">
          <cell r="B69">
            <v>66</v>
          </cell>
          <cell r="C69">
            <v>22</v>
          </cell>
          <cell r="D69">
            <v>74318.98</v>
          </cell>
          <cell r="E69">
            <v>1126.05</v>
          </cell>
          <cell r="F69">
            <v>0</v>
          </cell>
          <cell r="G69">
            <v>74318.98</v>
          </cell>
          <cell r="H69">
            <v>1126.05</v>
          </cell>
          <cell r="I69">
            <v>0</v>
          </cell>
          <cell r="J69">
            <v>21</v>
          </cell>
          <cell r="K69">
            <v>23720.880000000001</v>
          </cell>
          <cell r="L69">
            <v>1129.57</v>
          </cell>
        </row>
        <row r="70">
          <cell r="B70">
            <v>22</v>
          </cell>
          <cell r="C70">
            <v>7</v>
          </cell>
          <cell r="D70">
            <v>29581.919999999998</v>
          </cell>
          <cell r="E70">
            <v>1344.63</v>
          </cell>
          <cell r="F70">
            <v>0</v>
          </cell>
          <cell r="G70">
            <v>29581.919999999998</v>
          </cell>
          <cell r="H70">
            <v>1344.63</v>
          </cell>
          <cell r="I70">
            <v>0</v>
          </cell>
          <cell r="J70">
            <v>7</v>
          </cell>
          <cell r="K70">
            <v>9460.64</v>
          </cell>
          <cell r="L70">
            <v>1351.52</v>
          </cell>
        </row>
        <row r="72">
          <cell r="B72">
            <v>20</v>
          </cell>
          <cell r="C72">
            <v>7</v>
          </cell>
          <cell r="D72">
            <v>26069.19</v>
          </cell>
          <cell r="E72">
            <v>1303.46</v>
          </cell>
          <cell r="F72">
            <v>-2300</v>
          </cell>
          <cell r="G72">
            <v>23769.19</v>
          </cell>
          <cell r="H72">
            <v>1188.46</v>
          </cell>
          <cell r="I72">
            <v>1178.8499999999999</v>
          </cell>
          <cell r="J72">
            <v>6</v>
          </cell>
          <cell r="K72">
            <v>7889.73</v>
          </cell>
          <cell r="L72">
            <v>1314.96</v>
          </cell>
        </row>
        <row r="73">
          <cell r="B73">
            <v>20</v>
          </cell>
          <cell r="C73">
            <v>7</v>
          </cell>
          <cell r="D73">
            <v>26069.19</v>
          </cell>
          <cell r="E73">
            <v>1303.46</v>
          </cell>
          <cell r="F73">
            <v>-2300</v>
          </cell>
          <cell r="G73">
            <v>23769.19</v>
          </cell>
          <cell r="H73">
            <v>1188.46</v>
          </cell>
          <cell r="I73">
            <v>1178.8499999999999</v>
          </cell>
          <cell r="J73">
            <v>6</v>
          </cell>
          <cell r="K73">
            <v>7889.73</v>
          </cell>
          <cell r="L73">
            <v>1314.96</v>
          </cell>
        </row>
        <row r="74">
          <cell r="B74">
            <v>0</v>
          </cell>
          <cell r="C74">
            <v>0</v>
          </cell>
          <cell r="D74">
            <v>0</v>
          </cell>
          <cell r="F74">
            <v>0</v>
          </cell>
          <cell r="G74">
            <v>0</v>
          </cell>
          <cell r="I74">
            <v>0</v>
          </cell>
          <cell r="J74">
            <v>0</v>
          </cell>
          <cell r="K74">
            <v>0</v>
          </cell>
        </row>
        <row r="76">
          <cell r="B76">
            <v>53</v>
          </cell>
          <cell r="C76">
            <v>18</v>
          </cell>
          <cell r="D76">
            <v>76767.94</v>
          </cell>
          <cell r="E76">
            <v>1448.45</v>
          </cell>
          <cell r="F76">
            <v>0</v>
          </cell>
          <cell r="G76">
            <v>76767.94</v>
          </cell>
          <cell r="H76">
            <v>1448.45</v>
          </cell>
          <cell r="I76">
            <v>0</v>
          </cell>
          <cell r="J76">
            <v>17</v>
          </cell>
          <cell r="K76">
            <v>24636.04</v>
          </cell>
          <cell r="L76">
            <v>1449.18</v>
          </cell>
        </row>
        <row r="77">
          <cell r="B77">
            <v>53</v>
          </cell>
          <cell r="C77">
            <v>18</v>
          </cell>
          <cell r="D77">
            <v>64940.29</v>
          </cell>
          <cell r="E77">
            <v>1225.29</v>
          </cell>
          <cell r="F77">
            <v>0</v>
          </cell>
          <cell r="G77">
            <v>64940.29</v>
          </cell>
          <cell r="H77">
            <v>1225.29</v>
          </cell>
          <cell r="I77">
            <v>0</v>
          </cell>
          <cell r="J77">
            <v>17</v>
          </cell>
          <cell r="K77">
            <v>20693.490000000002</v>
          </cell>
          <cell r="L77">
            <v>1217.26</v>
          </cell>
        </row>
        <row r="78">
          <cell r="B78">
            <v>9</v>
          </cell>
          <cell r="C78">
            <v>3</v>
          </cell>
          <cell r="D78">
            <v>11827.65</v>
          </cell>
          <cell r="E78">
            <v>1314.18</v>
          </cell>
          <cell r="F78">
            <v>0</v>
          </cell>
          <cell r="G78">
            <v>11827.65</v>
          </cell>
          <cell r="H78">
            <v>1314.18</v>
          </cell>
          <cell r="I78">
            <v>0</v>
          </cell>
          <cell r="J78">
            <v>3</v>
          </cell>
          <cell r="K78">
            <v>3942.55</v>
          </cell>
          <cell r="L78">
            <v>1314.18</v>
          </cell>
        </row>
        <row r="80">
          <cell r="B80">
            <v>130</v>
          </cell>
          <cell r="C80">
            <v>43</v>
          </cell>
          <cell r="D80">
            <v>206646.1</v>
          </cell>
          <cell r="E80">
            <v>1589.59</v>
          </cell>
          <cell r="F80">
            <v>0</v>
          </cell>
          <cell r="G80">
            <v>206646.1</v>
          </cell>
          <cell r="H80">
            <v>1589.59</v>
          </cell>
          <cell r="I80">
            <v>0</v>
          </cell>
          <cell r="J80">
            <v>42</v>
          </cell>
          <cell r="K80">
            <v>66860.58</v>
          </cell>
          <cell r="L80">
            <v>1591.92</v>
          </cell>
        </row>
        <row r="81">
          <cell r="B81">
            <v>130</v>
          </cell>
          <cell r="C81">
            <v>43</v>
          </cell>
          <cell r="D81">
            <v>143786.10999999999</v>
          </cell>
          <cell r="E81">
            <v>1106.05</v>
          </cell>
          <cell r="F81">
            <v>0</v>
          </cell>
          <cell r="G81">
            <v>143786.10999999999</v>
          </cell>
          <cell r="H81">
            <v>1106.05</v>
          </cell>
          <cell r="I81">
            <v>0</v>
          </cell>
          <cell r="J81">
            <v>42</v>
          </cell>
          <cell r="K81">
            <v>45907.25</v>
          </cell>
          <cell r="L81">
            <v>1093.03</v>
          </cell>
        </row>
        <row r="82">
          <cell r="B82">
            <v>42</v>
          </cell>
          <cell r="C82">
            <v>14</v>
          </cell>
          <cell r="D82">
            <v>62859.99</v>
          </cell>
          <cell r="E82">
            <v>1496.67</v>
          </cell>
          <cell r="F82">
            <v>0</v>
          </cell>
          <cell r="G82">
            <v>62859.99</v>
          </cell>
          <cell r="H82">
            <v>1496.67</v>
          </cell>
          <cell r="I82">
            <v>0</v>
          </cell>
          <cell r="J82">
            <v>14</v>
          </cell>
          <cell r="K82">
            <v>20953.330000000002</v>
          </cell>
          <cell r="L82">
            <v>1496.67</v>
          </cell>
        </row>
        <row r="84">
          <cell r="B84">
            <v>296</v>
          </cell>
          <cell r="C84">
            <v>99</v>
          </cell>
          <cell r="D84">
            <v>569605</v>
          </cell>
          <cell r="E84">
            <v>1924.34</v>
          </cell>
          <cell r="F84">
            <v>-987.07</v>
          </cell>
          <cell r="G84">
            <v>568617.93000000005</v>
          </cell>
          <cell r="H84">
            <v>1921.01</v>
          </cell>
          <cell r="I84">
            <v>0</v>
          </cell>
          <cell r="J84">
            <v>98</v>
          </cell>
          <cell r="K84">
            <v>189844.74</v>
          </cell>
          <cell r="L84">
            <v>1937.19</v>
          </cell>
        </row>
        <row r="85">
          <cell r="B85">
            <v>296</v>
          </cell>
          <cell r="C85">
            <v>99</v>
          </cell>
          <cell r="D85">
            <v>295578.58</v>
          </cell>
          <cell r="E85">
            <v>998.58</v>
          </cell>
          <cell r="F85">
            <v>-2897.32</v>
          </cell>
          <cell r="G85">
            <v>292681.26</v>
          </cell>
          <cell r="H85">
            <v>988.79</v>
          </cell>
          <cell r="I85">
            <v>0</v>
          </cell>
          <cell r="J85">
            <v>98</v>
          </cell>
          <cell r="K85">
            <v>99035.81</v>
          </cell>
          <cell r="L85">
            <v>1010.57</v>
          </cell>
        </row>
        <row r="86">
          <cell r="B86">
            <v>175</v>
          </cell>
          <cell r="C86">
            <v>58</v>
          </cell>
          <cell r="D86">
            <v>274026.42</v>
          </cell>
          <cell r="E86">
            <v>1565.87</v>
          </cell>
          <cell r="F86">
            <v>1910.25</v>
          </cell>
          <cell r="G86">
            <v>275936.67</v>
          </cell>
          <cell r="H86">
            <v>1576.78</v>
          </cell>
          <cell r="I86">
            <v>0</v>
          </cell>
          <cell r="J86">
            <v>58</v>
          </cell>
          <cell r="K86">
            <v>90808.93</v>
          </cell>
          <cell r="L86">
            <v>1565.67</v>
          </cell>
        </row>
        <row r="88">
          <cell r="B88">
            <v>58</v>
          </cell>
          <cell r="C88">
            <v>19</v>
          </cell>
          <cell r="D88">
            <v>92822.94</v>
          </cell>
          <cell r="E88">
            <v>1600.4</v>
          </cell>
          <cell r="F88">
            <v>38.24</v>
          </cell>
          <cell r="G88">
            <v>92861.18</v>
          </cell>
          <cell r="H88">
            <v>1601.05</v>
          </cell>
          <cell r="I88">
            <v>0</v>
          </cell>
          <cell r="J88">
            <v>18</v>
          </cell>
          <cell r="K88">
            <v>28604.99</v>
          </cell>
          <cell r="L88">
            <v>1589.17</v>
          </cell>
        </row>
        <row r="89">
          <cell r="B89">
            <v>58</v>
          </cell>
          <cell r="C89">
            <v>19</v>
          </cell>
          <cell r="D89">
            <v>58229.919999999998</v>
          </cell>
          <cell r="E89">
            <v>1003.96</v>
          </cell>
          <cell r="F89">
            <v>38.24</v>
          </cell>
          <cell r="G89">
            <v>58268.160000000003</v>
          </cell>
          <cell r="H89">
            <v>1004.62</v>
          </cell>
          <cell r="I89">
            <v>0</v>
          </cell>
          <cell r="J89">
            <v>18</v>
          </cell>
          <cell r="K89">
            <v>17882.330000000002</v>
          </cell>
          <cell r="L89">
            <v>993.46</v>
          </cell>
        </row>
        <row r="90">
          <cell r="B90">
            <v>26</v>
          </cell>
          <cell r="C90">
            <v>9</v>
          </cell>
          <cell r="D90">
            <v>34593.019999999997</v>
          </cell>
          <cell r="E90">
            <v>1330.5</v>
          </cell>
          <cell r="F90">
            <v>0</v>
          </cell>
          <cell r="G90">
            <v>34593.019999999997</v>
          </cell>
          <cell r="H90">
            <v>1330.5</v>
          </cell>
          <cell r="I90">
            <v>0</v>
          </cell>
          <cell r="J90">
            <v>8</v>
          </cell>
          <cell r="K90">
            <v>10722.66</v>
          </cell>
          <cell r="L90">
            <v>1340.33</v>
          </cell>
        </row>
      </sheetData>
      <sheetData sheetId="57">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30</v>
          </cell>
          <cell r="C28">
            <v>10</v>
          </cell>
          <cell r="D28">
            <v>36000</v>
          </cell>
          <cell r="E28">
            <v>1200</v>
          </cell>
          <cell r="F28">
            <v>774.16</v>
          </cell>
          <cell r="G28">
            <v>36774.160000000003</v>
          </cell>
          <cell r="H28">
            <v>1225.81</v>
          </cell>
          <cell r="I28">
            <v>0</v>
          </cell>
          <cell r="J28">
            <v>10</v>
          </cell>
          <cell r="K28">
            <v>12000</v>
          </cell>
          <cell r="L28">
            <v>1200</v>
          </cell>
        </row>
        <row r="29">
          <cell r="B29">
            <v>30</v>
          </cell>
          <cell r="C29">
            <v>10</v>
          </cell>
          <cell r="D29">
            <v>36000</v>
          </cell>
          <cell r="E29">
            <v>1200</v>
          </cell>
          <cell r="F29">
            <v>774.16</v>
          </cell>
          <cell r="G29">
            <v>36774.160000000003</v>
          </cell>
          <cell r="H29">
            <v>1225.81</v>
          </cell>
          <cell r="I29">
            <v>0</v>
          </cell>
          <cell r="J29">
            <v>10</v>
          </cell>
          <cell r="K29">
            <v>12000</v>
          </cell>
          <cell r="L29">
            <v>1200</v>
          </cell>
        </row>
        <row r="30">
          <cell r="B30">
            <v>0</v>
          </cell>
          <cell r="C30">
            <v>0</v>
          </cell>
          <cell r="D30">
            <v>0</v>
          </cell>
          <cell r="F30">
            <v>0</v>
          </cell>
          <cell r="G30">
            <v>0</v>
          </cell>
          <cell r="I30">
            <v>0</v>
          </cell>
          <cell r="J30">
            <v>0</v>
          </cell>
          <cell r="K30">
            <v>0</v>
          </cell>
        </row>
        <row r="32">
          <cell r="B32">
            <v>18</v>
          </cell>
          <cell r="C32">
            <v>6</v>
          </cell>
          <cell r="D32">
            <v>21600</v>
          </cell>
          <cell r="E32">
            <v>1200</v>
          </cell>
          <cell r="F32">
            <v>0</v>
          </cell>
          <cell r="G32">
            <v>21600</v>
          </cell>
          <cell r="H32">
            <v>1200</v>
          </cell>
          <cell r="I32">
            <v>0</v>
          </cell>
          <cell r="J32">
            <v>6</v>
          </cell>
          <cell r="K32">
            <v>7200</v>
          </cell>
          <cell r="L32">
            <v>1200</v>
          </cell>
        </row>
        <row r="33">
          <cell r="B33">
            <v>18</v>
          </cell>
          <cell r="C33">
            <v>6</v>
          </cell>
          <cell r="D33">
            <v>21600</v>
          </cell>
          <cell r="E33">
            <v>1200</v>
          </cell>
          <cell r="F33">
            <v>0</v>
          </cell>
          <cell r="G33">
            <v>21600</v>
          </cell>
          <cell r="H33">
            <v>1200</v>
          </cell>
          <cell r="I33">
            <v>0</v>
          </cell>
          <cell r="J33">
            <v>6</v>
          </cell>
          <cell r="K33">
            <v>7200</v>
          </cell>
          <cell r="L33">
            <v>1200</v>
          </cell>
        </row>
        <row r="34">
          <cell r="B34">
            <v>0</v>
          </cell>
          <cell r="C34">
            <v>0</v>
          </cell>
          <cell r="D34">
            <v>0</v>
          </cell>
          <cell r="F34">
            <v>0</v>
          </cell>
          <cell r="G34">
            <v>0</v>
          </cell>
          <cell r="I34">
            <v>0</v>
          </cell>
          <cell r="J34">
            <v>0</v>
          </cell>
          <cell r="K34">
            <v>0</v>
          </cell>
        </row>
        <row r="36">
          <cell r="B36">
            <v>57</v>
          </cell>
          <cell r="C36">
            <v>19</v>
          </cell>
          <cell r="D36">
            <v>67946.16</v>
          </cell>
          <cell r="E36">
            <v>1192.04</v>
          </cell>
          <cell r="F36">
            <v>38.24</v>
          </cell>
          <cell r="G36">
            <v>67984.399999999994</v>
          </cell>
          <cell r="H36">
            <v>1192.71</v>
          </cell>
          <cell r="I36">
            <v>0</v>
          </cell>
          <cell r="J36">
            <v>19</v>
          </cell>
          <cell r="K36">
            <v>22519.64</v>
          </cell>
          <cell r="L36">
            <v>1185.24</v>
          </cell>
        </row>
        <row r="37">
          <cell r="B37">
            <v>57</v>
          </cell>
          <cell r="C37">
            <v>19</v>
          </cell>
          <cell r="D37">
            <v>67946.16</v>
          </cell>
          <cell r="E37">
            <v>1192.04</v>
          </cell>
          <cell r="F37">
            <v>38.24</v>
          </cell>
          <cell r="G37">
            <v>67984.399999999994</v>
          </cell>
          <cell r="H37">
            <v>1192.71</v>
          </cell>
          <cell r="I37">
            <v>0</v>
          </cell>
          <cell r="J37">
            <v>19</v>
          </cell>
          <cell r="K37">
            <v>22519.64</v>
          </cell>
          <cell r="L37">
            <v>1185.24</v>
          </cell>
        </row>
        <row r="38">
          <cell r="B38">
            <v>0</v>
          </cell>
          <cell r="C38">
            <v>0</v>
          </cell>
          <cell r="D38">
            <v>0</v>
          </cell>
          <cell r="F38">
            <v>0</v>
          </cell>
          <cell r="G38">
            <v>0</v>
          </cell>
          <cell r="I38">
            <v>0</v>
          </cell>
          <cell r="J38">
            <v>0</v>
          </cell>
          <cell r="K38">
            <v>0</v>
          </cell>
        </row>
        <row r="40">
          <cell r="B40">
            <v>12</v>
          </cell>
          <cell r="C40">
            <v>4</v>
          </cell>
          <cell r="D40">
            <v>28106.04</v>
          </cell>
          <cell r="E40">
            <v>2342.17</v>
          </cell>
          <cell r="F40">
            <v>0</v>
          </cell>
          <cell r="G40">
            <v>28106.04</v>
          </cell>
          <cell r="H40">
            <v>2342.17</v>
          </cell>
          <cell r="I40">
            <v>0</v>
          </cell>
          <cell r="J40">
            <v>4</v>
          </cell>
          <cell r="K40">
            <v>9368.68</v>
          </cell>
          <cell r="L40">
            <v>2342.17</v>
          </cell>
        </row>
        <row r="41">
          <cell r="B41">
            <v>12</v>
          </cell>
          <cell r="C41">
            <v>4</v>
          </cell>
          <cell r="D41">
            <v>13192.26</v>
          </cell>
          <cell r="E41">
            <v>1099.3599999999999</v>
          </cell>
          <cell r="F41">
            <v>0</v>
          </cell>
          <cell r="G41">
            <v>13192.26</v>
          </cell>
          <cell r="H41">
            <v>1099.3599999999999</v>
          </cell>
          <cell r="I41">
            <v>0</v>
          </cell>
          <cell r="J41">
            <v>4</v>
          </cell>
          <cell r="K41">
            <v>4397.42</v>
          </cell>
          <cell r="L41">
            <v>1099.3599999999999</v>
          </cell>
        </row>
        <row r="42">
          <cell r="B42">
            <v>3</v>
          </cell>
          <cell r="C42">
            <v>1</v>
          </cell>
          <cell r="D42">
            <v>14913.78</v>
          </cell>
          <cell r="E42">
            <v>4971.26</v>
          </cell>
          <cell r="F42">
            <v>0</v>
          </cell>
          <cell r="G42">
            <v>14913.78</v>
          </cell>
          <cell r="H42">
            <v>4971.26</v>
          </cell>
          <cell r="I42">
            <v>0</v>
          </cell>
          <cell r="J42">
            <v>1</v>
          </cell>
          <cell r="K42">
            <v>4971.26</v>
          </cell>
          <cell r="L42">
            <v>4971.26</v>
          </cell>
        </row>
        <row r="44">
          <cell r="B44">
            <v>42</v>
          </cell>
          <cell r="C44">
            <v>14</v>
          </cell>
          <cell r="D44">
            <v>53158.92</v>
          </cell>
          <cell r="E44">
            <v>1265.69</v>
          </cell>
          <cell r="F44">
            <v>0</v>
          </cell>
          <cell r="G44">
            <v>53158.92</v>
          </cell>
          <cell r="H44">
            <v>1265.69</v>
          </cell>
          <cell r="I44">
            <v>0</v>
          </cell>
          <cell r="J44">
            <v>14</v>
          </cell>
          <cell r="K44">
            <v>17719.64</v>
          </cell>
          <cell r="L44">
            <v>1265.69</v>
          </cell>
        </row>
        <row r="45">
          <cell r="B45">
            <v>42</v>
          </cell>
          <cell r="C45">
            <v>14</v>
          </cell>
          <cell r="D45">
            <v>53158.92</v>
          </cell>
          <cell r="E45">
            <v>1265.69</v>
          </cell>
          <cell r="F45">
            <v>0</v>
          </cell>
          <cell r="G45">
            <v>53158.92</v>
          </cell>
          <cell r="H45">
            <v>1265.69</v>
          </cell>
          <cell r="I45">
            <v>0</v>
          </cell>
          <cell r="J45">
            <v>14</v>
          </cell>
          <cell r="K45">
            <v>17719.64</v>
          </cell>
          <cell r="L45">
            <v>1265.69</v>
          </cell>
        </row>
        <row r="46">
          <cell r="B46">
            <v>0</v>
          </cell>
          <cell r="C46">
            <v>0</v>
          </cell>
          <cell r="D46">
            <v>0</v>
          </cell>
          <cell r="F46">
            <v>0</v>
          </cell>
          <cell r="G46">
            <v>0</v>
          </cell>
          <cell r="I46">
            <v>0</v>
          </cell>
          <cell r="J46">
            <v>0</v>
          </cell>
          <cell r="K46">
            <v>0</v>
          </cell>
        </row>
        <row r="48">
          <cell r="B48">
            <v>78</v>
          </cell>
          <cell r="C48">
            <v>26</v>
          </cell>
          <cell r="D48">
            <v>96878.18</v>
          </cell>
          <cell r="E48">
            <v>1242.03</v>
          </cell>
          <cell r="F48">
            <v>-519.26</v>
          </cell>
          <cell r="G48">
            <v>96358.92</v>
          </cell>
          <cell r="H48">
            <v>1235.3699999999999</v>
          </cell>
          <cell r="I48">
            <v>0</v>
          </cell>
          <cell r="J48">
            <v>26</v>
          </cell>
          <cell r="K48">
            <v>32119.64</v>
          </cell>
          <cell r="L48">
            <v>1235.3699999999999</v>
          </cell>
        </row>
        <row r="49">
          <cell r="B49">
            <v>78</v>
          </cell>
          <cell r="C49">
            <v>26</v>
          </cell>
          <cell r="D49">
            <v>95685.35</v>
          </cell>
          <cell r="E49">
            <v>1226.74</v>
          </cell>
          <cell r="F49">
            <v>673.57</v>
          </cell>
          <cell r="G49">
            <v>96358.92</v>
          </cell>
          <cell r="H49">
            <v>1235.3699999999999</v>
          </cell>
          <cell r="I49">
            <v>0</v>
          </cell>
          <cell r="J49">
            <v>26</v>
          </cell>
          <cell r="K49">
            <v>32119.64</v>
          </cell>
          <cell r="L49">
            <v>1235.3699999999999</v>
          </cell>
        </row>
        <row r="50">
          <cell r="B50">
            <v>1</v>
          </cell>
          <cell r="C50">
            <v>0</v>
          </cell>
          <cell r="D50">
            <v>1192.83</v>
          </cell>
          <cell r="E50">
            <v>1192.83</v>
          </cell>
          <cell r="F50">
            <v>-1192.83</v>
          </cell>
          <cell r="G50">
            <v>0</v>
          </cell>
          <cell r="H50">
            <v>0</v>
          </cell>
          <cell r="I50">
            <v>0</v>
          </cell>
          <cell r="J50">
            <v>0</v>
          </cell>
          <cell r="K50">
            <v>0</v>
          </cell>
        </row>
        <row r="52">
          <cell r="B52">
            <v>69</v>
          </cell>
          <cell r="C52">
            <v>23</v>
          </cell>
          <cell r="D52">
            <v>86320.8</v>
          </cell>
          <cell r="E52">
            <v>1251.03</v>
          </cell>
          <cell r="F52">
            <v>0</v>
          </cell>
          <cell r="G52">
            <v>86320.8</v>
          </cell>
          <cell r="H52">
            <v>1251.03</v>
          </cell>
          <cell r="I52">
            <v>0</v>
          </cell>
          <cell r="J52">
            <v>23</v>
          </cell>
          <cell r="K52">
            <v>28773.599999999999</v>
          </cell>
          <cell r="L52">
            <v>1251.03</v>
          </cell>
        </row>
        <row r="53">
          <cell r="B53">
            <v>69</v>
          </cell>
          <cell r="C53">
            <v>23</v>
          </cell>
          <cell r="D53">
            <v>82782.66</v>
          </cell>
          <cell r="E53">
            <v>1199.75</v>
          </cell>
          <cell r="F53">
            <v>0</v>
          </cell>
          <cell r="G53">
            <v>82782.66</v>
          </cell>
          <cell r="H53">
            <v>1199.75</v>
          </cell>
          <cell r="I53">
            <v>0</v>
          </cell>
          <cell r="J53">
            <v>23</v>
          </cell>
          <cell r="K53">
            <v>27594.22</v>
          </cell>
          <cell r="L53">
            <v>1199.75</v>
          </cell>
        </row>
        <row r="54">
          <cell r="B54">
            <v>3</v>
          </cell>
          <cell r="C54">
            <v>1</v>
          </cell>
          <cell r="D54">
            <v>3538.14</v>
          </cell>
          <cell r="E54">
            <v>1179.3800000000001</v>
          </cell>
          <cell r="F54">
            <v>0</v>
          </cell>
          <cell r="G54">
            <v>3538.14</v>
          </cell>
          <cell r="H54">
            <v>1179.3800000000001</v>
          </cell>
          <cell r="I54">
            <v>0</v>
          </cell>
          <cell r="J54">
            <v>1</v>
          </cell>
          <cell r="K54">
            <v>1179.3800000000001</v>
          </cell>
          <cell r="L54">
            <v>1179.3800000000001</v>
          </cell>
        </row>
        <row r="56">
          <cell r="B56">
            <v>0</v>
          </cell>
          <cell r="C56">
            <v>0</v>
          </cell>
          <cell r="D56">
            <v>0</v>
          </cell>
          <cell r="F56">
            <v>0</v>
          </cell>
          <cell r="G56">
            <v>0</v>
          </cell>
          <cell r="I56">
            <v>0</v>
          </cell>
          <cell r="J56">
            <v>0</v>
          </cell>
          <cell r="K56">
            <v>0</v>
          </cell>
        </row>
        <row r="57">
          <cell r="B57">
            <v>0</v>
          </cell>
          <cell r="C57">
            <v>0</v>
          </cell>
          <cell r="D57">
            <v>0</v>
          </cell>
          <cell r="F57">
            <v>0</v>
          </cell>
          <cell r="G57">
            <v>0</v>
          </cell>
          <cell r="I57">
            <v>0</v>
          </cell>
          <cell r="J57">
            <v>0</v>
          </cell>
          <cell r="K57">
            <v>0</v>
          </cell>
        </row>
        <row r="58">
          <cell r="B58">
            <v>0</v>
          </cell>
          <cell r="C58">
            <v>0</v>
          </cell>
          <cell r="D58">
            <v>0</v>
          </cell>
          <cell r="F58">
            <v>0</v>
          </cell>
          <cell r="G58">
            <v>0</v>
          </cell>
          <cell r="I58">
            <v>0</v>
          </cell>
          <cell r="J58">
            <v>0</v>
          </cell>
          <cell r="K58">
            <v>0</v>
          </cell>
        </row>
        <row r="60">
          <cell r="B60">
            <v>28</v>
          </cell>
          <cell r="C60">
            <v>9</v>
          </cell>
          <cell r="D60">
            <v>33158.58</v>
          </cell>
          <cell r="E60">
            <v>1184.24</v>
          </cell>
          <cell r="F60">
            <v>1749.74</v>
          </cell>
          <cell r="G60">
            <v>34908.32</v>
          </cell>
          <cell r="H60">
            <v>1246.73</v>
          </cell>
          <cell r="I60">
            <v>2771.34</v>
          </cell>
          <cell r="J60">
            <v>9</v>
          </cell>
          <cell r="K60">
            <v>10652.86</v>
          </cell>
          <cell r="L60">
            <v>1183.6500000000001</v>
          </cell>
        </row>
        <row r="61">
          <cell r="B61">
            <v>28</v>
          </cell>
          <cell r="C61">
            <v>9</v>
          </cell>
          <cell r="D61">
            <v>33158.58</v>
          </cell>
          <cell r="E61">
            <v>1184.24</v>
          </cell>
          <cell r="F61">
            <v>1749.74</v>
          </cell>
          <cell r="G61">
            <v>34908.32</v>
          </cell>
          <cell r="H61">
            <v>1246.73</v>
          </cell>
          <cell r="I61">
            <v>2771.34</v>
          </cell>
          <cell r="J61">
            <v>9</v>
          </cell>
          <cell r="K61">
            <v>10652.86</v>
          </cell>
          <cell r="L61">
            <v>1183.6500000000001</v>
          </cell>
        </row>
        <row r="62">
          <cell r="B62">
            <v>0</v>
          </cell>
          <cell r="C62">
            <v>0</v>
          </cell>
          <cell r="D62">
            <v>0</v>
          </cell>
          <cell r="F62">
            <v>0</v>
          </cell>
          <cell r="G62">
            <v>0</v>
          </cell>
          <cell r="I62">
            <v>0</v>
          </cell>
          <cell r="J62">
            <v>0</v>
          </cell>
          <cell r="K62">
            <v>0</v>
          </cell>
        </row>
        <row r="64">
          <cell r="B64">
            <v>48</v>
          </cell>
          <cell r="C64">
            <v>16</v>
          </cell>
          <cell r="D64">
            <v>61048.65</v>
          </cell>
          <cell r="E64">
            <v>1271.8499999999999</v>
          </cell>
          <cell r="F64">
            <v>0</v>
          </cell>
          <cell r="G64">
            <v>61048.65</v>
          </cell>
          <cell r="H64">
            <v>1271.8499999999999</v>
          </cell>
          <cell r="I64">
            <v>0</v>
          </cell>
          <cell r="J64">
            <v>16</v>
          </cell>
          <cell r="K64">
            <v>20349.55</v>
          </cell>
          <cell r="L64">
            <v>1271.8499999999999</v>
          </cell>
        </row>
        <row r="65">
          <cell r="B65">
            <v>48</v>
          </cell>
          <cell r="C65">
            <v>16</v>
          </cell>
          <cell r="D65">
            <v>61048.65</v>
          </cell>
          <cell r="E65">
            <v>1271.8499999999999</v>
          </cell>
          <cell r="F65">
            <v>0</v>
          </cell>
          <cell r="G65">
            <v>61048.65</v>
          </cell>
          <cell r="H65">
            <v>1271.8499999999999</v>
          </cell>
          <cell r="I65">
            <v>0</v>
          </cell>
          <cell r="J65">
            <v>16</v>
          </cell>
          <cell r="K65">
            <v>20349.55</v>
          </cell>
          <cell r="L65">
            <v>1271.8499999999999</v>
          </cell>
        </row>
        <row r="66">
          <cell r="B66">
            <v>0</v>
          </cell>
          <cell r="C66">
            <v>0</v>
          </cell>
          <cell r="D66">
            <v>0</v>
          </cell>
          <cell r="F66">
            <v>0</v>
          </cell>
          <cell r="G66">
            <v>0</v>
          </cell>
          <cell r="I66">
            <v>0</v>
          </cell>
          <cell r="J66">
            <v>0</v>
          </cell>
          <cell r="K66">
            <v>0</v>
          </cell>
        </row>
        <row r="68">
          <cell r="B68">
            <v>33</v>
          </cell>
          <cell r="C68">
            <v>11</v>
          </cell>
          <cell r="D68">
            <v>37458.160000000003</v>
          </cell>
          <cell r="E68">
            <v>1135.0999999999999</v>
          </cell>
          <cell r="F68">
            <v>0</v>
          </cell>
          <cell r="G68">
            <v>37458.160000000003</v>
          </cell>
          <cell r="H68">
            <v>1135.0999999999999</v>
          </cell>
          <cell r="I68">
            <v>1178.8499999999999</v>
          </cell>
          <cell r="J68">
            <v>11</v>
          </cell>
          <cell r="K68">
            <v>12129.08</v>
          </cell>
          <cell r="L68">
            <v>1102.6400000000001</v>
          </cell>
        </row>
        <row r="69">
          <cell r="B69">
            <v>33</v>
          </cell>
          <cell r="C69">
            <v>11</v>
          </cell>
          <cell r="D69">
            <v>37458.160000000003</v>
          </cell>
          <cell r="E69">
            <v>1135.0999999999999</v>
          </cell>
          <cell r="F69">
            <v>0</v>
          </cell>
          <cell r="G69">
            <v>37458.160000000003</v>
          </cell>
          <cell r="H69">
            <v>1135.0999999999999</v>
          </cell>
          <cell r="I69">
            <v>1178.8499999999999</v>
          </cell>
          <cell r="J69">
            <v>11</v>
          </cell>
          <cell r="K69">
            <v>12129.08</v>
          </cell>
          <cell r="L69">
            <v>1102.6400000000001</v>
          </cell>
        </row>
        <row r="70">
          <cell r="B70">
            <v>0</v>
          </cell>
          <cell r="C70">
            <v>0</v>
          </cell>
          <cell r="D70">
            <v>0</v>
          </cell>
          <cell r="F70">
            <v>0</v>
          </cell>
          <cell r="G70">
            <v>0</v>
          </cell>
          <cell r="I70">
            <v>0</v>
          </cell>
          <cell r="J70">
            <v>0</v>
          </cell>
          <cell r="K70">
            <v>0</v>
          </cell>
        </row>
        <row r="72">
          <cell r="B72">
            <v>18</v>
          </cell>
          <cell r="C72">
            <v>6</v>
          </cell>
          <cell r="D72">
            <v>22289.73</v>
          </cell>
          <cell r="E72">
            <v>1238.32</v>
          </cell>
          <cell r="F72">
            <v>0</v>
          </cell>
          <cell r="G72">
            <v>22289.73</v>
          </cell>
          <cell r="H72">
            <v>1238.32</v>
          </cell>
          <cell r="I72">
            <v>0</v>
          </cell>
          <cell r="J72">
            <v>6</v>
          </cell>
          <cell r="K72">
            <v>7429.91</v>
          </cell>
          <cell r="L72">
            <v>1238.32</v>
          </cell>
        </row>
        <row r="73">
          <cell r="B73">
            <v>18</v>
          </cell>
          <cell r="C73">
            <v>6</v>
          </cell>
          <cell r="D73">
            <v>22289.73</v>
          </cell>
          <cell r="E73">
            <v>1238.32</v>
          </cell>
          <cell r="F73">
            <v>0</v>
          </cell>
          <cell r="G73">
            <v>22289.73</v>
          </cell>
          <cell r="H73">
            <v>1238.32</v>
          </cell>
          <cell r="I73">
            <v>0</v>
          </cell>
          <cell r="J73">
            <v>6</v>
          </cell>
          <cell r="K73">
            <v>7429.91</v>
          </cell>
          <cell r="L73">
            <v>1238.32</v>
          </cell>
        </row>
        <row r="74">
          <cell r="B74">
            <v>0</v>
          </cell>
          <cell r="C74">
            <v>0</v>
          </cell>
          <cell r="D74">
            <v>0</v>
          </cell>
          <cell r="F74">
            <v>0</v>
          </cell>
          <cell r="G74">
            <v>0</v>
          </cell>
          <cell r="I74">
            <v>0</v>
          </cell>
          <cell r="J74">
            <v>0</v>
          </cell>
          <cell r="K74">
            <v>0</v>
          </cell>
        </row>
        <row r="76">
          <cell r="B76">
            <v>18</v>
          </cell>
          <cell r="C76">
            <v>6</v>
          </cell>
          <cell r="D76">
            <v>22979.46</v>
          </cell>
          <cell r="E76">
            <v>1276.6400000000001</v>
          </cell>
          <cell r="F76">
            <v>0</v>
          </cell>
          <cell r="G76">
            <v>22979.46</v>
          </cell>
          <cell r="H76">
            <v>1276.6400000000001</v>
          </cell>
          <cell r="I76">
            <v>0</v>
          </cell>
          <cell r="J76">
            <v>6</v>
          </cell>
          <cell r="K76">
            <v>7659.82</v>
          </cell>
          <cell r="L76">
            <v>1276.6400000000001</v>
          </cell>
        </row>
        <row r="77">
          <cell r="B77">
            <v>18</v>
          </cell>
          <cell r="C77">
            <v>6</v>
          </cell>
          <cell r="D77">
            <v>22979.46</v>
          </cell>
          <cell r="E77">
            <v>1276.6400000000001</v>
          </cell>
          <cell r="F77">
            <v>0</v>
          </cell>
          <cell r="G77">
            <v>22979.46</v>
          </cell>
          <cell r="H77">
            <v>1276.6400000000001</v>
          </cell>
          <cell r="I77">
            <v>0</v>
          </cell>
          <cell r="J77">
            <v>6</v>
          </cell>
          <cell r="K77">
            <v>7659.82</v>
          </cell>
          <cell r="L77">
            <v>1276.6400000000001</v>
          </cell>
        </row>
        <row r="78">
          <cell r="B78">
            <v>0</v>
          </cell>
          <cell r="C78">
            <v>0</v>
          </cell>
          <cell r="D78">
            <v>0</v>
          </cell>
          <cell r="F78">
            <v>0</v>
          </cell>
          <cell r="G78">
            <v>0</v>
          </cell>
          <cell r="I78">
            <v>0</v>
          </cell>
          <cell r="J78">
            <v>0</v>
          </cell>
          <cell r="K78">
            <v>0</v>
          </cell>
        </row>
        <row r="80">
          <cell r="B80">
            <v>28</v>
          </cell>
          <cell r="C80">
            <v>9</v>
          </cell>
          <cell r="D80">
            <v>34979.46</v>
          </cell>
          <cell r="E80">
            <v>1249.27</v>
          </cell>
          <cell r="F80">
            <v>0</v>
          </cell>
          <cell r="G80">
            <v>34979.46</v>
          </cell>
          <cell r="H80">
            <v>1249.27</v>
          </cell>
          <cell r="I80">
            <v>0</v>
          </cell>
          <cell r="J80">
            <v>9</v>
          </cell>
          <cell r="K80">
            <v>11259.82</v>
          </cell>
          <cell r="L80">
            <v>1251.0899999999999</v>
          </cell>
        </row>
        <row r="81">
          <cell r="B81">
            <v>28</v>
          </cell>
          <cell r="C81">
            <v>9</v>
          </cell>
          <cell r="D81">
            <v>34979.46</v>
          </cell>
          <cell r="E81">
            <v>1249.27</v>
          </cell>
          <cell r="F81">
            <v>0</v>
          </cell>
          <cell r="G81">
            <v>34979.46</v>
          </cell>
          <cell r="H81">
            <v>1249.27</v>
          </cell>
          <cell r="I81">
            <v>0</v>
          </cell>
          <cell r="J81">
            <v>9</v>
          </cell>
          <cell r="K81">
            <v>11259.82</v>
          </cell>
          <cell r="L81">
            <v>1251.0899999999999</v>
          </cell>
        </row>
        <row r="82">
          <cell r="B82">
            <v>0</v>
          </cell>
          <cell r="C82">
            <v>0</v>
          </cell>
          <cell r="D82">
            <v>0</v>
          </cell>
          <cell r="F82">
            <v>0</v>
          </cell>
          <cell r="G82">
            <v>0</v>
          </cell>
          <cell r="I82">
            <v>0</v>
          </cell>
          <cell r="J82">
            <v>0</v>
          </cell>
          <cell r="K82">
            <v>0</v>
          </cell>
        </row>
        <row r="84">
          <cell r="B84">
            <v>58</v>
          </cell>
          <cell r="C84">
            <v>19</v>
          </cell>
          <cell r="D84">
            <v>72358.92</v>
          </cell>
          <cell r="E84">
            <v>1247.57</v>
          </cell>
          <cell r="F84">
            <v>0</v>
          </cell>
          <cell r="G84">
            <v>72358.92</v>
          </cell>
          <cell r="H84">
            <v>1247.57</v>
          </cell>
          <cell r="I84">
            <v>392.95</v>
          </cell>
          <cell r="J84">
            <v>19</v>
          </cell>
          <cell r="K84">
            <v>23719.64</v>
          </cell>
          <cell r="L84">
            <v>1248.4000000000001</v>
          </cell>
        </row>
        <row r="85">
          <cell r="B85">
            <v>58</v>
          </cell>
          <cell r="C85">
            <v>19</v>
          </cell>
          <cell r="D85">
            <v>72358.92</v>
          </cell>
          <cell r="E85">
            <v>1247.57</v>
          </cell>
          <cell r="F85">
            <v>0</v>
          </cell>
          <cell r="G85">
            <v>72358.92</v>
          </cell>
          <cell r="H85">
            <v>1247.57</v>
          </cell>
          <cell r="I85">
            <v>392.95</v>
          </cell>
          <cell r="J85">
            <v>19</v>
          </cell>
          <cell r="K85">
            <v>23719.64</v>
          </cell>
          <cell r="L85">
            <v>1248.4000000000001</v>
          </cell>
        </row>
        <row r="86">
          <cell r="B86">
            <v>0</v>
          </cell>
          <cell r="C86">
            <v>0</v>
          </cell>
          <cell r="D86">
            <v>0</v>
          </cell>
          <cell r="F86">
            <v>0</v>
          </cell>
          <cell r="G86">
            <v>0</v>
          </cell>
          <cell r="I86">
            <v>0</v>
          </cell>
          <cell r="J86">
            <v>0</v>
          </cell>
          <cell r="K86">
            <v>0</v>
          </cell>
        </row>
        <row r="88">
          <cell r="B88">
            <v>6</v>
          </cell>
          <cell r="C88">
            <v>2</v>
          </cell>
          <cell r="D88">
            <v>8579.4599999999991</v>
          </cell>
          <cell r="E88">
            <v>1429.91</v>
          </cell>
          <cell r="F88">
            <v>0</v>
          </cell>
          <cell r="G88">
            <v>8579.4599999999991</v>
          </cell>
          <cell r="H88">
            <v>1429.91</v>
          </cell>
          <cell r="I88">
            <v>0</v>
          </cell>
          <cell r="J88">
            <v>2</v>
          </cell>
          <cell r="K88">
            <v>2859.82</v>
          </cell>
          <cell r="L88">
            <v>1429.91</v>
          </cell>
        </row>
        <row r="89">
          <cell r="B89">
            <v>6</v>
          </cell>
          <cell r="C89">
            <v>2</v>
          </cell>
          <cell r="D89">
            <v>8579.4599999999991</v>
          </cell>
          <cell r="E89">
            <v>1429.91</v>
          </cell>
          <cell r="F89">
            <v>0</v>
          </cell>
          <cell r="G89">
            <v>8579.4599999999991</v>
          </cell>
          <cell r="H89">
            <v>1429.91</v>
          </cell>
          <cell r="I89">
            <v>0</v>
          </cell>
          <cell r="J89">
            <v>2</v>
          </cell>
          <cell r="K89">
            <v>2859.82</v>
          </cell>
          <cell r="L89">
            <v>1429.91</v>
          </cell>
        </row>
        <row r="90">
          <cell r="B90">
            <v>0</v>
          </cell>
          <cell r="C90">
            <v>0</v>
          </cell>
          <cell r="D90">
            <v>0</v>
          </cell>
          <cell r="F90">
            <v>0</v>
          </cell>
          <cell r="G90">
            <v>0</v>
          </cell>
          <cell r="I90">
            <v>0</v>
          </cell>
          <cell r="J90">
            <v>0</v>
          </cell>
          <cell r="K90">
            <v>0</v>
          </cell>
        </row>
      </sheetData>
      <sheetData sheetId="5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21590</v>
          </cell>
          <cell r="C28">
            <v>7197</v>
          </cell>
          <cell r="D28">
            <v>26441926.169999998</v>
          </cell>
          <cell r="E28">
            <v>1224.73</v>
          </cell>
          <cell r="F28">
            <v>24383</v>
          </cell>
          <cell r="G28">
            <v>26466309.169999998</v>
          </cell>
          <cell r="H28">
            <v>1225.8599999999999</v>
          </cell>
          <cell r="I28">
            <v>21422.74</v>
          </cell>
          <cell r="J28">
            <v>7235</v>
          </cell>
          <cell r="K28">
            <v>8778657.9799999986</v>
          </cell>
          <cell r="L28">
            <v>1213.3599999999999</v>
          </cell>
        </row>
        <row r="29">
          <cell r="B29">
            <v>21590</v>
          </cell>
          <cell r="C29">
            <v>7197</v>
          </cell>
          <cell r="D29">
            <v>26086484.109999999</v>
          </cell>
          <cell r="E29">
            <v>1208.27</v>
          </cell>
          <cell r="F29">
            <v>18250.169999999998</v>
          </cell>
          <cell r="G29">
            <v>26104734.280000001</v>
          </cell>
          <cell r="H29">
            <v>1209.1099999999999</v>
          </cell>
          <cell r="I29">
            <v>21422.74</v>
          </cell>
          <cell r="J29">
            <v>7235</v>
          </cell>
          <cell r="K29">
            <v>8658916.6899999995</v>
          </cell>
          <cell r="L29">
            <v>1196.81</v>
          </cell>
        </row>
        <row r="30">
          <cell r="B30">
            <v>240</v>
          </cell>
          <cell r="C30">
            <v>80</v>
          </cell>
          <cell r="D30">
            <v>355442.06</v>
          </cell>
          <cell r="E30">
            <v>1481.01</v>
          </cell>
          <cell r="F30">
            <v>6132.83</v>
          </cell>
          <cell r="G30">
            <v>361574.89</v>
          </cell>
          <cell r="H30">
            <v>1506.56</v>
          </cell>
          <cell r="I30">
            <v>0</v>
          </cell>
          <cell r="J30">
            <v>81</v>
          </cell>
          <cell r="K30">
            <v>119741.29</v>
          </cell>
          <cell r="L30">
            <v>1478.29</v>
          </cell>
        </row>
        <row r="32">
          <cell r="B32">
            <v>39358</v>
          </cell>
          <cell r="C32">
            <v>13119</v>
          </cell>
          <cell r="D32">
            <v>48453496.56000001</v>
          </cell>
          <cell r="E32">
            <v>1231.0999999999999</v>
          </cell>
          <cell r="F32">
            <v>2198341.73</v>
          </cell>
          <cell r="G32">
            <v>50651838.290000007</v>
          </cell>
          <cell r="H32">
            <v>1286.95</v>
          </cell>
          <cell r="I32">
            <v>34363.47</v>
          </cell>
          <cell r="J32">
            <v>13260</v>
          </cell>
          <cell r="K32">
            <v>16217091.48</v>
          </cell>
          <cell r="L32">
            <v>1223.01</v>
          </cell>
        </row>
        <row r="33">
          <cell r="B33">
            <v>39358</v>
          </cell>
          <cell r="C33">
            <v>13119</v>
          </cell>
          <cell r="D33">
            <v>48235195.310000002</v>
          </cell>
          <cell r="E33">
            <v>1225.55</v>
          </cell>
          <cell r="F33">
            <v>2197727.4900000002</v>
          </cell>
          <cell r="G33">
            <v>50432922.800000004</v>
          </cell>
          <cell r="H33">
            <v>1281.3900000000001</v>
          </cell>
          <cell r="I33">
            <v>34363.47</v>
          </cell>
          <cell r="J33">
            <v>13260</v>
          </cell>
          <cell r="K33">
            <v>16144262.529999997</v>
          </cell>
          <cell r="L33">
            <v>1217.52</v>
          </cell>
        </row>
        <row r="34">
          <cell r="B34">
            <v>224</v>
          </cell>
          <cell r="C34">
            <v>75</v>
          </cell>
          <cell r="D34">
            <v>218301.25</v>
          </cell>
          <cell r="E34">
            <v>974.56</v>
          </cell>
          <cell r="F34">
            <v>614.24</v>
          </cell>
          <cell r="G34">
            <v>218915.49</v>
          </cell>
          <cell r="H34">
            <v>977.3</v>
          </cell>
          <cell r="I34">
            <v>0</v>
          </cell>
          <cell r="J34">
            <v>75</v>
          </cell>
          <cell r="K34">
            <v>72828.95</v>
          </cell>
          <cell r="L34">
            <v>971.05</v>
          </cell>
        </row>
        <row r="36">
          <cell r="B36">
            <v>71858</v>
          </cell>
          <cell r="C36">
            <v>23953</v>
          </cell>
          <cell r="D36">
            <v>87905421.87000002</v>
          </cell>
          <cell r="E36">
            <v>1223.32</v>
          </cell>
          <cell r="F36">
            <v>4505810.3499999996</v>
          </cell>
          <cell r="G36">
            <v>92411232.220000014</v>
          </cell>
          <cell r="H36">
            <v>1286.03</v>
          </cell>
          <cell r="I36">
            <v>46612.08</v>
          </cell>
          <cell r="J36">
            <v>24067</v>
          </cell>
          <cell r="K36">
            <v>29306078.870000001</v>
          </cell>
          <cell r="L36">
            <v>1217.69</v>
          </cell>
        </row>
        <row r="37">
          <cell r="B37">
            <v>71858</v>
          </cell>
          <cell r="C37">
            <v>23953</v>
          </cell>
          <cell r="D37">
            <v>87356196.040000007</v>
          </cell>
          <cell r="E37">
            <v>1215.68</v>
          </cell>
          <cell r="F37">
            <v>4497698.62</v>
          </cell>
          <cell r="G37">
            <v>91853894.660000011</v>
          </cell>
          <cell r="H37">
            <v>1278.27</v>
          </cell>
          <cell r="I37">
            <v>46612.08</v>
          </cell>
          <cell r="J37">
            <v>24067</v>
          </cell>
          <cell r="K37">
            <v>29122939.800000004</v>
          </cell>
          <cell r="L37">
            <v>1210.08</v>
          </cell>
        </row>
        <row r="38">
          <cell r="B38">
            <v>366</v>
          </cell>
          <cell r="C38">
            <v>122</v>
          </cell>
          <cell r="D38">
            <v>549225.82999999996</v>
          </cell>
          <cell r="E38">
            <v>1500.62</v>
          </cell>
          <cell r="F38">
            <v>8111.73</v>
          </cell>
          <cell r="G38">
            <v>557337.56000000006</v>
          </cell>
          <cell r="H38">
            <v>1522.78</v>
          </cell>
          <cell r="I38">
            <v>0</v>
          </cell>
          <cell r="J38">
            <v>122</v>
          </cell>
          <cell r="K38">
            <v>183139.07</v>
          </cell>
          <cell r="L38">
            <v>1501.14</v>
          </cell>
        </row>
        <row r="40">
          <cell r="B40">
            <v>9063</v>
          </cell>
          <cell r="C40">
            <v>3021</v>
          </cell>
          <cell r="D40">
            <v>11086897.449999999</v>
          </cell>
          <cell r="E40">
            <v>1223.31</v>
          </cell>
          <cell r="F40">
            <v>774936.42</v>
          </cell>
          <cell r="G40">
            <v>11861833.869999999</v>
          </cell>
          <cell r="H40">
            <v>1308.82</v>
          </cell>
          <cell r="I40">
            <v>3019.17</v>
          </cell>
          <cell r="J40">
            <v>3102</v>
          </cell>
          <cell r="K40">
            <v>3762847.94</v>
          </cell>
          <cell r="L40">
            <v>1213.04</v>
          </cell>
        </row>
        <row r="41">
          <cell r="B41">
            <v>9063</v>
          </cell>
          <cell r="C41">
            <v>3021</v>
          </cell>
          <cell r="D41">
            <v>10958333.539999999</v>
          </cell>
          <cell r="E41">
            <v>1209.1300000000001</v>
          </cell>
          <cell r="F41">
            <v>767186.4</v>
          </cell>
          <cell r="G41">
            <v>11725519.939999999</v>
          </cell>
          <cell r="H41">
            <v>1293.78</v>
          </cell>
          <cell r="I41">
            <v>3019.17</v>
          </cell>
          <cell r="J41">
            <v>3102</v>
          </cell>
          <cell r="K41">
            <v>3719745.87</v>
          </cell>
          <cell r="L41">
            <v>1199.1400000000001</v>
          </cell>
        </row>
        <row r="42">
          <cell r="B42">
            <v>91</v>
          </cell>
          <cell r="C42">
            <v>30</v>
          </cell>
          <cell r="D42">
            <v>128563.91</v>
          </cell>
          <cell r="E42">
            <v>1412.79</v>
          </cell>
          <cell r="F42">
            <v>7750.02</v>
          </cell>
          <cell r="G42">
            <v>136313.93</v>
          </cell>
          <cell r="H42">
            <v>1497.96</v>
          </cell>
          <cell r="I42">
            <v>0</v>
          </cell>
          <cell r="J42">
            <v>31</v>
          </cell>
          <cell r="K42">
            <v>43102.07</v>
          </cell>
          <cell r="L42">
            <v>1390.39</v>
          </cell>
        </row>
        <row r="44">
          <cell r="B44">
            <v>32987</v>
          </cell>
          <cell r="C44">
            <v>10996</v>
          </cell>
          <cell r="D44">
            <v>39962489.43999999</v>
          </cell>
          <cell r="E44">
            <v>1211.46</v>
          </cell>
          <cell r="F44">
            <v>3127811.07</v>
          </cell>
          <cell r="G44">
            <v>43090300.50999999</v>
          </cell>
          <cell r="H44">
            <v>1306.28</v>
          </cell>
          <cell r="I44">
            <v>10198.74</v>
          </cell>
          <cell r="J44">
            <v>11336</v>
          </cell>
          <cell r="K44">
            <v>13612707.52</v>
          </cell>
          <cell r="L44">
            <v>1200.8399999999999</v>
          </cell>
        </row>
        <row r="45">
          <cell r="B45">
            <v>32987</v>
          </cell>
          <cell r="C45">
            <v>10996</v>
          </cell>
          <cell r="D45">
            <v>39610132.049999997</v>
          </cell>
          <cell r="E45">
            <v>1200.78</v>
          </cell>
          <cell r="F45">
            <v>3108637.87</v>
          </cell>
          <cell r="G45">
            <v>42718769.919999994</v>
          </cell>
          <cell r="H45">
            <v>1295.02</v>
          </cell>
          <cell r="I45">
            <v>10198.74</v>
          </cell>
          <cell r="J45">
            <v>11336</v>
          </cell>
          <cell r="K45">
            <v>13494152.77</v>
          </cell>
          <cell r="L45">
            <v>1190.3800000000001</v>
          </cell>
        </row>
        <row r="46">
          <cell r="B46">
            <v>271</v>
          </cell>
          <cell r="C46">
            <v>90</v>
          </cell>
          <cell r="D46">
            <v>352357.39</v>
          </cell>
          <cell r="E46">
            <v>1300.21</v>
          </cell>
          <cell r="F46">
            <v>19173.2</v>
          </cell>
          <cell r="G46">
            <v>371530.59</v>
          </cell>
          <cell r="H46">
            <v>1370.96</v>
          </cell>
          <cell r="I46">
            <v>0</v>
          </cell>
          <cell r="J46">
            <v>92</v>
          </cell>
          <cell r="K46">
            <v>118554.75</v>
          </cell>
          <cell r="L46">
            <v>1288.6400000000001</v>
          </cell>
        </row>
        <row r="48">
          <cell r="B48">
            <v>74400</v>
          </cell>
          <cell r="C48">
            <v>24800</v>
          </cell>
          <cell r="D48">
            <v>87936571.280000001</v>
          </cell>
          <cell r="E48">
            <v>1181.94</v>
          </cell>
          <cell r="F48">
            <v>4458827.4800000004</v>
          </cell>
          <cell r="G48">
            <v>92395398.760000005</v>
          </cell>
          <cell r="H48">
            <v>1241.8699999999999</v>
          </cell>
          <cell r="I48">
            <v>28892.58</v>
          </cell>
          <cell r="J48">
            <v>25025</v>
          </cell>
          <cell r="K48">
            <v>29329342.419999998</v>
          </cell>
          <cell r="L48">
            <v>1172</v>
          </cell>
        </row>
        <row r="49">
          <cell r="B49">
            <v>74400</v>
          </cell>
          <cell r="C49">
            <v>24800</v>
          </cell>
          <cell r="D49">
            <v>87664388.269999996</v>
          </cell>
          <cell r="E49">
            <v>1178.28</v>
          </cell>
          <cell r="F49">
            <v>4421540.2300000004</v>
          </cell>
          <cell r="G49">
            <v>92085928.5</v>
          </cell>
          <cell r="H49">
            <v>1237.71</v>
          </cell>
          <cell r="I49">
            <v>28892.58</v>
          </cell>
          <cell r="J49">
            <v>25025</v>
          </cell>
          <cell r="K49">
            <v>29232377.080000002</v>
          </cell>
          <cell r="L49">
            <v>1168.1300000000001</v>
          </cell>
        </row>
        <row r="50">
          <cell r="B50">
            <v>221</v>
          </cell>
          <cell r="C50">
            <v>74</v>
          </cell>
          <cell r="D50">
            <v>272183.01</v>
          </cell>
          <cell r="E50">
            <v>1231.5999999999999</v>
          </cell>
          <cell r="F50">
            <v>37287.25</v>
          </cell>
          <cell r="G50">
            <v>309470.26</v>
          </cell>
          <cell r="H50">
            <v>1400.32</v>
          </cell>
          <cell r="I50">
            <v>0</v>
          </cell>
          <cell r="J50">
            <v>77</v>
          </cell>
          <cell r="K50">
            <v>96965.34</v>
          </cell>
          <cell r="L50">
            <v>1259.29</v>
          </cell>
        </row>
        <row r="52">
          <cell r="B52">
            <v>69130</v>
          </cell>
          <cell r="C52">
            <v>23043</v>
          </cell>
          <cell r="D52">
            <v>82532829.120000005</v>
          </cell>
          <cell r="E52">
            <v>1193.8800000000001</v>
          </cell>
          <cell r="F52">
            <v>4088242.1</v>
          </cell>
          <cell r="G52">
            <v>86621071.219999999</v>
          </cell>
          <cell r="H52">
            <v>1253.02</v>
          </cell>
          <cell r="I52">
            <v>26233.83</v>
          </cell>
          <cell r="J52">
            <v>23328</v>
          </cell>
          <cell r="K52">
            <v>27553866.499999996</v>
          </cell>
          <cell r="L52">
            <v>1181.1500000000001</v>
          </cell>
        </row>
        <row r="53">
          <cell r="B53">
            <v>69130</v>
          </cell>
          <cell r="C53">
            <v>23043</v>
          </cell>
          <cell r="D53">
            <v>82195535.719999999</v>
          </cell>
          <cell r="E53">
            <v>1189</v>
          </cell>
          <cell r="F53">
            <v>4077940.81</v>
          </cell>
          <cell r="G53">
            <v>86273476.530000001</v>
          </cell>
          <cell r="H53">
            <v>1247.99</v>
          </cell>
          <cell r="I53">
            <v>26233.83</v>
          </cell>
          <cell r="J53">
            <v>23328</v>
          </cell>
          <cell r="K53">
            <v>27441199.430000003</v>
          </cell>
          <cell r="L53">
            <v>1176.32</v>
          </cell>
        </row>
        <row r="54">
          <cell r="B54">
            <v>294</v>
          </cell>
          <cell r="C54">
            <v>98</v>
          </cell>
          <cell r="D54">
            <v>337293.4</v>
          </cell>
          <cell r="E54">
            <v>1147.26</v>
          </cell>
          <cell r="F54">
            <v>10301.290000000001</v>
          </cell>
          <cell r="G54">
            <v>347594.69</v>
          </cell>
          <cell r="H54">
            <v>1182.29</v>
          </cell>
          <cell r="I54">
            <v>0</v>
          </cell>
          <cell r="J54">
            <v>98</v>
          </cell>
          <cell r="K54">
            <v>112667.07</v>
          </cell>
          <cell r="L54">
            <v>1149.6600000000001</v>
          </cell>
        </row>
        <row r="56">
          <cell r="B56">
            <v>7015</v>
          </cell>
          <cell r="C56">
            <v>2338</v>
          </cell>
          <cell r="D56">
            <v>8737375.5600000005</v>
          </cell>
          <cell r="E56">
            <v>1245.53</v>
          </cell>
          <cell r="F56">
            <v>302356.5</v>
          </cell>
          <cell r="G56">
            <v>9039732.0600000005</v>
          </cell>
          <cell r="H56">
            <v>1288.6300000000001</v>
          </cell>
          <cell r="I56">
            <v>12508.72</v>
          </cell>
          <cell r="J56">
            <v>2332</v>
          </cell>
          <cell r="K56">
            <v>2868975.7</v>
          </cell>
          <cell r="L56">
            <v>1230.26</v>
          </cell>
        </row>
        <row r="57">
          <cell r="B57">
            <v>7015</v>
          </cell>
          <cell r="C57">
            <v>2338</v>
          </cell>
          <cell r="D57">
            <v>8638135.0200000014</v>
          </cell>
          <cell r="E57">
            <v>1231.3800000000001</v>
          </cell>
          <cell r="F57">
            <v>303952.36</v>
          </cell>
          <cell r="G57">
            <v>8942087.3800000008</v>
          </cell>
          <cell r="H57">
            <v>1274.71</v>
          </cell>
          <cell r="I57">
            <v>12508.72</v>
          </cell>
          <cell r="J57">
            <v>2332</v>
          </cell>
          <cell r="K57">
            <v>2835895.52</v>
          </cell>
          <cell r="L57">
            <v>1216.08</v>
          </cell>
        </row>
        <row r="58">
          <cell r="B58">
            <v>60</v>
          </cell>
          <cell r="C58">
            <v>20</v>
          </cell>
          <cell r="D58">
            <v>99240.54</v>
          </cell>
          <cell r="E58">
            <v>1654.01</v>
          </cell>
          <cell r="F58">
            <v>-1595.86</v>
          </cell>
          <cell r="G58">
            <v>97644.68</v>
          </cell>
          <cell r="H58">
            <v>1627.41</v>
          </cell>
          <cell r="I58">
            <v>0</v>
          </cell>
          <cell r="J58">
            <v>20</v>
          </cell>
          <cell r="K58">
            <v>33080.18</v>
          </cell>
          <cell r="L58">
            <v>1654.01</v>
          </cell>
        </row>
        <row r="60">
          <cell r="B60">
            <v>37449</v>
          </cell>
          <cell r="C60">
            <v>12483</v>
          </cell>
          <cell r="D60">
            <v>44760557.909999996</v>
          </cell>
          <cell r="E60">
            <v>1195.24</v>
          </cell>
          <cell r="F60">
            <v>1850576.59</v>
          </cell>
          <cell r="G60">
            <v>46611134.5</v>
          </cell>
          <cell r="H60">
            <v>1244.6600000000001</v>
          </cell>
          <cell r="I60">
            <v>26570.94</v>
          </cell>
          <cell r="J60">
            <v>12627</v>
          </cell>
          <cell r="K60">
            <v>15008940.130000001</v>
          </cell>
          <cell r="L60">
            <v>1188.6400000000001</v>
          </cell>
        </row>
        <row r="61">
          <cell r="B61">
            <v>37449</v>
          </cell>
          <cell r="C61">
            <v>12483</v>
          </cell>
          <cell r="D61">
            <v>44618839.719999999</v>
          </cell>
          <cell r="E61">
            <v>1191.46</v>
          </cell>
          <cell r="F61">
            <v>1848878.97</v>
          </cell>
          <cell r="G61">
            <v>46467718.689999998</v>
          </cell>
          <cell r="H61">
            <v>1240.83</v>
          </cell>
          <cell r="I61">
            <v>26570.94</v>
          </cell>
          <cell r="J61">
            <v>12627</v>
          </cell>
          <cell r="K61">
            <v>14959911.270000003</v>
          </cell>
          <cell r="L61">
            <v>1184.76</v>
          </cell>
        </row>
        <row r="62">
          <cell r="B62">
            <v>117</v>
          </cell>
          <cell r="C62">
            <v>39</v>
          </cell>
          <cell r="D62">
            <v>141718.19</v>
          </cell>
          <cell r="E62">
            <v>1211.27</v>
          </cell>
          <cell r="F62">
            <v>1697.62</v>
          </cell>
          <cell r="G62">
            <v>143415.81</v>
          </cell>
          <cell r="H62">
            <v>1225.78</v>
          </cell>
          <cell r="I62">
            <v>0</v>
          </cell>
          <cell r="J62">
            <v>40</v>
          </cell>
          <cell r="K62">
            <v>49028.86</v>
          </cell>
          <cell r="L62">
            <v>1225.72</v>
          </cell>
        </row>
        <row r="64">
          <cell r="B64">
            <v>34030</v>
          </cell>
          <cell r="C64">
            <v>11343</v>
          </cell>
          <cell r="D64">
            <v>41025259.149999999</v>
          </cell>
          <cell r="E64">
            <v>1205.56</v>
          </cell>
          <cell r="F64">
            <v>1021676.3</v>
          </cell>
          <cell r="G64">
            <v>42046935.449999996</v>
          </cell>
          <cell r="H64">
            <v>1235.58</v>
          </cell>
          <cell r="I64">
            <v>14239.33</v>
          </cell>
          <cell r="J64">
            <v>11283</v>
          </cell>
          <cell r="K64">
            <v>13517002.279999999</v>
          </cell>
          <cell r="L64">
            <v>1198</v>
          </cell>
        </row>
        <row r="65">
          <cell r="B65">
            <v>34030</v>
          </cell>
          <cell r="C65">
            <v>11343</v>
          </cell>
          <cell r="D65">
            <v>40891336.289999992</v>
          </cell>
          <cell r="E65">
            <v>1201.6300000000001</v>
          </cell>
          <cell r="F65">
            <v>1017691.67</v>
          </cell>
          <cell r="G65">
            <v>41909027.959999993</v>
          </cell>
          <cell r="H65">
            <v>1231.53</v>
          </cell>
          <cell r="I65">
            <v>14239.33</v>
          </cell>
          <cell r="J65">
            <v>11283</v>
          </cell>
          <cell r="K65">
            <v>13471425.060000001</v>
          </cell>
          <cell r="L65">
            <v>1193.96</v>
          </cell>
        </row>
        <row r="66">
          <cell r="B66">
            <v>113</v>
          </cell>
          <cell r="C66">
            <v>38</v>
          </cell>
          <cell r="D66">
            <v>133922.85999999999</v>
          </cell>
          <cell r="E66">
            <v>1185.1600000000001</v>
          </cell>
          <cell r="F66">
            <v>3984.63</v>
          </cell>
          <cell r="G66">
            <v>137907.49</v>
          </cell>
          <cell r="H66">
            <v>1220.42</v>
          </cell>
          <cell r="I66">
            <v>0</v>
          </cell>
          <cell r="J66">
            <v>39</v>
          </cell>
          <cell r="K66">
            <v>45577.22</v>
          </cell>
          <cell r="L66">
            <v>1168.6500000000001</v>
          </cell>
        </row>
        <row r="68">
          <cell r="B68">
            <v>21736</v>
          </cell>
          <cell r="C68">
            <v>7245</v>
          </cell>
          <cell r="D68">
            <v>26351083.650000002</v>
          </cell>
          <cell r="E68">
            <v>1212.32</v>
          </cell>
          <cell r="F68">
            <v>1634081.27</v>
          </cell>
          <cell r="G68">
            <v>27985164.920000002</v>
          </cell>
          <cell r="H68">
            <v>1287.5</v>
          </cell>
          <cell r="I68">
            <v>23412.13</v>
          </cell>
          <cell r="J68">
            <v>7315</v>
          </cell>
          <cell r="K68">
            <v>8783449.3300000001</v>
          </cell>
          <cell r="L68">
            <v>1200.74</v>
          </cell>
        </row>
        <row r="69">
          <cell r="B69">
            <v>21736</v>
          </cell>
          <cell r="C69">
            <v>7245</v>
          </cell>
          <cell r="D69">
            <v>26228620.930000003</v>
          </cell>
          <cell r="E69">
            <v>1206.69</v>
          </cell>
          <cell r="F69">
            <v>1617359.82</v>
          </cell>
          <cell r="G69">
            <v>27845980.750000004</v>
          </cell>
          <cell r="H69">
            <v>1281.0999999999999</v>
          </cell>
          <cell r="I69">
            <v>23412.13</v>
          </cell>
          <cell r="J69">
            <v>7315</v>
          </cell>
          <cell r="K69">
            <v>8741476.5200000014</v>
          </cell>
          <cell r="L69">
            <v>1195.01</v>
          </cell>
        </row>
        <row r="70">
          <cell r="B70">
            <v>100</v>
          </cell>
          <cell r="C70">
            <v>33</v>
          </cell>
          <cell r="D70">
            <v>122462.72</v>
          </cell>
          <cell r="E70">
            <v>1224.6300000000001</v>
          </cell>
          <cell r="F70">
            <v>16721.45</v>
          </cell>
          <cell r="G70">
            <v>139184.17000000001</v>
          </cell>
          <cell r="H70">
            <v>1391.84</v>
          </cell>
          <cell r="I70">
            <v>0</v>
          </cell>
          <cell r="J70">
            <v>35</v>
          </cell>
          <cell r="K70">
            <v>41972.81</v>
          </cell>
          <cell r="L70">
            <v>1199.22</v>
          </cell>
        </row>
        <row r="72">
          <cell r="B72">
            <v>14794</v>
          </cell>
          <cell r="C72">
            <v>4931</v>
          </cell>
          <cell r="D72">
            <v>17702972.279999997</v>
          </cell>
          <cell r="E72">
            <v>1196.6300000000001</v>
          </cell>
          <cell r="F72">
            <v>323857.15000000002</v>
          </cell>
          <cell r="G72">
            <v>18026829.429999996</v>
          </cell>
          <cell r="H72">
            <v>1218.52</v>
          </cell>
          <cell r="I72">
            <v>12223.08</v>
          </cell>
          <cell r="J72">
            <v>4911</v>
          </cell>
          <cell r="K72">
            <v>5819988.8099999996</v>
          </cell>
          <cell r="L72">
            <v>1185.0899999999999</v>
          </cell>
        </row>
        <row r="73">
          <cell r="B73">
            <v>14794</v>
          </cell>
          <cell r="C73">
            <v>4931</v>
          </cell>
          <cell r="D73">
            <v>17542133.960000001</v>
          </cell>
          <cell r="E73">
            <v>1185.76</v>
          </cell>
          <cell r="F73">
            <v>318728.39</v>
          </cell>
          <cell r="G73">
            <v>17860862.350000001</v>
          </cell>
          <cell r="H73">
            <v>1207.3</v>
          </cell>
          <cell r="I73">
            <v>12223.08</v>
          </cell>
          <cell r="J73">
            <v>4911</v>
          </cell>
          <cell r="K73">
            <v>5766851.9400000004</v>
          </cell>
          <cell r="L73">
            <v>1174.27</v>
          </cell>
        </row>
        <row r="74">
          <cell r="B74">
            <v>136</v>
          </cell>
          <cell r="C74">
            <v>45</v>
          </cell>
          <cell r="D74">
            <v>160838.32</v>
          </cell>
          <cell r="E74">
            <v>1182.6300000000001</v>
          </cell>
          <cell r="F74">
            <v>5128.76</v>
          </cell>
          <cell r="G74">
            <v>165967.07999999999</v>
          </cell>
          <cell r="H74">
            <v>1220.3499999999999</v>
          </cell>
          <cell r="I74">
            <v>0</v>
          </cell>
          <cell r="J74">
            <v>45</v>
          </cell>
          <cell r="K74">
            <v>53136.87</v>
          </cell>
          <cell r="L74">
            <v>1180.82</v>
          </cell>
        </row>
        <row r="76">
          <cell r="B76">
            <v>27253</v>
          </cell>
          <cell r="C76">
            <v>9084</v>
          </cell>
          <cell r="D76">
            <v>32755869.489999998</v>
          </cell>
          <cell r="E76">
            <v>1201.92</v>
          </cell>
          <cell r="F76">
            <v>1583435.32</v>
          </cell>
          <cell r="G76">
            <v>34339304.809999995</v>
          </cell>
          <cell r="H76">
            <v>1260.02</v>
          </cell>
          <cell r="I76">
            <v>38852.75</v>
          </cell>
          <cell r="J76">
            <v>9133</v>
          </cell>
          <cell r="K76">
            <v>10922254.530000001</v>
          </cell>
          <cell r="L76">
            <v>1195.9100000000001</v>
          </cell>
        </row>
        <row r="77">
          <cell r="B77">
            <v>27253</v>
          </cell>
          <cell r="C77">
            <v>9084</v>
          </cell>
          <cell r="D77">
            <v>32642500.189999998</v>
          </cell>
          <cell r="E77">
            <v>1197.76</v>
          </cell>
          <cell r="F77">
            <v>1558119.52</v>
          </cell>
          <cell r="G77">
            <v>34200619.710000001</v>
          </cell>
          <cell r="H77">
            <v>1254.93</v>
          </cell>
          <cell r="I77">
            <v>38852.75</v>
          </cell>
          <cell r="J77">
            <v>9133</v>
          </cell>
          <cell r="K77">
            <v>10883090.540000001</v>
          </cell>
          <cell r="L77">
            <v>1191.6199999999999</v>
          </cell>
        </row>
        <row r="78">
          <cell r="B78">
            <v>98</v>
          </cell>
          <cell r="C78">
            <v>33</v>
          </cell>
          <cell r="D78">
            <v>113369.3</v>
          </cell>
          <cell r="E78">
            <v>1156.83</v>
          </cell>
          <cell r="F78">
            <v>25315.8</v>
          </cell>
          <cell r="G78">
            <v>138685.1</v>
          </cell>
          <cell r="H78">
            <v>1415.15</v>
          </cell>
          <cell r="I78">
            <v>0</v>
          </cell>
          <cell r="J78">
            <v>34</v>
          </cell>
          <cell r="K78">
            <v>39163.99</v>
          </cell>
          <cell r="L78">
            <v>1151.8800000000001</v>
          </cell>
        </row>
        <row r="80">
          <cell r="B80">
            <v>21592</v>
          </cell>
          <cell r="C80">
            <v>7197</v>
          </cell>
          <cell r="D80">
            <v>26491913.210000001</v>
          </cell>
          <cell r="E80">
            <v>1226.93</v>
          </cell>
          <cell r="F80">
            <v>1257608.45</v>
          </cell>
          <cell r="G80">
            <v>27749521.66</v>
          </cell>
          <cell r="H80">
            <v>1285.18</v>
          </cell>
          <cell r="I80">
            <v>5583.33</v>
          </cell>
          <cell r="J80">
            <v>7262</v>
          </cell>
          <cell r="K80">
            <v>8822321.1699999999</v>
          </cell>
          <cell r="L80">
            <v>1214.8599999999999</v>
          </cell>
        </row>
        <row r="81">
          <cell r="B81">
            <v>21592</v>
          </cell>
          <cell r="C81">
            <v>7197</v>
          </cell>
          <cell r="D81">
            <v>26361883.120000001</v>
          </cell>
          <cell r="E81">
            <v>1220.9100000000001</v>
          </cell>
          <cell r="F81">
            <v>1257484.67</v>
          </cell>
          <cell r="G81">
            <v>27619367.789999999</v>
          </cell>
          <cell r="H81">
            <v>1279.1500000000001</v>
          </cell>
          <cell r="I81">
            <v>5583.33</v>
          </cell>
          <cell r="J81">
            <v>7262</v>
          </cell>
          <cell r="K81">
            <v>8778967.8200000003</v>
          </cell>
          <cell r="L81">
            <v>1208.8900000000001</v>
          </cell>
        </row>
        <row r="82">
          <cell r="B82">
            <v>108</v>
          </cell>
          <cell r="C82">
            <v>36</v>
          </cell>
          <cell r="D82">
            <v>130030.09</v>
          </cell>
          <cell r="E82">
            <v>1203.98</v>
          </cell>
          <cell r="F82">
            <v>123.78</v>
          </cell>
          <cell r="G82">
            <v>130153.87</v>
          </cell>
          <cell r="H82">
            <v>1205.1300000000001</v>
          </cell>
          <cell r="I82">
            <v>0</v>
          </cell>
          <cell r="J82">
            <v>36</v>
          </cell>
          <cell r="K82">
            <v>43353.35</v>
          </cell>
          <cell r="L82">
            <v>1204.26</v>
          </cell>
        </row>
        <row r="84">
          <cell r="B84">
            <v>63074</v>
          </cell>
          <cell r="C84">
            <v>21025</v>
          </cell>
          <cell r="D84">
            <v>76081623.190000013</v>
          </cell>
          <cell r="E84">
            <v>1206.23</v>
          </cell>
          <cell r="F84">
            <v>5102931.6399999997</v>
          </cell>
          <cell r="G84">
            <v>81184554.830000013</v>
          </cell>
          <cell r="H84">
            <v>1287.1300000000001</v>
          </cell>
          <cell r="I84">
            <v>62061.15</v>
          </cell>
          <cell r="J84">
            <v>21481</v>
          </cell>
          <cell r="K84">
            <v>25638874.780000005</v>
          </cell>
          <cell r="L84">
            <v>1193.56</v>
          </cell>
        </row>
        <row r="85">
          <cell r="B85">
            <v>63074</v>
          </cell>
          <cell r="C85">
            <v>21025</v>
          </cell>
          <cell r="D85">
            <v>75699036.109999999</v>
          </cell>
          <cell r="E85">
            <v>1200.1600000000001</v>
          </cell>
          <cell r="F85">
            <v>5085197.8</v>
          </cell>
          <cell r="G85">
            <v>80784233.909999996</v>
          </cell>
          <cell r="H85">
            <v>1280.79</v>
          </cell>
          <cell r="I85">
            <v>62061.15</v>
          </cell>
          <cell r="J85">
            <v>21481</v>
          </cell>
          <cell r="K85">
            <v>25509310.050000004</v>
          </cell>
          <cell r="L85">
            <v>1187.53</v>
          </cell>
        </row>
        <row r="86">
          <cell r="B86">
            <v>244</v>
          </cell>
          <cell r="C86">
            <v>81</v>
          </cell>
          <cell r="D86">
            <v>382587.08</v>
          </cell>
          <cell r="E86">
            <v>1567.98</v>
          </cell>
          <cell r="F86">
            <v>17733.84</v>
          </cell>
          <cell r="G86">
            <v>400320.92</v>
          </cell>
          <cell r="H86">
            <v>1640.66</v>
          </cell>
          <cell r="I86">
            <v>0</v>
          </cell>
          <cell r="J86">
            <v>83</v>
          </cell>
          <cell r="K86">
            <v>129564.73</v>
          </cell>
          <cell r="L86">
            <v>1561.02</v>
          </cell>
        </row>
        <row r="88">
          <cell r="B88">
            <v>12403</v>
          </cell>
          <cell r="C88">
            <v>4134</v>
          </cell>
          <cell r="D88">
            <v>15297278.02</v>
          </cell>
          <cell r="E88">
            <v>1233.3499999999999</v>
          </cell>
          <cell r="F88">
            <v>394679.1</v>
          </cell>
          <cell r="G88">
            <v>15691957.119999999</v>
          </cell>
          <cell r="H88">
            <v>1265.17</v>
          </cell>
          <cell r="I88">
            <v>29874.29</v>
          </cell>
          <cell r="J88">
            <v>4145</v>
          </cell>
          <cell r="K88">
            <v>5060940.93</v>
          </cell>
          <cell r="L88">
            <v>1220.97</v>
          </cell>
        </row>
        <row r="89">
          <cell r="B89">
            <v>12403</v>
          </cell>
          <cell r="C89">
            <v>4134</v>
          </cell>
          <cell r="D89">
            <v>15097023.859999999</v>
          </cell>
          <cell r="E89">
            <v>1217.21</v>
          </cell>
          <cell r="F89">
            <v>385478.56</v>
          </cell>
          <cell r="G89">
            <v>15482502.42</v>
          </cell>
          <cell r="H89">
            <v>1248.29</v>
          </cell>
          <cell r="I89">
            <v>29874.29</v>
          </cell>
          <cell r="J89">
            <v>4145</v>
          </cell>
          <cell r="K89">
            <v>4993664.33</v>
          </cell>
          <cell r="L89">
            <v>1204.74</v>
          </cell>
        </row>
        <row r="90">
          <cell r="B90">
            <v>137</v>
          </cell>
          <cell r="C90">
            <v>46</v>
          </cell>
          <cell r="D90">
            <v>200254.16</v>
          </cell>
          <cell r="E90">
            <v>1461.71</v>
          </cell>
          <cell r="F90">
            <v>9200.5400000000009</v>
          </cell>
          <cell r="G90">
            <v>209454.7</v>
          </cell>
          <cell r="H90">
            <v>1528.87</v>
          </cell>
          <cell r="I90">
            <v>0</v>
          </cell>
          <cell r="J90">
            <v>46</v>
          </cell>
          <cell r="K90">
            <v>67276.600000000006</v>
          </cell>
          <cell r="L90">
            <v>1462.53</v>
          </cell>
        </row>
      </sheetData>
      <sheetData sheetId="59">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4804</v>
          </cell>
          <cell r="C28">
            <v>1601</v>
          </cell>
          <cell r="D28">
            <v>7966454.6800000006</v>
          </cell>
          <cell r="E28">
            <v>1658.3</v>
          </cell>
          <cell r="F28">
            <v>121448.43</v>
          </cell>
          <cell r="G28">
            <v>8087903.1100000003</v>
          </cell>
          <cell r="H28">
            <v>1683.58</v>
          </cell>
          <cell r="I28">
            <v>60604.3</v>
          </cell>
          <cell r="J28">
            <v>1600</v>
          </cell>
          <cell r="K28">
            <v>2650777.48</v>
          </cell>
          <cell r="L28">
            <v>1656.74</v>
          </cell>
        </row>
        <row r="29">
          <cell r="B29">
            <v>4804</v>
          </cell>
          <cell r="C29">
            <v>1601</v>
          </cell>
          <cell r="D29">
            <v>6610454.6800000006</v>
          </cell>
          <cell r="E29">
            <v>1376.03</v>
          </cell>
          <cell r="F29">
            <v>114248.43</v>
          </cell>
          <cell r="G29">
            <v>6724703.1100000003</v>
          </cell>
          <cell r="H29">
            <v>1399.81</v>
          </cell>
          <cell r="I29">
            <v>60604.3</v>
          </cell>
          <cell r="J29">
            <v>1600</v>
          </cell>
          <cell r="K29">
            <v>2198377.48</v>
          </cell>
          <cell r="L29">
            <v>1373.99</v>
          </cell>
        </row>
        <row r="30">
          <cell r="B30">
            <v>1130</v>
          </cell>
          <cell r="C30">
            <v>377</v>
          </cell>
          <cell r="D30">
            <v>1356000</v>
          </cell>
          <cell r="E30">
            <v>1200</v>
          </cell>
          <cell r="F30">
            <v>7200</v>
          </cell>
          <cell r="G30">
            <v>1363200</v>
          </cell>
          <cell r="H30">
            <v>1206.3699999999999</v>
          </cell>
          <cell r="I30">
            <v>0</v>
          </cell>
          <cell r="J30">
            <v>377</v>
          </cell>
          <cell r="K30">
            <v>452400</v>
          </cell>
          <cell r="L30">
            <v>1200</v>
          </cell>
        </row>
        <row r="32">
          <cell r="B32">
            <v>7390</v>
          </cell>
          <cell r="C32">
            <v>2463</v>
          </cell>
          <cell r="D32">
            <v>14592698.270000001</v>
          </cell>
          <cell r="E32">
            <v>1974.65</v>
          </cell>
          <cell r="F32">
            <v>266201.40999999997</v>
          </cell>
          <cell r="G32">
            <v>14858899.680000002</v>
          </cell>
          <cell r="H32">
            <v>2010.68</v>
          </cell>
          <cell r="I32">
            <v>44073.03</v>
          </cell>
          <cell r="J32">
            <v>2466</v>
          </cell>
          <cell r="K32">
            <v>4866071.01</v>
          </cell>
          <cell r="L32">
            <v>1973.26</v>
          </cell>
        </row>
        <row r="33">
          <cell r="B33">
            <v>7390</v>
          </cell>
          <cell r="C33">
            <v>2463</v>
          </cell>
          <cell r="D33">
            <v>11583533.059999999</v>
          </cell>
          <cell r="E33">
            <v>1567.46</v>
          </cell>
          <cell r="F33">
            <v>223001.41</v>
          </cell>
          <cell r="G33">
            <v>11806534.469999999</v>
          </cell>
          <cell r="H33">
            <v>1597.64</v>
          </cell>
          <cell r="I33">
            <v>44073.03</v>
          </cell>
          <cell r="J33">
            <v>2466</v>
          </cell>
          <cell r="K33">
            <v>3855015.94</v>
          </cell>
          <cell r="L33">
            <v>1563.27</v>
          </cell>
        </row>
        <row r="34">
          <cell r="B34">
            <v>2512</v>
          </cell>
          <cell r="C34">
            <v>837</v>
          </cell>
          <cell r="D34">
            <v>3009165.21</v>
          </cell>
          <cell r="E34">
            <v>1197.92</v>
          </cell>
          <cell r="F34">
            <v>43200</v>
          </cell>
          <cell r="G34">
            <v>3052365.21</v>
          </cell>
          <cell r="H34">
            <v>1215.1099999999999</v>
          </cell>
          <cell r="I34">
            <v>0</v>
          </cell>
          <cell r="J34">
            <v>844</v>
          </cell>
          <cell r="K34">
            <v>1011055.07</v>
          </cell>
          <cell r="L34">
            <v>1197.93</v>
          </cell>
        </row>
        <row r="36">
          <cell r="B36">
            <v>15304</v>
          </cell>
          <cell r="C36">
            <v>5101</v>
          </cell>
          <cell r="D36">
            <v>27254174.409999996</v>
          </cell>
          <cell r="E36">
            <v>1780.85</v>
          </cell>
          <cell r="F36">
            <v>625437.87</v>
          </cell>
          <cell r="G36">
            <v>27879612.279999997</v>
          </cell>
          <cell r="H36">
            <v>1821.72</v>
          </cell>
          <cell r="I36">
            <v>118833.45</v>
          </cell>
          <cell r="J36">
            <v>5106</v>
          </cell>
          <cell r="K36">
            <v>9096104.9299999978</v>
          </cell>
          <cell r="L36">
            <v>1781.45</v>
          </cell>
        </row>
        <row r="37">
          <cell r="B37">
            <v>15304</v>
          </cell>
          <cell r="C37">
            <v>5101</v>
          </cell>
          <cell r="D37">
            <v>21930250.07</v>
          </cell>
          <cell r="E37">
            <v>1432.98</v>
          </cell>
          <cell r="F37">
            <v>512937.87</v>
          </cell>
          <cell r="G37">
            <v>22443187.940000001</v>
          </cell>
          <cell r="H37">
            <v>1466.49</v>
          </cell>
          <cell r="I37">
            <v>118833.45</v>
          </cell>
          <cell r="J37">
            <v>5106</v>
          </cell>
          <cell r="K37">
            <v>7308230.1500000004</v>
          </cell>
          <cell r="L37">
            <v>1431.3</v>
          </cell>
        </row>
        <row r="38">
          <cell r="B38">
            <v>4440</v>
          </cell>
          <cell r="C38">
            <v>1480</v>
          </cell>
          <cell r="D38">
            <v>5323924.34</v>
          </cell>
          <cell r="E38">
            <v>1199.08</v>
          </cell>
          <cell r="F38">
            <v>112500</v>
          </cell>
          <cell r="G38">
            <v>5436424.3399999999</v>
          </cell>
          <cell r="H38">
            <v>1224.42</v>
          </cell>
          <cell r="I38">
            <v>0</v>
          </cell>
          <cell r="J38">
            <v>1491</v>
          </cell>
          <cell r="K38">
            <v>1787874.78</v>
          </cell>
          <cell r="L38">
            <v>1199.1099999999999</v>
          </cell>
        </row>
        <row r="40">
          <cell r="B40">
            <v>1741</v>
          </cell>
          <cell r="C40">
            <v>580</v>
          </cell>
          <cell r="D40">
            <v>3109868.79</v>
          </cell>
          <cell r="E40">
            <v>1786.25</v>
          </cell>
          <cell r="F40">
            <v>92514.58</v>
          </cell>
          <cell r="G40">
            <v>3202383.37</v>
          </cell>
          <cell r="H40">
            <v>1839.39</v>
          </cell>
          <cell r="I40">
            <v>11517.32</v>
          </cell>
          <cell r="J40">
            <v>580</v>
          </cell>
          <cell r="K40">
            <v>1034033.17</v>
          </cell>
          <cell r="L40">
            <v>1782.82</v>
          </cell>
        </row>
        <row r="41">
          <cell r="B41">
            <v>1741</v>
          </cell>
          <cell r="C41">
            <v>580</v>
          </cell>
          <cell r="D41">
            <v>2436703.13</v>
          </cell>
          <cell r="E41">
            <v>1399.6</v>
          </cell>
          <cell r="F41">
            <v>61997.41</v>
          </cell>
          <cell r="G41">
            <v>2498700.54</v>
          </cell>
          <cell r="H41">
            <v>1435.21</v>
          </cell>
          <cell r="I41">
            <v>11517.32</v>
          </cell>
          <cell r="J41">
            <v>580</v>
          </cell>
          <cell r="K41">
            <v>809633.17</v>
          </cell>
          <cell r="L41">
            <v>1395.92</v>
          </cell>
        </row>
        <row r="42">
          <cell r="B42">
            <v>564</v>
          </cell>
          <cell r="C42">
            <v>188</v>
          </cell>
          <cell r="D42">
            <v>673165.66</v>
          </cell>
          <cell r="E42">
            <v>1193.56</v>
          </cell>
          <cell r="F42">
            <v>30517.17</v>
          </cell>
          <cell r="G42">
            <v>703682.83</v>
          </cell>
          <cell r="H42">
            <v>1247.6600000000001</v>
          </cell>
          <cell r="I42">
            <v>0</v>
          </cell>
          <cell r="J42">
            <v>188</v>
          </cell>
          <cell r="K42">
            <v>224400</v>
          </cell>
          <cell r="L42">
            <v>1193.6199999999999</v>
          </cell>
        </row>
        <row r="44">
          <cell r="B44">
            <v>10333</v>
          </cell>
          <cell r="C44">
            <v>3444</v>
          </cell>
          <cell r="D44">
            <v>19727433.609999999</v>
          </cell>
          <cell r="E44">
            <v>1909.17</v>
          </cell>
          <cell r="F44">
            <v>431180.79</v>
          </cell>
          <cell r="G44">
            <v>20158614.399999999</v>
          </cell>
          <cell r="H44">
            <v>1950.9</v>
          </cell>
          <cell r="I44">
            <v>96368.19</v>
          </cell>
          <cell r="J44">
            <v>3441</v>
          </cell>
          <cell r="K44">
            <v>6590741.5500000007</v>
          </cell>
          <cell r="L44">
            <v>1915.36</v>
          </cell>
        </row>
        <row r="45">
          <cell r="B45">
            <v>10333</v>
          </cell>
          <cell r="C45">
            <v>3444</v>
          </cell>
          <cell r="D45">
            <v>16192285.120000001</v>
          </cell>
          <cell r="E45">
            <v>1567.05</v>
          </cell>
          <cell r="F45">
            <v>364480.79</v>
          </cell>
          <cell r="G45">
            <v>16556765.91</v>
          </cell>
          <cell r="H45">
            <v>1602.32</v>
          </cell>
          <cell r="I45">
            <v>96368.19</v>
          </cell>
          <cell r="J45">
            <v>3441</v>
          </cell>
          <cell r="K45">
            <v>5402758.7200000007</v>
          </cell>
          <cell r="L45">
            <v>1570.11</v>
          </cell>
        </row>
        <row r="46">
          <cell r="B46">
            <v>2947</v>
          </cell>
          <cell r="C46">
            <v>982</v>
          </cell>
          <cell r="D46">
            <v>3535148.49</v>
          </cell>
          <cell r="E46">
            <v>1199.58</v>
          </cell>
          <cell r="F46">
            <v>66700</v>
          </cell>
          <cell r="G46">
            <v>3601848.49</v>
          </cell>
          <cell r="H46">
            <v>1222.21</v>
          </cell>
          <cell r="I46">
            <v>0</v>
          </cell>
          <cell r="J46">
            <v>990</v>
          </cell>
          <cell r="K46">
            <v>1187982.83</v>
          </cell>
          <cell r="L46">
            <v>1199.98</v>
          </cell>
        </row>
        <row r="48">
          <cell r="B48">
            <v>11041</v>
          </cell>
          <cell r="C48">
            <v>3680</v>
          </cell>
          <cell r="D48">
            <v>17600075.699999999</v>
          </cell>
          <cell r="E48">
            <v>1594.07</v>
          </cell>
          <cell r="F48">
            <v>484958.23</v>
          </cell>
          <cell r="G48">
            <v>18085033.93</v>
          </cell>
          <cell r="H48">
            <v>1637.99</v>
          </cell>
          <cell r="I48">
            <v>83290.710000000006</v>
          </cell>
          <cell r="J48">
            <v>3700</v>
          </cell>
          <cell r="K48">
            <v>5892671.1000000006</v>
          </cell>
          <cell r="L48">
            <v>1592.61</v>
          </cell>
        </row>
        <row r="49">
          <cell r="B49">
            <v>11041</v>
          </cell>
          <cell r="C49">
            <v>3680</v>
          </cell>
          <cell r="D49">
            <v>14770499.850000001</v>
          </cell>
          <cell r="E49">
            <v>1337.79</v>
          </cell>
          <cell r="F49">
            <v>428898.63</v>
          </cell>
          <cell r="G49">
            <v>15199398.480000002</v>
          </cell>
          <cell r="H49">
            <v>1376.63</v>
          </cell>
          <cell r="I49">
            <v>83290.710000000006</v>
          </cell>
          <cell r="J49">
            <v>3700</v>
          </cell>
          <cell r="K49">
            <v>4941079.1500000004</v>
          </cell>
          <cell r="L49">
            <v>1335.43</v>
          </cell>
        </row>
        <row r="50">
          <cell r="B50">
            <v>2361</v>
          </cell>
          <cell r="C50">
            <v>787</v>
          </cell>
          <cell r="D50">
            <v>2829575.85</v>
          </cell>
          <cell r="E50">
            <v>1198.46</v>
          </cell>
          <cell r="F50">
            <v>56059.6</v>
          </cell>
          <cell r="G50">
            <v>2885635.45</v>
          </cell>
          <cell r="H50">
            <v>1222.21</v>
          </cell>
          <cell r="I50">
            <v>0</v>
          </cell>
          <cell r="J50">
            <v>794</v>
          </cell>
          <cell r="K50">
            <v>951591.95</v>
          </cell>
          <cell r="L50">
            <v>1198.48</v>
          </cell>
        </row>
        <row r="52">
          <cell r="B52">
            <v>21109</v>
          </cell>
          <cell r="C52">
            <v>7036</v>
          </cell>
          <cell r="D52">
            <v>35540014.390000001</v>
          </cell>
          <cell r="E52">
            <v>1683.64</v>
          </cell>
          <cell r="F52">
            <v>509673.66</v>
          </cell>
          <cell r="G52">
            <v>36049688.049999997</v>
          </cell>
          <cell r="H52">
            <v>1707.79</v>
          </cell>
          <cell r="I52">
            <v>144220.68</v>
          </cell>
          <cell r="J52">
            <v>7033</v>
          </cell>
          <cell r="K52">
            <v>11811269.060000001</v>
          </cell>
          <cell r="L52">
            <v>1679.41</v>
          </cell>
        </row>
        <row r="53">
          <cell r="B53">
            <v>21109</v>
          </cell>
          <cell r="C53">
            <v>7036</v>
          </cell>
          <cell r="D53">
            <v>29001878.290000007</v>
          </cell>
          <cell r="E53">
            <v>1373.91</v>
          </cell>
          <cell r="F53">
            <v>429073.66</v>
          </cell>
          <cell r="G53">
            <v>29430951.950000007</v>
          </cell>
          <cell r="H53">
            <v>1394.24</v>
          </cell>
          <cell r="I53">
            <v>144220.68</v>
          </cell>
          <cell r="J53">
            <v>7033</v>
          </cell>
          <cell r="K53">
            <v>9623890.3599999994</v>
          </cell>
          <cell r="L53">
            <v>1368.39</v>
          </cell>
        </row>
        <row r="54">
          <cell r="B54">
            <v>5453</v>
          </cell>
          <cell r="C54">
            <v>1818</v>
          </cell>
          <cell r="D54">
            <v>6538136.1000000006</v>
          </cell>
          <cell r="E54">
            <v>1199</v>
          </cell>
          <cell r="F54">
            <v>80600</v>
          </cell>
          <cell r="G54">
            <v>6618736.1000000006</v>
          </cell>
          <cell r="H54">
            <v>1213.78</v>
          </cell>
          <cell r="I54">
            <v>0</v>
          </cell>
          <cell r="J54">
            <v>1824</v>
          </cell>
          <cell r="K54">
            <v>2187378.7000000002</v>
          </cell>
          <cell r="L54">
            <v>1199.22</v>
          </cell>
        </row>
        <row r="56">
          <cell r="B56">
            <v>2207</v>
          </cell>
          <cell r="C56">
            <v>736</v>
          </cell>
          <cell r="D56">
            <v>3867506.22</v>
          </cell>
          <cell r="E56">
            <v>1752.38</v>
          </cell>
          <cell r="F56">
            <v>134529.12</v>
          </cell>
          <cell r="G56">
            <v>4002035.34</v>
          </cell>
          <cell r="H56">
            <v>1813.34</v>
          </cell>
          <cell r="I56">
            <v>24082.080000000002</v>
          </cell>
          <cell r="J56">
            <v>737</v>
          </cell>
          <cell r="K56">
            <v>1294338.99</v>
          </cell>
          <cell r="L56">
            <v>1756.23</v>
          </cell>
        </row>
        <row r="57">
          <cell r="B57">
            <v>2207</v>
          </cell>
          <cell r="C57">
            <v>736</v>
          </cell>
          <cell r="D57">
            <v>3226706.22</v>
          </cell>
          <cell r="E57">
            <v>1462.03</v>
          </cell>
          <cell r="F57">
            <v>135729.12</v>
          </cell>
          <cell r="G57">
            <v>3362435.34</v>
          </cell>
          <cell r="H57">
            <v>1523.53</v>
          </cell>
          <cell r="I57">
            <v>24082.080000000002</v>
          </cell>
          <cell r="J57">
            <v>737</v>
          </cell>
          <cell r="K57">
            <v>1080738.99</v>
          </cell>
          <cell r="L57">
            <v>1466.4</v>
          </cell>
        </row>
        <row r="58">
          <cell r="B58">
            <v>534</v>
          </cell>
          <cell r="C58">
            <v>178</v>
          </cell>
          <cell r="D58">
            <v>640800</v>
          </cell>
          <cell r="E58">
            <v>1200</v>
          </cell>
          <cell r="F58">
            <v>-1200</v>
          </cell>
          <cell r="G58">
            <v>639600</v>
          </cell>
          <cell r="H58">
            <v>1197.75</v>
          </cell>
          <cell r="I58">
            <v>0</v>
          </cell>
          <cell r="J58">
            <v>178</v>
          </cell>
          <cell r="K58">
            <v>213600</v>
          </cell>
          <cell r="L58">
            <v>1200</v>
          </cell>
        </row>
        <row r="60">
          <cell r="B60">
            <v>7030</v>
          </cell>
          <cell r="C60">
            <v>2343</v>
          </cell>
          <cell r="D60">
            <v>12216250.530000001</v>
          </cell>
          <cell r="E60">
            <v>1737.73</v>
          </cell>
          <cell r="F60">
            <v>218508.27</v>
          </cell>
          <cell r="G60">
            <v>12434758.800000001</v>
          </cell>
          <cell r="H60">
            <v>1768.81</v>
          </cell>
          <cell r="I60">
            <v>65012.63</v>
          </cell>
          <cell r="J60">
            <v>2350</v>
          </cell>
          <cell r="K60">
            <v>4079585.54</v>
          </cell>
          <cell r="L60">
            <v>1735.99</v>
          </cell>
        </row>
        <row r="61">
          <cell r="B61">
            <v>7030</v>
          </cell>
          <cell r="C61">
            <v>2343</v>
          </cell>
          <cell r="D61">
            <v>9821156.8200000003</v>
          </cell>
          <cell r="E61">
            <v>1397.04</v>
          </cell>
          <cell r="F61">
            <v>189437.27</v>
          </cell>
          <cell r="G61">
            <v>10010594.09</v>
          </cell>
          <cell r="H61">
            <v>1423.98</v>
          </cell>
          <cell r="I61">
            <v>65012.63</v>
          </cell>
          <cell r="J61">
            <v>2350</v>
          </cell>
          <cell r="K61">
            <v>3278020.97</v>
          </cell>
          <cell r="L61">
            <v>1394.9</v>
          </cell>
        </row>
        <row r="62">
          <cell r="B62">
            <v>1999</v>
          </cell>
          <cell r="C62">
            <v>666</v>
          </cell>
          <cell r="D62">
            <v>2395093.71</v>
          </cell>
          <cell r="E62">
            <v>1198.1500000000001</v>
          </cell>
          <cell r="F62">
            <v>29071</v>
          </cell>
          <cell r="G62">
            <v>2424164.71</v>
          </cell>
          <cell r="H62">
            <v>1212.69</v>
          </cell>
          <cell r="I62">
            <v>0</v>
          </cell>
          <cell r="J62">
            <v>670</v>
          </cell>
          <cell r="K62">
            <v>801564.57</v>
          </cell>
          <cell r="L62">
            <v>1196.3699999999999</v>
          </cell>
        </row>
        <row r="64">
          <cell r="B64">
            <v>9025</v>
          </cell>
          <cell r="C64">
            <v>3008</v>
          </cell>
          <cell r="D64">
            <v>16393039.420000002</v>
          </cell>
          <cell r="E64">
            <v>1816.4</v>
          </cell>
          <cell r="F64">
            <v>194356.68</v>
          </cell>
          <cell r="G64">
            <v>16587396.100000001</v>
          </cell>
          <cell r="H64">
            <v>1837.94</v>
          </cell>
          <cell r="I64">
            <v>58249.56</v>
          </cell>
          <cell r="J64">
            <v>3011</v>
          </cell>
          <cell r="K64">
            <v>5452549.1899999995</v>
          </cell>
          <cell r="L64">
            <v>1810.88</v>
          </cell>
        </row>
        <row r="65">
          <cell r="B65">
            <v>9025</v>
          </cell>
          <cell r="C65">
            <v>3008</v>
          </cell>
          <cell r="D65">
            <v>13318647.670000002</v>
          </cell>
          <cell r="E65">
            <v>1475.75</v>
          </cell>
          <cell r="F65">
            <v>171256.68</v>
          </cell>
          <cell r="G65">
            <v>13489904.350000001</v>
          </cell>
          <cell r="H65">
            <v>1494.73</v>
          </cell>
          <cell r="I65">
            <v>58249.56</v>
          </cell>
          <cell r="J65">
            <v>3011</v>
          </cell>
          <cell r="K65">
            <v>4426551.9400000004</v>
          </cell>
          <cell r="L65">
            <v>1470.13</v>
          </cell>
        </row>
        <row r="66">
          <cell r="B66">
            <v>2563</v>
          </cell>
          <cell r="C66">
            <v>854</v>
          </cell>
          <cell r="D66">
            <v>3074391.75</v>
          </cell>
          <cell r="E66">
            <v>1199.53</v>
          </cell>
          <cell r="F66">
            <v>23100</v>
          </cell>
          <cell r="G66">
            <v>3097491.75</v>
          </cell>
          <cell r="H66">
            <v>1208.54</v>
          </cell>
          <cell r="I66">
            <v>0</v>
          </cell>
          <cell r="J66">
            <v>856</v>
          </cell>
          <cell r="K66">
            <v>1025997.25</v>
          </cell>
          <cell r="L66">
            <v>1198.5899999999999</v>
          </cell>
        </row>
        <row r="68">
          <cell r="B68">
            <v>4803</v>
          </cell>
          <cell r="C68">
            <v>1601</v>
          </cell>
          <cell r="D68">
            <v>8688088.5199999996</v>
          </cell>
          <cell r="E68">
            <v>1808.89</v>
          </cell>
          <cell r="F68">
            <v>180681.46</v>
          </cell>
          <cell r="G68">
            <v>8868769.9800000004</v>
          </cell>
          <cell r="H68">
            <v>1846.51</v>
          </cell>
          <cell r="I68">
            <v>38028.230000000003</v>
          </cell>
          <cell r="J68">
            <v>1606</v>
          </cell>
          <cell r="K68">
            <v>2900454.59</v>
          </cell>
          <cell r="L68">
            <v>1806.01</v>
          </cell>
        </row>
        <row r="69">
          <cell r="B69">
            <v>4803</v>
          </cell>
          <cell r="C69">
            <v>1601</v>
          </cell>
          <cell r="D69">
            <v>6763418.96</v>
          </cell>
          <cell r="E69">
            <v>1408.17</v>
          </cell>
          <cell r="F69">
            <v>157181.46</v>
          </cell>
          <cell r="G69">
            <v>6920600.4199999999</v>
          </cell>
          <cell r="H69">
            <v>1440.89</v>
          </cell>
          <cell r="I69">
            <v>38028.230000000003</v>
          </cell>
          <cell r="J69">
            <v>1606</v>
          </cell>
          <cell r="K69">
            <v>2256098.0699999998</v>
          </cell>
          <cell r="L69">
            <v>1404.79</v>
          </cell>
        </row>
        <row r="70">
          <cell r="B70">
            <v>1604</v>
          </cell>
          <cell r="C70">
            <v>535</v>
          </cell>
          <cell r="D70">
            <v>1924669.56</v>
          </cell>
          <cell r="E70">
            <v>1199.92</v>
          </cell>
          <cell r="F70">
            <v>23500</v>
          </cell>
          <cell r="G70">
            <v>1948169.56</v>
          </cell>
          <cell r="H70">
            <v>1214.57</v>
          </cell>
          <cell r="I70">
            <v>0</v>
          </cell>
          <cell r="J70">
            <v>537</v>
          </cell>
          <cell r="K70">
            <v>644356.52</v>
          </cell>
          <cell r="L70">
            <v>1199.92</v>
          </cell>
        </row>
        <row r="72">
          <cell r="B72">
            <v>3186</v>
          </cell>
          <cell r="C72">
            <v>1062</v>
          </cell>
          <cell r="D72">
            <v>5089454.8600000003</v>
          </cell>
          <cell r="E72">
            <v>1597.44</v>
          </cell>
          <cell r="F72">
            <v>64417.81</v>
          </cell>
          <cell r="G72">
            <v>5153872.67</v>
          </cell>
          <cell r="H72">
            <v>1617.66</v>
          </cell>
          <cell r="I72">
            <v>33636.550000000003</v>
          </cell>
          <cell r="J72">
            <v>1064</v>
          </cell>
          <cell r="K72">
            <v>1694337.88</v>
          </cell>
          <cell r="L72">
            <v>1592.42</v>
          </cell>
        </row>
        <row r="73">
          <cell r="B73">
            <v>3186</v>
          </cell>
          <cell r="C73">
            <v>1062</v>
          </cell>
          <cell r="D73">
            <v>4203961.1500000004</v>
          </cell>
          <cell r="E73">
            <v>1319.51</v>
          </cell>
          <cell r="F73">
            <v>54017.81</v>
          </cell>
          <cell r="G73">
            <v>4257978.96</v>
          </cell>
          <cell r="H73">
            <v>1336.47</v>
          </cell>
          <cell r="I73">
            <v>33636.550000000003</v>
          </cell>
          <cell r="J73">
            <v>1064</v>
          </cell>
          <cell r="K73">
            <v>1397973.31</v>
          </cell>
          <cell r="L73">
            <v>1313.88</v>
          </cell>
        </row>
        <row r="74">
          <cell r="B74">
            <v>738</v>
          </cell>
          <cell r="C74">
            <v>246</v>
          </cell>
          <cell r="D74">
            <v>885493.71</v>
          </cell>
          <cell r="E74">
            <v>1199.8599999999999</v>
          </cell>
          <cell r="F74">
            <v>10400</v>
          </cell>
          <cell r="G74">
            <v>895893.71</v>
          </cell>
          <cell r="H74">
            <v>1213.95</v>
          </cell>
          <cell r="I74">
            <v>0</v>
          </cell>
          <cell r="J74">
            <v>247</v>
          </cell>
          <cell r="K74">
            <v>296364.57</v>
          </cell>
          <cell r="L74">
            <v>1199.8599999999999</v>
          </cell>
        </row>
        <row r="76">
          <cell r="B76">
            <v>7084</v>
          </cell>
          <cell r="C76">
            <v>2361</v>
          </cell>
          <cell r="D76">
            <v>11965632.770000001</v>
          </cell>
          <cell r="E76">
            <v>1689.11</v>
          </cell>
          <cell r="F76">
            <v>196395.9</v>
          </cell>
          <cell r="G76">
            <v>12162028.670000002</v>
          </cell>
          <cell r="H76">
            <v>1716.83</v>
          </cell>
          <cell r="I76">
            <v>52487.91</v>
          </cell>
          <cell r="J76">
            <v>2360</v>
          </cell>
          <cell r="K76">
            <v>3981515.61</v>
          </cell>
          <cell r="L76">
            <v>1687.08</v>
          </cell>
        </row>
        <row r="77">
          <cell r="B77">
            <v>7084</v>
          </cell>
          <cell r="C77">
            <v>2361</v>
          </cell>
          <cell r="D77">
            <v>9634056.9200000018</v>
          </cell>
          <cell r="E77">
            <v>1359.97</v>
          </cell>
          <cell r="F77">
            <v>115995.9</v>
          </cell>
          <cell r="G77">
            <v>9750052.8200000022</v>
          </cell>
          <cell r="H77">
            <v>1376.35</v>
          </cell>
          <cell r="I77">
            <v>52487.91</v>
          </cell>
          <cell r="J77">
            <v>2360</v>
          </cell>
          <cell r="K77">
            <v>3196723.66</v>
          </cell>
          <cell r="L77">
            <v>1354.54</v>
          </cell>
        </row>
        <row r="78">
          <cell r="B78">
            <v>1943</v>
          </cell>
          <cell r="C78">
            <v>648</v>
          </cell>
          <cell r="D78">
            <v>2331575.85</v>
          </cell>
          <cell r="E78">
            <v>1199.99</v>
          </cell>
          <cell r="F78">
            <v>80400</v>
          </cell>
          <cell r="G78">
            <v>2411975.85</v>
          </cell>
          <cell r="H78">
            <v>1241.3699999999999</v>
          </cell>
          <cell r="I78">
            <v>0</v>
          </cell>
          <cell r="J78">
            <v>654</v>
          </cell>
          <cell r="K78">
            <v>784791.95</v>
          </cell>
          <cell r="L78">
            <v>1199.99</v>
          </cell>
        </row>
        <row r="80">
          <cell r="B80">
            <v>5803</v>
          </cell>
          <cell r="C80">
            <v>1934</v>
          </cell>
          <cell r="D80">
            <v>10596910.989999998</v>
          </cell>
          <cell r="E80">
            <v>1826.11</v>
          </cell>
          <cell r="F80">
            <v>174661.09</v>
          </cell>
          <cell r="G80">
            <v>10771572.079999998</v>
          </cell>
          <cell r="H80">
            <v>1856.21</v>
          </cell>
          <cell r="I80">
            <v>18193.59</v>
          </cell>
          <cell r="J80">
            <v>1937</v>
          </cell>
          <cell r="K80">
            <v>3531180.76</v>
          </cell>
          <cell r="L80">
            <v>1823.02</v>
          </cell>
        </row>
        <row r="81">
          <cell r="B81">
            <v>5803</v>
          </cell>
          <cell r="C81">
            <v>1934</v>
          </cell>
          <cell r="D81">
            <v>8229560.5199999986</v>
          </cell>
          <cell r="E81">
            <v>1418.16</v>
          </cell>
          <cell r="F81">
            <v>138425.85</v>
          </cell>
          <cell r="G81">
            <v>8367986.3699999982</v>
          </cell>
          <cell r="H81">
            <v>1442.01</v>
          </cell>
          <cell r="I81">
            <v>18193.59</v>
          </cell>
          <cell r="J81">
            <v>1937</v>
          </cell>
          <cell r="K81">
            <v>2741666.62</v>
          </cell>
          <cell r="L81">
            <v>1415.42</v>
          </cell>
        </row>
        <row r="82">
          <cell r="B82">
            <v>1973</v>
          </cell>
          <cell r="C82">
            <v>658</v>
          </cell>
          <cell r="D82">
            <v>2367350.4700000002</v>
          </cell>
          <cell r="E82">
            <v>1199.8699999999999</v>
          </cell>
          <cell r="F82">
            <v>36235.24</v>
          </cell>
          <cell r="G82">
            <v>2403585.71</v>
          </cell>
          <cell r="H82">
            <v>1218.24</v>
          </cell>
          <cell r="I82">
            <v>0</v>
          </cell>
          <cell r="J82">
            <v>658</v>
          </cell>
          <cell r="K82">
            <v>789514.14</v>
          </cell>
          <cell r="L82">
            <v>1199.8699999999999</v>
          </cell>
        </row>
        <row r="84">
          <cell r="B84">
            <v>14013</v>
          </cell>
          <cell r="C84">
            <v>4671</v>
          </cell>
          <cell r="D84">
            <v>22924965.270000003</v>
          </cell>
          <cell r="E84">
            <v>1635.98</v>
          </cell>
          <cell r="F84">
            <v>594419.13</v>
          </cell>
          <cell r="G84">
            <v>23519384.400000002</v>
          </cell>
          <cell r="H84">
            <v>1678.4</v>
          </cell>
          <cell r="I84">
            <v>125044.3</v>
          </cell>
          <cell r="J84">
            <v>4684</v>
          </cell>
          <cell r="K84">
            <v>7579073.6600000001</v>
          </cell>
          <cell r="L84">
            <v>1618.08</v>
          </cell>
        </row>
        <row r="85">
          <cell r="B85">
            <v>14013</v>
          </cell>
          <cell r="C85">
            <v>4671</v>
          </cell>
          <cell r="D85">
            <v>18425469.390000001</v>
          </cell>
          <cell r="E85">
            <v>1314.88</v>
          </cell>
          <cell r="F85">
            <v>542219.13</v>
          </cell>
          <cell r="G85">
            <v>18967688.52</v>
          </cell>
          <cell r="H85">
            <v>1353.58</v>
          </cell>
          <cell r="I85">
            <v>125044.3</v>
          </cell>
          <cell r="J85">
            <v>4684</v>
          </cell>
          <cell r="K85">
            <v>6075641.7000000002</v>
          </cell>
          <cell r="L85">
            <v>1297.1099999999999</v>
          </cell>
        </row>
        <row r="86">
          <cell r="B86">
            <v>3756</v>
          </cell>
          <cell r="C86">
            <v>1252</v>
          </cell>
          <cell r="D86">
            <v>4499495.88</v>
          </cell>
          <cell r="E86">
            <v>1197.95</v>
          </cell>
          <cell r="F86">
            <v>52200</v>
          </cell>
          <cell r="G86">
            <v>4551695.88</v>
          </cell>
          <cell r="H86">
            <v>1211.8499999999999</v>
          </cell>
          <cell r="I86">
            <v>0</v>
          </cell>
          <cell r="J86">
            <v>1254</v>
          </cell>
          <cell r="K86">
            <v>1503431.96</v>
          </cell>
          <cell r="L86">
            <v>1198.9100000000001</v>
          </cell>
        </row>
        <row r="88">
          <cell r="B88">
            <v>2775</v>
          </cell>
          <cell r="C88">
            <v>925</v>
          </cell>
          <cell r="D88">
            <v>5344893.16</v>
          </cell>
          <cell r="E88">
            <v>1926.09</v>
          </cell>
          <cell r="F88">
            <v>101702.16</v>
          </cell>
          <cell r="G88">
            <v>5446595.3200000003</v>
          </cell>
          <cell r="H88">
            <v>1962.74</v>
          </cell>
          <cell r="I88">
            <v>32217.3</v>
          </cell>
          <cell r="J88">
            <v>923</v>
          </cell>
          <cell r="K88">
            <v>1776486.11</v>
          </cell>
          <cell r="L88">
            <v>1924.69</v>
          </cell>
        </row>
        <row r="89">
          <cell r="B89">
            <v>2775</v>
          </cell>
          <cell r="C89">
            <v>925</v>
          </cell>
          <cell r="D89">
            <v>4243399.45</v>
          </cell>
          <cell r="E89">
            <v>1529.15</v>
          </cell>
          <cell r="F89">
            <v>85902.16</v>
          </cell>
          <cell r="G89">
            <v>4329301.6100000003</v>
          </cell>
          <cell r="H89">
            <v>1560.11</v>
          </cell>
          <cell r="I89">
            <v>32217.3</v>
          </cell>
          <cell r="J89">
            <v>923</v>
          </cell>
          <cell r="K89">
            <v>1406921.54</v>
          </cell>
          <cell r="L89">
            <v>1524.29</v>
          </cell>
        </row>
        <row r="90">
          <cell r="B90">
            <v>919</v>
          </cell>
          <cell r="C90">
            <v>306</v>
          </cell>
          <cell r="D90">
            <v>1101493.71</v>
          </cell>
          <cell r="E90">
            <v>1198.58</v>
          </cell>
          <cell r="F90">
            <v>15800</v>
          </cell>
          <cell r="G90">
            <v>1117293.71</v>
          </cell>
          <cell r="H90">
            <v>1215.77</v>
          </cell>
          <cell r="I90">
            <v>0</v>
          </cell>
          <cell r="J90">
            <v>309</v>
          </cell>
          <cell r="K90">
            <v>369564.57</v>
          </cell>
          <cell r="L90">
            <v>1196</v>
          </cell>
        </row>
      </sheetData>
      <sheetData sheetId="6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147</v>
          </cell>
          <cell r="C28">
            <v>49</v>
          </cell>
          <cell r="D28">
            <v>309279.06</v>
          </cell>
          <cell r="E28">
            <v>2103.94</v>
          </cell>
          <cell r="F28">
            <v>877.5</v>
          </cell>
          <cell r="G28">
            <v>310156.56</v>
          </cell>
          <cell r="H28">
            <v>2109.91</v>
          </cell>
          <cell r="I28">
            <v>0</v>
          </cell>
          <cell r="J28">
            <v>49</v>
          </cell>
          <cell r="K28">
            <v>103093.02</v>
          </cell>
          <cell r="L28">
            <v>2103.94</v>
          </cell>
        </row>
        <row r="29">
          <cell r="B29">
            <v>147</v>
          </cell>
          <cell r="C29">
            <v>49</v>
          </cell>
          <cell r="D29">
            <v>237279.06</v>
          </cell>
          <cell r="E29">
            <v>1614.14</v>
          </cell>
          <cell r="F29">
            <v>877.5</v>
          </cell>
          <cell r="G29">
            <v>238156.56</v>
          </cell>
          <cell r="H29">
            <v>1620.11</v>
          </cell>
          <cell r="I29">
            <v>0</v>
          </cell>
          <cell r="J29">
            <v>49</v>
          </cell>
          <cell r="K29">
            <v>79093.02</v>
          </cell>
          <cell r="L29">
            <v>1614.14</v>
          </cell>
        </row>
        <row r="30">
          <cell r="B30">
            <v>60</v>
          </cell>
          <cell r="C30">
            <v>20</v>
          </cell>
          <cell r="D30">
            <v>72000</v>
          </cell>
          <cell r="E30">
            <v>1200</v>
          </cell>
          <cell r="F30">
            <v>0</v>
          </cell>
          <cell r="G30">
            <v>72000</v>
          </cell>
          <cell r="H30">
            <v>1200</v>
          </cell>
          <cell r="I30">
            <v>0</v>
          </cell>
          <cell r="J30">
            <v>20</v>
          </cell>
          <cell r="K30">
            <v>24000</v>
          </cell>
          <cell r="L30">
            <v>1200</v>
          </cell>
        </row>
        <row r="32">
          <cell r="B32">
            <v>42</v>
          </cell>
          <cell r="C32">
            <v>14</v>
          </cell>
          <cell r="D32">
            <v>122535.42</v>
          </cell>
          <cell r="E32">
            <v>2917.51</v>
          </cell>
          <cell r="F32">
            <v>0</v>
          </cell>
          <cell r="G32">
            <v>122535.42</v>
          </cell>
          <cell r="H32">
            <v>2917.51</v>
          </cell>
          <cell r="I32">
            <v>0</v>
          </cell>
          <cell r="J32">
            <v>14</v>
          </cell>
          <cell r="K32">
            <v>40845.14</v>
          </cell>
          <cell r="L32">
            <v>2917.51</v>
          </cell>
        </row>
        <row r="33">
          <cell r="B33">
            <v>42</v>
          </cell>
          <cell r="C33">
            <v>14</v>
          </cell>
          <cell r="D33">
            <v>90135.42</v>
          </cell>
          <cell r="E33">
            <v>2146.08</v>
          </cell>
          <cell r="F33">
            <v>0</v>
          </cell>
          <cell r="G33">
            <v>90135.42</v>
          </cell>
          <cell r="H33">
            <v>2146.08</v>
          </cell>
          <cell r="I33">
            <v>0</v>
          </cell>
          <cell r="J33">
            <v>14</v>
          </cell>
          <cell r="K33">
            <v>30045.14</v>
          </cell>
          <cell r="L33">
            <v>2146.08</v>
          </cell>
        </row>
        <row r="34">
          <cell r="B34">
            <v>27</v>
          </cell>
          <cell r="C34">
            <v>9</v>
          </cell>
          <cell r="D34">
            <v>32400</v>
          </cell>
          <cell r="E34">
            <v>1200</v>
          </cell>
          <cell r="F34">
            <v>0</v>
          </cell>
          <cell r="G34">
            <v>32400</v>
          </cell>
          <cell r="H34">
            <v>1200</v>
          </cell>
          <cell r="I34">
            <v>0</v>
          </cell>
          <cell r="J34">
            <v>9</v>
          </cell>
          <cell r="K34">
            <v>10800</v>
          </cell>
          <cell r="L34">
            <v>1200</v>
          </cell>
        </row>
        <row r="36">
          <cell r="B36">
            <v>39</v>
          </cell>
          <cell r="C36">
            <v>13</v>
          </cell>
          <cell r="D36">
            <v>112136.07</v>
          </cell>
          <cell r="E36">
            <v>2875.28</v>
          </cell>
          <cell r="F36">
            <v>7200</v>
          </cell>
          <cell r="G36">
            <v>119336.07</v>
          </cell>
          <cell r="H36">
            <v>3059.9</v>
          </cell>
          <cell r="I36">
            <v>0</v>
          </cell>
          <cell r="J36">
            <v>13</v>
          </cell>
          <cell r="K36">
            <v>37378.69</v>
          </cell>
          <cell r="L36">
            <v>2875.28</v>
          </cell>
        </row>
        <row r="37">
          <cell r="B37">
            <v>39</v>
          </cell>
          <cell r="C37">
            <v>13</v>
          </cell>
          <cell r="D37">
            <v>76136.070000000007</v>
          </cell>
          <cell r="E37">
            <v>1952.21</v>
          </cell>
          <cell r="F37">
            <v>3600</v>
          </cell>
          <cell r="G37">
            <v>79736.070000000007</v>
          </cell>
          <cell r="H37">
            <v>2044.51</v>
          </cell>
          <cell r="I37">
            <v>0</v>
          </cell>
          <cell r="J37">
            <v>13</v>
          </cell>
          <cell r="K37">
            <v>25378.69</v>
          </cell>
          <cell r="L37">
            <v>1952.21</v>
          </cell>
        </row>
        <row r="38">
          <cell r="B38">
            <v>30</v>
          </cell>
          <cell r="C38">
            <v>10</v>
          </cell>
          <cell r="D38">
            <v>36000</v>
          </cell>
          <cell r="E38">
            <v>1200</v>
          </cell>
          <cell r="F38">
            <v>3600</v>
          </cell>
          <cell r="G38">
            <v>39600</v>
          </cell>
          <cell r="H38">
            <v>1320</v>
          </cell>
          <cell r="I38">
            <v>0</v>
          </cell>
          <cell r="J38">
            <v>10</v>
          </cell>
          <cell r="K38">
            <v>12000</v>
          </cell>
          <cell r="L38">
            <v>1200</v>
          </cell>
        </row>
        <row r="40">
          <cell r="B40">
            <v>78</v>
          </cell>
          <cell r="C40">
            <v>26</v>
          </cell>
          <cell r="D40">
            <v>174824.79</v>
          </cell>
          <cell r="E40">
            <v>2241.34</v>
          </cell>
          <cell r="F40">
            <v>0</v>
          </cell>
          <cell r="G40">
            <v>174824.79</v>
          </cell>
          <cell r="H40">
            <v>2241.34</v>
          </cell>
          <cell r="I40">
            <v>0</v>
          </cell>
          <cell r="J40">
            <v>26</v>
          </cell>
          <cell r="K40">
            <v>58274.93</v>
          </cell>
          <cell r="L40">
            <v>2241.34</v>
          </cell>
        </row>
        <row r="41">
          <cell r="B41">
            <v>78</v>
          </cell>
          <cell r="C41">
            <v>26</v>
          </cell>
          <cell r="D41">
            <v>135224.79</v>
          </cell>
          <cell r="E41">
            <v>1733.65</v>
          </cell>
          <cell r="F41">
            <v>0</v>
          </cell>
          <cell r="G41">
            <v>135224.79</v>
          </cell>
          <cell r="H41">
            <v>1733.65</v>
          </cell>
          <cell r="I41">
            <v>0</v>
          </cell>
          <cell r="J41">
            <v>26</v>
          </cell>
          <cell r="K41">
            <v>45074.93</v>
          </cell>
          <cell r="L41">
            <v>1733.65</v>
          </cell>
        </row>
        <row r="42">
          <cell r="B42">
            <v>33</v>
          </cell>
          <cell r="C42">
            <v>11</v>
          </cell>
          <cell r="D42">
            <v>39600</v>
          </cell>
          <cell r="E42">
            <v>1200</v>
          </cell>
          <cell r="F42">
            <v>0</v>
          </cell>
          <cell r="G42">
            <v>39600</v>
          </cell>
          <cell r="H42">
            <v>1200</v>
          </cell>
          <cell r="I42">
            <v>0</v>
          </cell>
          <cell r="J42">
            <v>11</v>
          </cell>
          <cell r="K42">
            <v>13200</v>
          </cell>
          <cell r="L42">
            <v>1200</v>
          </cell>
        </row>
        <row r="44">
          <cell r="B44">
            <v>72</v>
          </cell>
          <cell r="C44">
            <v>24</v>
          </cell>
          <cell r="D44">
            <v>152686.41</v>
          </cell>
          <cell r="E44">
            <v>2120.64</v>
          </cell>
          <cell r="F44">
            <v>0</v>
          </cell>
          <cell r="G44">
            <v>152686.41</v>
          </cell>
          <cell r="H44">
            <v>2120.64</v>
          </cell>
          <cell r="I44">
            <v>0</v>
          </cell>
          <cell r="J44">
            <v>24</v>
          </cell>
          <cell r="K44">
            <v>50895.47</v>
          </cell>
          <cell r="L44">
            <v>2120.64</v>
          </cell>
        </row>
        <row r="45">
          <cell r="B45">
            <v>72</v>
          </cell>
          <cell r="C45">
            <v>24</v>
          </cell>
          <cell r="D45">
            <v>123886.41</v>
          </cell>
          <cell r="E45">
            <v>1720.64</v>
          </cell>
          <cell r="F45">
            <v>0</v>
          </cell>
          <cell r="G45">
            <v>123886.41</v>
          </cell>
          <cell r="H45">
            <v>1720.64</v>
          </cell>
          <cell r="I45">
            <v>0</v>
          </cell>
          <cell r="J45">
            <v>24</v>
          </cell>
          <cell r="K45">
            <v>41295.47</v>
          </cell>
          <cell r="L45">
            <v>1720.64</v>
          </cell>
        </row>
        <row r="46">
          <cell r="B46">
            <v>24</v>
          </cell>
          <cell r="C46">
            <v>8</v>
          </cell>
          <cell r="D46">
            <v>28800</v>
          </cell>
          <cell r="E46">
            <v>1200</v>
          </cell>
          <cell r="F46">
            <v>0</v>
          </cell>
          <cell r="G46">
            <v>28800</v>
          </cell>
          <cell r="H46">
            <v>1200</v>
          </cell>
          <cell r="I46">
            <v>0</v>
          </cell>
          <cell r="J46">
            <v>8</v>
          </cell>
          <cell r="K46">
            <v>9600</v>
          </cell>
          <cell r="L46">
            <v>1200</v>
          </cell>
        </row>
        <row r="48">
          <cell r="B48">
            <v>39</v>
          </cell>
          <cell r="C48">
            <v>13</v>
          </cell>
          <cell r="D48">
            <v>89874.81</v>
          </cell>
          <cell r="E48">
            <v>2304.48</v>
          </cell>
          <cell r="F48">
            <v>0</v>
          </cell>
          <cell r="G48">
            <v>89874.81</v>
          </cell>
          <cell r="H48">
            <v>2304.48</v>
          </cell>
          <cell r="I48">
            <v>0</v>
          </cell>
          <cell r="J48">
            <v>13</v>
          </cell>
          <cell r="K48">
            <v>29958.27</v>
          </cell>
          <cell r="L48">
            <v>2304.48</v>
          </cell>
        </row>
        <row r="49">
          <cell r="B49">
            <v>39</v>
          </cell>
          <cell r="C49">
            <v>13</v>
          </cell>
          <cell r="D49">
            <v>64674.81</v>
          </cell>
          <cell r="E49">
            <v>1658.33</v>
          </cell>
          <cell r="F49">
            <v>0</v>
          </cell>
          <cell r="G49">
            <v>64674.81</v>
          </cell>
          <cell r="H49">
            <v>1658.33</v>
          </cell>
          <cell r="I49">
            <v>0</v>
          </cell>
          <cell r="J49">
            <v>13</v>
          </cell>
          <cell r="K49">
            <v>21558.27</v>
          </cell>
          <cell r="L49">
            <v>1658.33</v>
          </cell>
        </row>
        <row r="50">
          <cell r="B50">
            <v>21</v>
          </cell>
          <cell r="C50">
            <v>7</v>
          </cell>
          <cell r="D50">
            <v>25200</v>
          </cell>
          <cell r="E50">
            <v>1200</v>
          </cell>
          <cell r="F50">
            <v>0</v>
          </cell>
          <cell r="G50">
            <v>25200</v>
          </cell>
          <cell r="H50">
            <v>1200</v>
          </cell>
          <cell r="I50">
            <v>0</v>
          </cell>
          <cell r="J50">
            <v>7</v>
          </cell>
          <cell r="K50">
            <v>8400</v>
          </cell>
          <cell r="L50">
            <v>1200</v>
          </cell>
        </row>
        <row r="52">
          <cell r="B52">
            <v>72</v>
          </cell>
          <cell r="C52">
            <v>24</v>
          </cell>
          <cell r="D52">
            <v>144770.16</v>
          </cell>
          <cell r="E52">
            <v>2010.7</v>
          </cell>
          <cell r="F52">
            <v>8591.8799999999992</v>
          </cell>
          <cell r="G52">
            <v>153362.04</v>
          </cell>
          <cell r="H52">
            <v>2130.0300000000002</v>
          </cell>
          <cell r="I52">
            <v>0</v>
          </cell>
          <cell r="J52">
            <v>24</v>
          </cell>
          <cell r="K52">
            <v>48656.72</v>
          </cell>
          <cell r="L52">
            <v>2027.36</v>
          </cell>
        </row>
        <row r="53">
          <cell r="B53">
            <v>72</v>
          </cell>
          <cell r="C53">
            <v>24</v>
          </cell>
          <cell r="D53">
            <v>120770.16</v>
          </cell>
          <cell r="E53">
            <v>1677.36</v>
          </cell>
          <cell r="F53">
            <v>1791.88</v>
          </cell>
          <cell r="G53">
            <v>122562.04</v>
          </cell>
          <cell r="H53">
            <v>1702.25</v>
          </cell>
          <cell r="I53">
            <v>0</v>
          </cell>
          <cell r="J53">
            <v>24</v>
          </cell>
          <cell r="K53">
            <v>40256.720000000001</v>
          </cell>
          <cell r="L53">
            <v>1677.36</v>
          </cell>
        </row>
        <row r="54">
          <cell r="B54">
            <v>20</v>
          </cell>
          <cell r="C54">
            <v>7</v>
          </cell>
          <cell r="D54">
            <v>24000</v>
          </cell>
          <cell r="E54">
            <v>1200</v>
          </cell>
          <cell r="F54">
            <v>6800</v>
          </cell>
          <cell r="G54">
            <v>30800</v>
          </cell>
          <cell r="H54">
            <v>1540</v>
          </cell>
          <cell r="I54">
            <v>0</v>
          </cell>
          <cell r="J54">
            <v>7</v>
          </cell>
          <cell r="K54">
            <v>8400</v>
          </cell>
          <cell r="L54">
            <v>1200</v>
          </cell>
        </row>
        <row r="56">
          <cell r="B56">
            <v>36</v>
          </cell>
          <cell r="C56">
            <v>12</v>
          </cell>
          <cell r="D56">
            <v>71708.61</v>
          </cell>
          <cell r="E56">
            <v>1991.91</v>
          </cell>
          <cell r="F56">
            <v>0</v>
          </cell>
          <cell r="G56">
            <v>71708.61</v>
          </cell>
          <cell r="H56">
            <v>1991.91</v>
          </cell>
          <cell r="I56">
            <v>0</v>
          </cell>
          <cell r="J56">
            <v>12</v>
          </cell>
          <cell r="K56">
            <v>23902.87</v>
          </cell>
          <cell r="L56">
            <v>1991.91</v>
          </cell>
        </row>
        <row r="57">
          <cell r="B57">
            <v>36</v>
          </cell>
          <cell r="C57">
            <v>12</v>
          </cell>
          <cell r="D57">
            <v>60908.61</v>
          </cell>
          <cell r="E57">
            <v>1691.91</v>
          </cell>
          <cell r="F57">
            <v>0</v>
          </cell>
          <cell r="G57">
            <v>60908.61</v>
          </cell>
          <cell r="H57">
            <v>1691.91</v>
          </cell>
          <cell r="I57">
            <v>0</v>
          </cell>
          <cell r="J57">
            <v>12</v>
          </cell>
          <cell r="K57">
            <v>20302.87</v>
          </cell>
          <cell r="L57">
            <v>1691.91</v>
          </cell>
        </row>
        <row r="58">
          <cell r="B58">
            <v>9</v>
          </cell>
          <cell r="C58">
            <v>3</v>
          </cell>
          <cell r="D58">
            <v>10800</v>
          </cell>
          <cell r="E58">
            <v>1200</v>
          </cell>
          <cell r="F58">
            <v>0</v>
          </cell>
          <cell r="G58">
            <v>10800</v>
          </cell>
          <cell r="H58">
            <v>1200</v>
          </cell>
          <cell r="I58">
            <v>0</v>
          </cell>
          <cell r="J58">
            <v>3</v>
          </cell>
          <cell r="K58">
            <v>3600</v>
          </cell>
          <cell r="L58">
            <v>1200</v>
          </cell>
        </row>
        <row r="60">
          <cell r="B60">
            <v>84</v>
          </cell>
          <cell r="C60">
            <v>28</v>
          </cell>
          <cell r="D60">
            <v>180792.14</v>
          </cell>
          <cell r="E60">
            <v>2152.29</v>
          </cell>
          <cell r="F60">
            <v>1791.88</v>
          </cell>
          <cell r="G60">
            <v>182584.02</v>
          </cell>
          <cell r="H60">
            <v>2173.62</v>
          </cell>
          <cell r="I60">
            <v>0</v>
          </cell>
          <cell r="J60">
            <v>28</v>
          </cell>
          <cell r="K60">
            <v>60417.32</v>
          </cell>
          <cell r="L60">
            <v>2157.7600000000002</v>
          </cell>
        </row>
        <row r="61">
          <cell r="B61">
            <v>84</v>
          </cell>
          <cell r="C61">
            <v>28</v>
          </cell>
          <cell r="D61">
            <v>141192.14000000001</v>
          </cell>
          <cell r="E61">
            <v>1680.86</v>
          </cell>
          <cell r="F61">
            <v>1791.88</v>
          </cell>
          <cell r="G61">
            <v>142984.01999999999</v>
          </cell>
          <cell r="H61">
            <v>1702.19</v>
          </cell>
          <cell r="I61">
            <v>0</v>
          </cell>
          <cell r="J61">
            <v>28</v>
          </cell>
          <cell r="K61">
            <v>47217.32</v>
          </cell>
          <cell r="L61">
            <v>1686.33</v>
          </cell>
        </row>
        <row r="62">
          <cell r="B62">
            <v>33</v>
          </cell>
          <cell r="C62">
            <v>11</v>
          </cell>
          <cell r="D62">
            <v>39600</v>
          </cell>
          <cell r="E62">
            <v>1200</v>
          </cell>
          <cell r="F62">
            <v>0</v>
          </cell>
          <cell r="G62">
            <v>39600</v>
          </cell>
          <cell r="H62">
            <v>1200</v>
          </cell>
          <cell r="I62">
            <v>0</v>
          </cell>
          <cell r="J62">
            <v>11</v>
          </cell>
          <cell r="K62">
            <v>13200</v>
          </cell>
          <cell r="L62">
            <v>1200</v>
          </cell>
        </row>
        <row r="64">
          <cell r="B64">
            <v>42</v>
          </cell>
          <cell r="C64">
            <v>14</v>
          </cell>
          <cell r="D64">
            <v>100738.52</v>
          </cell>
          <cell r="E64">
            <v>2398.54</v>
          </cell>
          <cell r="F64">
            <v>1577.77</v>
          </cell>
          <cell r="G64">
            <v>102316.29</v>
          </cell>
          <cell r="H64">
            <v>2436.1</v>
          </cell>
          <cell r="I64">
            <v>0</v>
          </cell>
          <cell r="J64">
            <v>14</v>
          </cell>
          <cell r="K64">
            <v>33732.78</v>
          </cell>
          <cell r="L64">
            <v>2409.48</v>
          </cell>
        </row>
        <row r="65">
          <cell r="B65">
            <v>42</v>
          </cell>
          <cell r="C65">
            <v>14</v>
          </cell>
          <cell r="D65">
            <v>71938.52</v>
          </cell>
          <cell r="E65">
            <v>1712.82</v>
          </cell>
          <cell r="F65">
            <v>1577.77</v>
          </cell>
          <cell r="G65">
            <v>73516.289999999994</v>
          </cell>
          <cell r="H65">
            <v>1750.39</v>
          </cell>
          <cell r="I65">
            <v>0</v>
          </cell>
          <cell r="J65">
            <v>14</v>
          </cell>
          <cell r="K65">
            <v>24132.78</v>
          </cell>
          <cell r="L65">
            <v>1723.77</v>
          </cell>
        </row>
        <row r="66">
          <cell r="B66">
            <v>24</v>
          </cell>
          <cell r="C66">
            <v>8</v>
          </cell>
          <cell r="D66">
            <v>28800</v>
          </cell>
          <cell r="E66">
            <v>1200</v>
          </cell>
          <cell r="F66">
            <v>0</v>
          </cell>
          <cell r="G66">
            <v>28800</v>
          </cell>
          <cell r="H66">
            <v>1200</v>
          </cell>
          <cell r="I66">
            <v>0</v>
          </cell>
          <cell r="J66">
            <v>8</v>
          </cell>
          <cell r="K66">
            <v>9600</v>
          </cell>
          <cell r="L66">
            <v>1200</v>
          </cell>
        </row>
        <row r="68">
          <cell r="B68">
            <v>73</v>
          </cell>
          <cell r="C68">
            <v>24</v>
          </cell>
          <cell r="D68">
            <v>182824.91</v>
          </cell>
          <cell r="E68">
            <v>2504.4499999999998</v>
          </cell>
          <cell r="F68">
            <v>229.91</v>
          </cell>
          <cell r="G68">
            <v>183054.82</v>
          </cell>
          <cell r="H68">
            <v>2507.6</v>
          </cell>
          <cell r="I68">
            <v>0</v>
          </cell>
          <cell r="J68">
            <v>24</v>
          </cell>
          <cell r="K68">
            <v>60320.959999999999</v>
          </cell>
          <cell r="L68">
            <v>2513.37</v>
          </cell>
        </row>
        <row r="69">
          <cell r="B69">
            <v>73</v>
          </cell>
          <cell r="C69">
            <v>24</v>
          </cell>
          <cell r="D69">
            <v>128824.91</v>
          </cell>
          <cell r="E69">
            <v>1764.72</v>
          </cell>
          <cell r="F69">
            <v>229.91</v>
          </cell>
          <cell r="G69">
            <v>129054.82</v>
          </cell>
          <cell r="H69">
            <v>1767.87</v>
          </cell>
          <cell r="I69">
            <v>0</v>
          </cell>
          <cell r="J69">
            <v>24</v>
          </cell>
          <cell r="K69">
            <v>42320.959999999999</v>
          </cell>
          <cell r="L69">
            <v>1763.37</v>
          </cell>
        </row>
        <row r="70">
          <cell r="B70">
            <v>45</v>
          </cell>
          <cell r="C70">
            <v>15</v>
          </cell>
          <cell r="D70">
            <v>54000</v>
          </cell>
          <cell r="E70">
            <v>1200</v>
          </cell>
          <cell r="F70">
            <v>0</v>
          </cell>
          <cell r="G70">
            <v>54000</v>
          </cell>
          <cell r="H70">
            <v>1200</v>
          </cell>
          <cell r="I70">
            <v>0</v>
          </cell>
          <cell r="J70">
            <v>15</v>
          </cell>
          <cell r="K70">
            <v>18000</v>
          </cell>
          <cell r="L70">
            <v>1200</v>
          </cell>
        </row>
        <row r="72">
          <cell r="B72">
            <v>25</v>
          </cell>
          <cell r="C72">
            <v>8</v>
          </cell>
          <cell r="D72">
            <v>56665.56</v>
          </cell>
          <cell r="E72">
            <v>2266.62</v>
          </cell>
          <cell r="F72">
            <v>0</v>
          </cell>
          <cell r="G72">
            <v>56665.56</v>
          </cell>
          <cell r="H72">
            <v>2266.62</v>
          </cell>
          <cell r="I72">
            <v>0</v>
          </cell>
          <cell r="J72">
            <v>8</v>
          </cell>
          <cell r="K72">
            <v>18344.48</v>
          </cell>
          <cell r="L72">
            <v>2293.06</v>
          </cell>
        </row>
        <row r="73">
          <cell r="B73">
            <v>25</v>
          </cell>
          <cell r="C73">
            <v>8</v>
          </cell>
          <cell r="D73">
            <v>42265.56</v>
          </cell>
          <cell r="E73">
            <v>1690.62</v>
          </cell>
          <cell r="F73">
            <v>0</v>
          </cell>
          <cell r="G73">
            <v>42265.56</v>
          </cell>
          <cell r="H73">
            <v>1690.62</v>
          </cell>
          <cell r="I73">
            <v>0</v>
          </cell>
          <cell r="J73">
            <v>8</v>
          </cell>
          <cell r="K73">
            <v>13544.48</v>
          </cell>
          <cell r="L73">
            <v>1693.06</v>
          </cell>
        </row>
        <row r="74">
          <cell r="B74">
            <v>12</v>
          </cell>
          <cell r="C74">
            <v>4</v>
          </cell>
          <cell r="D74">
            <v>14400</v>
          </cell>
          <cell r="E74">
            <v>1200</v>
          </cell>
          <cell r="F74">
            <v>0</v>
          </cell>
          <cell r="G74">
            <v>14400</v>
          </cell>
          <cell r="H74">
            <v>1200</v>
          </cell>
          <cell r="I74">
            <v>0</v>
          </cell>
          <cell r="J74">
            <v>4</v>
          </cell>
          <cell r="K74">
            <v>4800</v>
          </cell>
          <cell r="L74">
            <v>1200</v>
          </cell>
        </row>
        <row r="76">
          <cell r="B76">
            <v>33</v>
          </cell>
          <cell r="C76">
            <v>11</v>
          </cell>
          <cell r="D76">
            <v>71336.429999999993</v>
          </cell>
          <cell r="E76">
            <v>2161.71</v>
          </cell>
          <cell r="F76">
            <v>0</v>
          </cell>
          <cell r="G76">
            <v>71336.429999999993</v>
          </cell>
          <cell r="H76">
            <v>2161.71</v>
          </cell>
          <cell r="I76">
            <v>0</v>
          </cell>
          <cell r="J76">
            <v>11</v>
          </cell>
          <cell r="K76">
            <v>23778.81</v>
          </cell>
          <cell r="L76">
            <v>2161.71</v>
          </cell>
        </row>
        <row r="77">
          <cell r="B77">
            <v>33</v>
          </cell>
          <cell r="C77">
            <v>11</v>
          </cell>
          <cell r="D77">
            <v>53336.43</v>
          </cell>
          <cell r="E77">
            <v>1616.26</v>
          </cell>
          <cell r="F77">
            <v>0</v>
          </cell>
          <cell r="G77">
            <v>53336.43</v>
          </cell>
          <cell r="H77">
            <v>1616.26</v>
          </cell>
          <cell r="I77">
            <v>0</v>
          </cell>
          <cell r="J77">
            <v>11</v>
          </cell>
          <cell r="K77">
            <v>17778.810000000001</v>
          </cell>
          <cell r="L77">
            <v>1616.26</v>
          </cell>
        </row>
        <row r="78">
          <cell r="B78">
            <v>15</v>
          </cell>
          <cell r="C78">
            <v>5</v>
          </cell>
          <cell r="D78">
            <v>18000</v>
          </cell>
          <cell r="E78">
            <v>1200</v>
          </cell>
          <cell r="F78">
            <v>0</v>
          </cell>
          <cell r="G78">
            <v>18000</v>
          </cell>
          <cell r="H78">
            <v>1200</v>
          </cell>
          <cell r="I78">
            <v>0</v>
          </cell>
          <cell r="J78">
            <v>5</v>
          </cell>
          <cell r="K78">
            <v>6000</v>
          </cell>
          <cell r="L78">
            <v>1200</v>
          </cell>
        </row>
        <row r="80">
          <cell r="B80">
            <v>150</v>
          </cell>
          <cell r="C80">
            <v>50</v>
          </cell>
          <cell r="D80">
            <v>351355.67</v>
          </cell>
          <cell r="E80">
            <v>2342.37</v>
          </cell>
          <cell r="F80">
            <v>3747.32</v>
          </cell>
          <cell r="G80">
            <v>355102.99</v>
          </cell>
          <cell r="H80">
            <v>2367.35</v>
          </cell>
          <cell r="I80">
            <v>0</v>
          </cell>
          <cell r="J80">
            <v>50</v>
          </cell>
          <cell r="K80">
            <v>117271.83</v>
          </cell>
          <cell r="L80">
            <v>2345.44</v>
          </cell>
        </row>
        <row r="81">
          <cell r="B81">
            <v>150</v>
          </cell>
          <cell r="C81">
            <v>50</v>
          </cell>
          <cell r="D81">
            <v>261355.67</v>
          </cell>
          <cell r="E81">
            <v>1742.37</v>
          </cell>
          <cell r="F81">
            <v>3747.32</v>
          </cell>
          <cell r="G81">
            <v>265102.99</v>
          </cell>
          <cell r="H81">
            <v>1767.35</v>
          </cell>
          <cell r="I81">
            <v>0</v>
          </cell>
          <cell r="J81">
            <v>50</v>
          </cell>
          <cell r="K81">
            <v>87271.83</v>
          </cell>
          <cell r="L81">
            <v>1745.44</v>
          </cell>
        </row>
        <row r="82">
          <cell r="B82">
            <v>75</v>
          </cell>
          <cell r="C82">
            <v>25</v>
          </cell>
          <cell r="D82">
            <v>90000</v>
          </cell>
          <cell r="E82">
            <v>1200</v>
          </cell>
          <cell r="F82">
            <v>0</v>
          </cell>
          <cell r="G82">
            <v>90000</v>
          </cell>
          <cell r="H82">
            <v>1200</v>
          </cell>
          <cell r="I82">
            <v>0</v>
          </cell>
          <cell r="J82">
            <v>25</v>
          </cell>
          <cell r="K82">
            <v>30000</v>
          </cell>
          <cell r="L82">
            <v>1200</v>
          </cell>
        </row>
        <row r="84">
          <cell r="B84">
            <v>75</v>
          </cell>
          <cell r="C84">
            <v>25</v>
          </cell>
          <cell r="D84">
            <v>202684.29</v>
          </cell>
          <cell r="E84">
            <v>2702.46</v>
          </cell>
          <cell r="F84">
            <v>0</v>
          </cell>
          <cell r="G84">
            <v>202684.29</v>
          </cell>
          <cell r="H84">
            <v>2702.46</v>
          </cell>
          <cell r="I84">
            <v>0</v>
          </cell>
          <cell r="J84">
            <v>25</v>
          </cell>
          <cell r="K84">
            <v>67561.429999999993</v>
          </cell>
          <cell r="L84">
            <v>2702.46</v>
          </cell>
        </row>
        <row r="85">
          <cell r="B85">
            <v>75</v>
          </cell>
          <cell r="C85">
            <v>25</v>
          </cell>
          <cell r="D85">
            <v>134284.29</v>
          </cell>
          <cell r="E85">
            <v>1790.46</v>
          </cell>
          <cell r="F85">
            <v>0</v>
          </cell>
          <cell r="G85">
            <v>134284.29</v>
          </cell>
          <cell r="H85">
            <v>1790.46</v>
          </cell>
          <cell r="I85">
            <v>0</v>
          </cell>
          <cell r="J85">
            <v>25</v>
          </cell>
          <cell r="K85">
            <v>44761.43</v>
          </cell>
          <cell r="L85">
            <v>1790.46</v>
          </cell>
        </row>
        <row r="86">
          <cell r="B86">
            <v>57</v>
          </cell>
          <cell r="C86">
            <v>19</v>
          </cell>
          <cell r="D86">
            <v>68400</v>
          </cell>
          <cell r="E86">
            <v>1200</v>
          </cell>
          <cell r="F86">
            <v>0</v>
          </cell>
          <cell r="G86">
            <v>68400</v>
          </cell>
          <cell r="H86">
            <v>1200</v>
          </cell>
          <cell r="I86">
            <v>0</v>
          </cell>
          <cell r="J86">
            <v>19</v>
          </cell>
          <cell r="K86">
            <v>22800</v>
          </cell>
          <cell r="L86">
            <v>1200</v>
          </cell>
        </row>
        <row r="88">
          <cell r="B88">
            <v>108</v>
          </cell>
          <cell r="C88">
            <v>36</v>
          </cell>
          <cell r="D88">
            <v>265623.78000000003</v>
          </cell>
          <cell r="E88">
            <v>2459.48</v>
          </cell>
          <cell r="F88">
            <v>0</v>
          </cell>
          <cell r="G88">
            <v>265623.78000000003</v>
          </cell>
          <cell r="H88">
            <v>2459.48</v>
          </cell>
          <cell r="I88">
            <v>0</v>
          </cell>
          <cell r="J88">
            <v>36</v>
          </cell>
          <cell r="K88">
            <v>88541.26</v>
          </cell>
          <cell r="L88">
            <v>2459.48</v>
          </cell>
        </row>
        <row r="89">
          <cell r="B89">
            <v>108</v>
          </cell>
          <cell r="C89">
            <v>36</v>
          </cell>
          <cell r="D89">
            <v>200823.78</v>
          </cell>
          <cell r="E89">
            <v>1859.48</v>
          </cell>
          <cell r="F89">
            <v>0</v>
          </cell>
          <cell r="G89">
            <v>200823.78</v>
          </cell>
          <cell r="H89">
            <v>1859.48</v>
          </cell>
          <cell r="I89">
            <v>0</v>
          </cell>
          <cell r="J89">
            <v>36</v>
          </cell>
          <cell r="K89">
            <v>66941.259999999995</v>
          </cell>
          <cell r="L89">
            <v>1859.48</v>
          </cell>
        </row>
        <row r="90">
          <cell r="B90">
            <v>54</v>
          </cell>
          <cell r="C90">
            <v>18</v>
          </cell>
          <cell r="D90">
            <v>64800</v>
          </cell>
          <cell r="E90">
            <v>1200</v>
          </cell>
          <cell r="F90">
            <v>0</v>
          </cell>
          <cell r="G90">
            <v>64800</v>
          </cell>
          <cell r="H90">
            <v>1200</v>
          </cell>
          <cell r="I90">
            <v>0</v>
          </cell>
          <cell r="J90">
            <v>18</v>
          </cell>
          <cell r="K90">
            <v>21600</v>
          </cell>
          <cell r="L90">
            <v>1200</v>
          </cell>
        </row>
      </sheetData>
      <sheetData sheetId="6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197</v>
          </cell>
          <cell r="C28">
            <v>66</v>
          </cell>
          <cell r="D28">
            <v>471591.85</v>
          </cell>
          <cell r="E28">
            <v>2393.87</v>
          </cell>
          <cell r="F28">
            <v>2795.9</v>
          </cell>
          <cell r="G28">
            <v>474387.75</v>
          </cell>
          <cell r="H28">
            <v>2408.06</v>
          </cell>
          <cell r="I28">
            <v>292.38</v>
          </cell>
          <cell r="J28">
            <v>66</v>
          </cell>
          <cell r="K28">
            <v>158073.92000000001</v>
          </cell>
          <cell r="L28">
            <v>2395.06</v>
          </cell>
        </row>
        <row r="29">
          <cell r="B29">
            <v>197</v>
          </cell>
          <cell r="C29">
            <v>66</v>
          </cell>
          <cell r="D29">
            <v>325191.84999999998</v>
          </cell>
          <cell r="E29">
            <v>1650.72</v>
          </cell>
          <cell r="F29">
            <v>1595.9</v>
          </cell>
          <cell r="G29">
            <v>326787.75</v>
          </cell>
          <cell r="H29">
            <v>1658.82</v>
          </cell>
          <cell r="I29">
            <v>292.38</v>
          </cell>
          <cell r="J29">
            <v>66</v>
          </cell>
          <cell r="K29">
            <v>108873.92</v>
          </cell>
          <cell r="L29">
            <v>1649.6</v>
          </cell>
        </row>
        <row r="30">
          <cell r="B30">
            <v>122</v>
          </cell>
          <cell r="C30">
            <v>41</v>
          </cell>
          <cell r="D30">
            <v>146400</v>
          </cell>
          <cell r="E30">
            <v>1200</v>
          </cell>
          <cell r="F30">
            <v>1200</v>
          </cell>
          <cell r="G30">
            <v>147600</v>
          </cell>
          <cell r="H30">
            <v>1209.8399999999999</v>
          </cell>
          <cell r="I30">
            <v>0</v>
          </cell>
          <cell r="J30">
            <v>41</v>
          </cell>
          <cell r="K30">
            <v>49200</v>
          </cell>
          <cell r="L30">
            <v>1200</v>
          </cell>
        </row>
        <row r="32">
          <cell r="B32">
            <v>183</v>
          </cell>
          <cell r="C32">
            <v>61</v>
          </cell>
          <cell r="D32">
            <v>479004.06</v>
          </cell>
          <cell r="E32">
            <v>2617.5100000000002</v>
          </cell>
          <cell r="F32">
            <v>14747.64</v>
          </cell>
          <cell r="G32">
            <v>493751.7</v>
          </cell>
          <cell r="H32">
            <v>2698.1</v>
          </cell>
          <cell r="I32">
            <v>0</v>
          </cell>
          <cell r="J32">
            <v>61</v>
          </cell>
          <cell r="K32">
            <v>162297.93</v>
          </cell>
          <cell r="L32">
            <v>2660.62</v>
          </cell>
        </row>
        <row r="33">
          <cell r="B33">
            <v>183</v>
          </cell>
          <cell r="C33">
            <v>61</v>
          </cell>
          <cell r="D33">
            <v>345804.06</v>
          </cell>
          <cell r="E33">
            <v>1889.64</v>
          </cell>
          <cell r="F33">
            <v>3147.64</v>
          </cell>
          <cell r="G33">
            <v>348951.7</v>
          </cell>
          <cell r="H33">
            <v>1906.84</v>
          </cell>
          <cell r="I33">
            <v>0</v>
          </cell>
          <cell r="J33">
            <v>61</v>
          </cell>
          <cell r="K33">
            <v>115497.93</v>
          </cell>
          <cell r="L33">
            <v>1893.41</v>
          </cell>
        </row>
        <row r="34">
          <cell r="B34">
            <v>111</v>
          </cell>
          <cell r="C34">
            <v>37</v>
          </cell>
          <cell r="D34">
            <v>133200</v>
          </cell>
          <cell r="E34">
            <v>1200</v>
          </cell>
          <cell r="F34">
            <v>11600</v>
          </cell>
          <cell r="G34">
            <v>144800</v>
          </cell>
          <cell r="H34">
            <v>1304.5</v>
          </cell>
          <cell r="I34">
            <v>0</v>
          </cell>
          <cell r="J34">
            <v>39</v>
          </cell>
          <cell r="K34">
            <v>46800</v>
          </cell>
          <cell r="L34">
            <v>1200</v>
          </cell>
        </row>
        <row r="36">
          <cell r="B36">
            <v>183</v>
          </cell>
          <cell r="C36">
            <v>61</v>
          </cell>
          <cell r="D36">
            <v>436038.27</v>
          </cell>
          <cell r="E36">
            <v>2382.7199999999998</v>
          </cell>
          <cell r="F36">
            <v>-100</v>
          </cell>
          <cell r="G36">
            <v>435938.27</v>
          </cell>
          <cell r="H36">
            <v>2382.1799999999998</v>
          </cell>
          <cell r="I36">
            <v>0</v>
          </cell>
          <cell r="J36">
            <v>61</v>
          </cell>
          <cell r="K36">
            <v>145346.09</v>
          </cell>
          <cell r="L36">
            <v>2382.7199999999998</v>
          </cell>
        </row>
        <row r="37">
          <cell r="B37">
            <v>183</v>
          </cell>
          <cell r="C37">
            <v>61</v>
          </cell>
          <cell r="D37">
            <v>317238.27</v>
          </cell>
          <cell r="E37">
            <v>1733.54</v>
          </cell>
          <cell r="F37">
            <v>-100</v>
          </cell>
          <cell r="G37">
            <v>317138.27</v>
          </cell>
          <cell r="H37">
            <v>1733</v>
          </cell>
          <cell r="I37">
            <v>0</v>
          </cell>
          <cell r="J37">
            <v>61</v>
          </cell>
          <cell r="K37">
            <v>105746.09</v>
          </cell>
          <cell r="L37">
            <v>1733.54</v>
          </cell>
        </row>
        <row r="38">
          <cell r="B38">
            <v>99</v>
          </cell>
          <cell r="C38">
            <v>33</v>
          </cell>
          <cell r="D38">
            <v>118800</v>
          </cell>
          <cell r="E38">
            <v>1200</v>
          </cell>
          <cell r="F38">
            <v>0</v>
          </cell>
          <cell r="G38">
            <v>118800</v>
          </cell>
          <cell r="H38">
            <v>1200</v>
          </cell>
          <cell r="I38">
            <v>0</v>
          </cell>
          <cell r="J38">
            <v>33</v>
          </cell>
          <cell r="K38">
            <v>39600</v>
          </cell>
          <cell r="L38">
            <v>1200</v>
          </cell>
        </row>
        <row r="40">
          <cell r="B40">
            <v>49</v>
          </cell>
          <cell r="C40">
            <v>16</v>
          </cell>
          <cell r="D40">
            <v>112490.81</v>
          </cell>
          <cell r="E40">
            <v>2295.73</v>
          </cell>
          <cell r="F40">
            <v>1577.77</v>
          </cell>
          <cell r="G40">
            <v>114068.58</v>
          </cell>
          <cell r="H40">
            <v>2327.9299999999998</v>
          </cell>
          <cell r="I40">
            <v>0</v>
          </cell>
          <cell r="J40">
            <v>16</v>
          </cell>
          <cell r="K40">
            <v>36850.21</v>
          </cell>
          <cell r="L40">
            <v>2303.14</v>
          </cell>
        </row>
        <row r="41">
          <cell r="B41">
            <v>49</v>
          </cell>
          <cell r="C41">
            <v>16</v>
          </cell>
          <cell r="D41">
            <v>78890.81</v>
          </cell>
          <cell r="E41">
            <v>1610.02</v>
          </cell>
          <cell r="F41">
            <v>1577.77</v>
          </cell>
          <cell r="G41">
            <v>80468.58</v>
          </cell>
          <cell r="H41">
            <v>1642.22</v>
          </cell>
          <cell r="I41">
            <v>0</v>
          </cell>
          <cell r="J41">
            <v>16</v>
          </cell>
          <cell r="K41">
            <v>26050.21</v>
          </cell>
          <cell r="L41">
            <v>1628.14</v>
          </cell>
        </row>
        <row r="42">
          <cell r="B42">
            <v>28</v>
          </cell>
          <cell r="C42">
            <v>9</v>
          </cell>
          <cell r="D42">
            <v>33600</v>
          </cell>
          <cell r="E42">
            <v>1200</v>
          </cell>
          <cell r="F42">
            <v>0</v>
          </cell>
          <cell r="G42">
            <v>33600</v>
          </cell>
          <cell r="H42">
            <v>1200</v>
          </cell>
          <cell r="I42">
            <v>0</v>
          </cell>
          <cell r="J42">
            <v>9</v>
          </cell>
          <cell r="K42">
            <v>10800</v>
          </cell>
          <cell r="L42">
            <v>1200</v>
          </cell>
        </row>
        <row r="44">
          <cell r="B44">
            <v>230</v>
          </cell>
          <cell r="C44">
            <v>77</v>
          </cell>
          <cell r="D44">
            <v>579045.25</v>
          </cell>
          <cell r="E44">
            <v>2517.59</v>
          </cell>
          <cell r="F44">
            <v>11637.97</v>
          </cell>
          <cell r="G44">
            <v>590683.22</v>
          </cell>
          <cell r="H44">
            <v>2568.19</v>
          </cell>
          <cell r="I44">
            <v>0</v>
          </cell>
          <cell r="J44">
            <v>76</v>
          </cell>
          <cell r="K44">
            <v>191773.73</v>
          </cell>
          <cell r="L44">
            <v>2523.34</v>
          </cell>
        </row>
        <row r="45">
          <cell r="B45">
            <v>230</v>
          </cell>
          <cell r="C45">
            <v>77</v>
          </cell>
          <cell r="D45">
            <v>385845.25</v>
          </cell>
          <cell r="E45">
            <v>1677.59</v>
          </cell>
          <cell r="F45">
            <v>6137.97</v>
          </cell>
          <cell r="G45">
            <v>391983.22</v>
          </cell>
          <cell r="H45">
            <v>1704.27</v>
          </cell>
          <cell r="I45">
            <v>0</v>
          </cell>
          <cell r="J45">
            <v>76</v>
          </cell>
          <cell r="K45">
            <v>128173.73</v>
          </cell>
          <cell r="L45">
            <v>1686.5</v>
          </cell>
        </row>
        <row r="46">
          <cell r="B46">
            <v>161</v>
          </cell>
          <cell r="C46">
            <v>54</v>
          </cell>
          <cell r="D46">
            <v>193200</v>
          </cell>
          <cell r="E46">
            <v>1200</v>
          </cell>
          <cell r="F46">
            <v>5500</v>
          </cell>
          <cell r="G46">
            <v>198700</v>
          </cell>
          <cell r="H46">
            <v>1234.1600000000001</v>
          </cell>
          <cell r="I46">
            <v>0</v>
          </cell>
          <cell r="J46">
            <v>53</v>
          </cell>
          <cell r="K46">
            <v>63600</v>
          </cell>
          <cell r="L46">
            <v>1200</v>
          </cell>
        </row>
        <row r="48">
          <cell r="B48">
            <v>249</v>
          </cell>
          <cell r="C48">
            <v>83</v>
          </cell>
          <cell r="D48">
            <v>609866.99</v>
          </cell>
          <cell r="E48">
            <v>2449.27</v>
          </cell>
          <cell r="F48">
            <v>9881.83</v>
          </cell>
          <cell r="G48">
            <v>619748.81999999995</v>
          </cell>
          <cell r="H48">
            <v>2488.9499999999998</v>
          </cell>
          <cell r="I48">
            <v>0</v>
          </cell>
          <cell r="J48">
            <v>83</v>
          </cell>
          <cell r="K48">
            <v>204242.27</v>
          </cell>
          <cell r="L48">
            <v>2460.75</v>
          </cell>
        </row>
        <row r="49">
          <cell r="B49">
            <v>249</v>
          </cell>
          <cell r="C49">
            <v>83</v>
          </cell>
          <cell r="D49">
            <v>425066.99</v>
          </cell>
          <cell r="E49">
            <v>1707.1</v>
          </cell>
          <cell r="F49">
            <v>681.83</v>
          </cell>
          <cell r="G49">
            <v>425748.82</v>
          </cell>
          <cell r="H49">
            <v>1709.83</v>
          </cell>
          <cell r="I49">
            <v>0</v>
          </cell>
          <cell r="J49">
            <v>83</v>
          </cell>
          <cell r="K49">
            <v>141842.26999999999</v>
          </cell>
          <cell r="L49">
            <v>1708.94</v>
          </cell>
        </row>
        <row r="50">
          <cell r="B50">
            <v>154</v>
          </cell>
          <cell r="C50">
            <v>51</v>
          </cell>
          <cell r="D50">
            <v>184800</v>
          </cell>
          <cell r="E50">
            <v>1200</v>
          </cell>
          <cell r="F50">
            <v>9200</v>
          </cell>
          <cell r="G50">
            <v>194000</v>
          </cell>
          <cell r="H50">
            <v>1259.74</v>
          </cell>
          <cell r="I50">
            <v>0</v>
          </cell>
          <cell r="J50">
            <v>52</v>
          </cell>
          <cell r="K50">
            <v>62400</v>
          </cell>
          <cell r="L50">
            <v>1200</v>
          </cell>
        </row>
        <row r="52">
          <cell r="B52">
            <v>356</v>
          </cell>
          <cell r="C52">
            <v>119</v>
          </cell>
          <cell r="D52">
            <v>842837.01</v>
          </cell>
          <cell r="E52">
            <v>2367.52</v>
          </cell>
          <cell r="F52">
            <v>875.27</v>
          </cell>
          <cell r="G52">
            <v>843712.28</v>
          </cell>
          <cell r="H52">
            <v>2369.98</v>
          </cell>
          <cell r="I52">
            <v>0</v>
          </cell>
          <cell r="J52">
            <v>118</v>
          </cell>
          <cell r="K52">
            <v>279631.27</v>
          </cell>
          <cell r="L52">
            <v>2369.7600000000002</v>
          </cell>
        </row>
        <row r="53">
          <cell r="B53">
            <v>356</v>
          </cell>
          <cell r="C53">
            <v>119</v>
          </cell>
          <cell r="D53">
            <v>580037.01</v>
          </cell>
          <cell r="E53">
            <v>1629.32</v>
          </cell>
          <cell r="F53">
            <v>875.27</v>
          </cell>
          <cell r="G53">
            <v>580912.28</v>
          </cell>
          <cell r="H53">
            <v>1631.78</v>
          </cell>
          <cell r="I53">
            <v>0</v>
          </cell>
          <cell r="J53">
            <v>118</v>
          </cell>
          <cell r="K53">
            <v>192031.27</v>
          </cell>
          <cell r="L53">
            <v>1627.38</v>
          </cell>
        </row>
        <row r="54">
          <cell r="B54">
            <v>219</v>
          </cell>
          <cell r="C54">
            <v>73</v>
          </cell>
          <cell r="D54">
            <v>262800</v>
          </cell>
          <cell r="E54">
            <v>1200</v>
          </cell>
          <cell r="F54">
            <v>0</v>
          </cell>
          <cell r="G54">
            <v>262800</v>
          </cell>
          <cell r="H54">
            <v>1200</v>
          </cell>
          <cell r="I54">
            <v>0</v>
          </cell>
          <cell r="J54">
            <v>73</v>
          </cell>
          <cell r="K54">
            <v>87600</v>
          </cell>
          <cell r="L54">
            <v>1200</v>
          </cell>
        </row>
        <row r="56">
          <cell r="B56">
            <v>55</v>
          </cell>
          <cell r="C56">
            <v>18</v>
          </cell>
          <cell r="D56">
            <v>129281.51</v>
          </cell>
          <cell r="E56">
            <v>2350.5700000000002</v>
          </cell>
          <cell r="F56">
            <v>1582.05</v>
          </cell>
          <cell r="G56">
            <v>130863.56</v>
          </cell>
          <cell r="H56">
            <v>2379.34</v>
          </cell>
          <cell r="I56">
            <v>1582.05</v>
          </cell>
          <cell r="J56">
            <v>18</v>
          </cell>
          <cell r="K56">
            <v>42473.16</v>
          </cell>
          <cell r="L56">
            <v>2359.62</v>
          </cell>
        </row>
        <row r="57">
          <cell r="B57">
            <v>55</v>
          </cell>
          <cell r="C57">
            <v>18</v>
          </cell>
          <cell r="D57">
            <v>89681.51</v>
          </cell>
          <cell r="E57">
            <v>1630.57</v>
          </cell>
          <cell r="F57">
            <v>1582.05</v>
          </cell>
          <cell r="G57">
            <v>91263.56</v>
          </cell>
          <cell r="H57">
            <v>1659.34</v>
          </cell>
          <cell r="I57">
            <v>1582.05</v>
          </cell>
          <cell r="J57">
            <v>18</v>
          </cell>
          <cell r="K57">
            <v>29273.16</v>
          </cell>
          <cell r="L57">
            <v>1626.29</v>
          </cell>
        </row>
        <row r="58">
          <cell r="B58">
            <v>33</v>
          </cell>
          <cell r="C58">
            <v>11</v>
          </cell>
          <cell r="D58">
            <v>39600</v>
          </cell>
          <cell r="E58">
            <v>1200</v>
          </cell>
          <cell r="F58">
            <v>0</v>
          </cell>
          <cell r="G58">
            <v>39600</v>
          </cell>
          <cell r="H58">
            <v>1200</v>
          </cell>
          <cell r="I58">
            <v>0</v>
          </cell>
          <cell r="J58">
            <v>11</v>
          </cell>
          <cell r="K58">
            <v>13200</v>
          </cell>
          <cell r="L58">
            <v>1200</v>
          </cell>
        </row>
        <row r="60">
          <cell r="B60">
            <v>147</v>
          </cell>
          <cell r="C60">
            <v>49</v>
          </cell>
          <cell r="D60">
            <v>316789.21000000002</v>
          </cell>
          <cell r="E60">
            <v>2155.0300000000002</v>
          </cell>
          <cell r="F60">
            <v>5637.59</v>
          </cell>
          <cell r="G60">
            <v>322426.8</v>
          </cell>
          <cell r="H60">
            <v>2193.38</v>
          </cell>
          <cell r="I60">
            <v>0</v>
          </cell>
          <cell r="J60">
            <v>48</v>
          </cell>
          <cell r="K60">
            <v>104814.87</v>
          </cell>
          <cell r="L60">
            <v>2183.64</v>
          </cell>
        </row>
        <row r="61">
          <cell r="B61">
            <v>147</v>
          </cell>
          <cell r="C61">
            <v>49</v>
          </cell>
          <cell r="D61">
            <v>238789.21</v>
          </cell>
          <cell r="E61">
            <v>1624.42</v>
          </cell>
          <cell r="F61">
            <v>3237.59</v>
          </cell>
          <cell r="G61">
            <v>242026.8</v>
          </cell>
          <cell r="H61">
            <v>1646.44</v>
          </cell>
          <cell r="I61">
            <v>0</v>
          </cell>
          <cell r="J61">
            <v>48</v>
          </cell>
          <cell r="K61">
            <v>78414.87</v>
          </cell>
          <cell r="L61">
            <v>1633.64</v>
          </cell>
        </row>
        <row r="62">
          <cell r="B62">
            <v>65</v>
          </cell>
          <cell r="C62">
            <v>22</v>
          </cell>
          <cell r="D62">
            <v>78000</v>
          </cell>
          <cell r="E62">
            <v>1200</v>
          </cell>
          <cell r="F62">
            <v>2400</v>
          </cell>
          <cell r="G62">
            <v>80400</v>
          </cell>
          <cell r="H62">
            <v>1236.92</v>
          </cell>
          <cell r="I62">
            <v>0</v>
          </cell>
          <cell r="J62">
            <v>22</v>
          </cell>
          <cell r="K62">
            <v>26400</v>
          </cell>
          <cell r="L62">
            <v>1200</v>
          </cell>
        </row>
        <row r="64">
          <cell r="B64">
            <v>156</v>
          </cell>
          <cell r="C64">
            <v>52</v>
          </cell>
          <cell r="D64">
            <v>364260.96</v>
          </cell>
          <cell r="E64">
            <v>2335.0100000000002</v>
          </cell>
          <cell r="F64">
            <v>1117.95</v>
          </cell>
          <cell r="G64">
            <v>365378.91</v>
          </cell>
          <cell r="H64">
            <v>2342.17</v>
          </cell>
          <cell r="I64">
            <v>1582.05</v>
          </cell>
          <cell r="J64">
            <v>52</v>
          </cell>
          <cell r="K64">
            <v>121420.32</v>
          </cell>
          <cell r="L64">
            <v>2335.0100000000002</v>
          </cell>
        </row>
        <row r="65">
          <cell r="B65">
            <v>156</v>
          </cell>
          <cell r="C65">
            <v>52</v>
          </cell>
          <cell r="D65">
            <v>277860.96000000002</v>
          </cell>
          <cell r="E65">
            <v>1781.16</v>
          </cell>
          <cell r="F65">
            <v>1117.95</v>
          </cell>
          <cell r="G65">
            <v>278978.90999999997</v>
          </cell>
          <cell r="H65">
            <v>1788.33</v>
          </cell>
          <cell r="I65">
            <v>1582.05</v>
          </cell>
          <cell r="J65">
            <v>52</v>
          </cell>
          <cell r="K65">
            <v>92620.32</v>
          </cell>
          <cell r="L65">
            <v>1781.16</v>
          </cell>
        </row>
        <row r="66">
          <cell r="B66">
            <v>72</v>
          </cell>
          <cell r="C66">
            <v>24</v>
          </cell>
          <cell r="D66">
            <v>86400</v>
          </cell>
          <cell r="E66">
            <v>1200</v>
          </cell>
          <cell r="F66">
            <v>0</v>
          </cell>
          <cell r="G66">
            <v>86400</v>
          </cell>
          <cell r="H66">
            <v>1200</v>
          </cell>
          <cell r="I66">
            <v>0</v>
          </cell>
          <cell r="J66">
            <v>24</v>
          </cell>
          <cell r="K66">
            <v>28800</v>
          </cell>
          <cell r="L66">
            <v>1200</v>
          </cell>
        </row>
        <row r="68">
          <cell r="B68">
            <v>153</v>
          </cell>
          <cell r="C68">
            <v>51</v>
          </cell>
          <cell r="D68">
            <v>380809.75</v>
          </cell>
          <cell r="E68">
            <v>2488.9499999999998</v>
          </cell>
          <cell r="F68">
            <v>3696.36</v>
          </cell>
          <cell r="G68">
            <v>384506.11</v>
          </cell>
          <cell r="H68">
            <v>2513.11</v>
          </cell>
          <cell r="I68">
            <v>0</v>
          </cell>
          <cell r="J68">
            <v>51</v>
          </cell>
          <cell r="K68">
            <v>128159.47</v>
          </cell>
          <cell r="L68">
            <v>2512.9299999999998</v>
          </cell>
        </row>
        <row r="69">
          <cell r="B69">
            <v>153</v>
          </cell>
          <cell r="C69">
            <v>51</v>
          </cell>
          <cell r="D69">
            <v>264409.75</v>
          </cell>
          <cell r="E69">
            <v>1728.17</v>
          </cell>
          <cell r="F69">
            <v>1296.3599999999999</v>
          </cell>
          <cell r="G69">
            <v>265706.11</v>
          </cell>
          <cell r="H69">
            <v>1736.64</v>
          </cell>
          <cell r="I69">
            <v>0</v>
          </cell>
          <cell r="J69">
            <v>51</v>
          </cell>
          <cell r="K69">
            <v>88559.47</v>
          </cell>
          <cell r="L69">
            <v>1736.46</v>
          </cell>
        </row>
        <row r="70">
          <cell r="B70">
            <v>97</v>
          </cell>
          <cell r="C70">
            <v>32</v>
          </cell>
          <cell r="D70">
            <v>116400</v>
          </cell>
          <cell r="E70">
            <v>1200</v>
          </cell>
          <cell r="F70">
            <v>2400</v>
          </cell>
          <cell r="G70">
            <v>118800</v>
          </cell>
          <cell r="H70">
            <v>1224.74</v>
          </cell>
          <cell r="I70">
            <v>0</v>
          </cell>
          <cell r="J70">
            <v>33</v>
          </cell>
          <cell r="K70">
            <v>39600</v>
          </cell>
          <cell r="L70">
            <v>1200</v>
          </cell>
        </row>
        <row r="72">
          <cell r="B72">
            <v>100</v>
          </cell>
          <cell r="C72">
            <v>33</v>
          </cell>
          <cell r="D72">
            <v>247018.28</v>
          </cell>
          <cell r="E72">
            <v>2470.1799999999998</v>
          </cell>
          <cell r="F72">
            <v>681.83</v>
          </cell>
          <cell r="G72">
            <v>247700.11</v>
          </cell>
          <cell r="H72">
            <v>2477</v>
          </cell>
          <cell r="I72">
            <v>0</v>
          </cell>
          <cell r="J72">
            <v>33</v>
          </cell>
          <cell r="K72">
            <v>81718.75</v>
          </cell>
          <cell r="L72">
            <v>2476.33</v>
          </cell>
        </row>
        <row r="73">
          <cell r="B73">
            <v>100</v>
          </cell>
          <cell r="C73">
            <v>33</v>
          </cell>
          <cell r="D73">
            <v>157018.28</v>
          </cell>
          <cell r="E73">
            <v>1570.18</v>
          </cell>
          <cell r="F73">
            <v>681.83</v>
          </cell>
          <cell r="G73">
            <v>157700.10999999999</v>
          </cell>
          <cell r="H73">
            <v>1577</v>
          </cell>
          <cell r="I73">
            <v>0</v>
          </cell>
          <cell r="J73">
            <v>33</v>
          </cell>
          <cell r="K73">
            <v>51718.75</v>
          </cell>
          <cell r="L73">
            <v>1567.23</v>
          </cell>
        </row>
        <row r="74">
          <cell r="B74">
            <v>75</v>
          </cell>
          <cell r="C74">
            <v>25</v>
          </cell>
          <cell r="D74">
            <v>90000</v>
          </cell>
          <cell r="E74">
            <v>1200</v>
          </cell>
          <cell r="F74">
            <v>0</v>
          </cell>
          <cell r="G74">
            <v>90000</v>
          </cell>
          <cell r="H74">
            <v>1200</v>
          </cell>
          <cell r="I74">
            <v>0</v>
          </cell>
          <cell r="J74">
            <v>25</v>
          </cell>
          <cell r="K74">
            <v>30000</v>
          </cell>
          <cell r="L74">
            <v>1200</v>
          </cell>
        </row>
        <row r="76">
          <cell r="B76">
            <v>73</v>
          </cell>
          <cell r="C76">
            <v>24</v>
          </cell>
          <cell r="D76">
            <v>179449.87</v>
          </cell>
          <cell r="E76">
            <v>2458.2199999999998</v>
          </cell>
          <cell r="F76">
            <v>5917.95</v>
          </cell>
          <cell r="G76">
            <v>185367.82</v>
          </cell>
          <cell r="H76">
            <v>2539.29</v>
          </cell>
          <cell r="I76">
            <v>0</v>
          </cell>
          <cell r="J76">
            <v>25</v>
          </cell>
          <cell r="K76">
            <v>61493.26</v>
          </cell>
          <cell r="L76">
            <v>2459.73</v>
          </cell>
        </row>
        <row r="77">
          <cell r="B77">
            <v>73</v>
          </cell>
          <cell r="C77">
            <v>24</v>
          </cell>
          <cell r="D77">
            <v>127849.87</v>
          </cell>
          <cell r="E77">
            <v>1751.37</v>
          </cell>
          <cell r="F77">
            <v>3517.95</v>
          </cell>
          <cell r="G77">
            <v>131367.82</v>
          </cell>
          <cell r="H77">
            <v>1799.56</v>
          </cell>
          <cell r="I77">
            <v>0</v>
          </cell>
          <cell r="J77">
            <v>25</v>
          </cell>
          <cell r="K77">
            <v>43493.26</v>
          </cell>
          <cell r="L77">
            <v>1739.73</v>
          </cell>
        </row>
        <row r="78">
          <cell r="B78">
            <v>43</v>
          </cell>
          <cell r="C78">
            <v>14</v>
          </cell>
          <cell r="D78">
            <v>51600</v>
          </cell>
          <cell r="E78">
            <v>1200</v>
          </cell>
          <cell r="F78">
            <v>2400</v>
          </cell>
          <cell r="G78">
            <v>54000</v>
          </cell>
          <cell r="H78">
            <v>1255.81</v>
          </cell>
          <cell r="I78">
            <v>0</v>
          </cell>
          <cell r="J78">
            <v>15</v>
          </cell>
          <cell r="K78">
            <v>18000</v>
          </cell>
          <cell r="L78">
            <v>1200</v>
          </cell>
        </row>
        <row r="80">
          <cell r="B80">
            <v>159</v>
          </cell>
          <cell r="C80">
            <v>53</v>
          </cell>
          <cell r="D80">
            <v>358403.45</v>
          </cell>
          <cell r="E80">
            <v>2254.11</v>
          </cell>
          <cell r="F80">
            <v>5383.54</v>
          </cell>
          <cell r="G80">
            <v>363786.99</v>
          </cell>
          <cell r="H80">
            <v>2287.9699999999998</v>
          </cell>
          <cell r="I80">
            <v>0</v>
          </cell>
          <cell r="J80">
            <v>53</v>
          </cell>
          <cell r="K80">
            <v>119621.09</v>
          </cell>
          <cell r="L80">
            <v>2257</v>
          </cell>
        </row>
        <row r="81">
          <cell r="B81">
            <v>159</v>
          </cell>
          <cell r="C81">
            <v>53</v>
          </cell>
          <cell r="D81">
            <v>275603.45</v>
          </cell>
          <cell r="E81">
            <v>1733.36</v>
          </cell>
          <cell r="F81">
            <v>5383.54</v>
          </cell>
          <cell r="G81">
            <v>280986.99</v>
          </cell>
          <cell r="H81">
            <v>1767.21</v>
          </cell>
          <cell r="I81">
            <v>0</v>
          </cell>
          <cell r="J81">
            <v>53</v>
          </cell>
          <cell r="K81">
            <v>92021.09</v>
          </cell>
          <cell r="L81">
            <v>1736.25</v>
          </cell>
        </row>
        <row r="82">
          <cell r="B82">
            <v>69</v>
          </cell>
          <cell r="C82">
            <v>23</v>
          </cell>
          <cell r="D82">
            <v>82800</v>
          </cell>
          <cell r="E82">
            <v>1200</v>
          </cell>
          <cell r="F82">
            <v>0</v>
          </cell>
          <cell r="G82">
            <v>82800</v>
          </cell>
          <cell r="H82">
            <v>1200</v>
          </cell>
          <cell r="I82">
            <v>0</v>
          </cell>
          <cell r="J82">
            <v>23</v>
          </cell>
          <cell r="K82">
            <v>27600</v>
          </cell>
          <cell r="L82">
            <v>1200</v>
          </cell>
        </row>
        <row r="84">
          <cell r="B84">
            <v>315</v>
          </cell>
          <cell r="C84">
            <v>105</v>
          </cell>
          <cell r="D84">
            <v>708260.6</v>
          </cell>
          <cell r="E84">
            <v>2248.4499999999998</v>
          </cell>
          <cell r="F84">
            <v>5711.3</v>
          </cell>
          <cell r="G84">
            <v>713971.9</v>
          </cell>
          <cell r="H84">
            <v>2266.58</v>
          </cell>
          <cell r="I84">
            <v>1200</v>
          </cell>
          <cell r="J84">
            <v>105</v>
          </cell>
          <cell r="K84">
            <v>236870.05</v>
          </cell>
          <cell r="L84">
            <v>2255.91</v>
          </cell>
        </row>
        <row r="85">
          <cell r="B85">
            <v>315</v>
          </cell>
          <cell r="C85">
            <v>105</v>
          </cell>
          <cell r="D85">
            <v>533060.6</v>
          </cell>
          <cell r="E85">
            <v>1692.26</v>
          </cell>
          <cell r="F85">
            <v>5711.3</v>
          </cell>
          <cell r="G85">
            <v>538771.9</v>
          </cell>
          <cell r="H85">
            <v>1710.39</v>
          </cell>
          <cell r="I85">
            <v>1200</v>
          </cell>
          <cell r="J85">
            <v>105</v>
          </cell>
          <cell r="K85">
            <v>178070.05</v>
          </cell>
          <cell r="L85">
            <v>1695.91</v>
          </cell>
        </row>
        <row r="86">
          <cell r="B86">
            <v>146</v>
          </cell>
          <cell r="C86">
            <v>49</v>
          </cell>
          <cell r="D86">
            <v>175200</v>
          </cell>
          <cell r="E86">
            <v>1200</v>
          </cell>
          <cell r="F86">
            <v>0</v>
          </cell>
          <cell r="G86">
            <v>175200</v>
          </cell>
          <cell r="H86">
            <v>1200</v>
          </cell>
          <cell r="I86">
            <v>0</v>
          </cell>
          <cell r="J86">
            <v>49</v>
          </cell>
          <cell r="K86">
            <v>58800</v>
          </cell>
          <cell r="L86">
            <v>1200</v>
          </cell>
        </row>
        <row r="88">
          <cell r="B88">
            <v>48</v>
          </cell>
          <cell r="C88">
            <v>16</v>
          </cell>
          <cell r="D88">
            <v>118177.8</v>
          </cell>
          <cell r="E88">
            <v>2462.04</v>
          </cell>
          <cell r="F88">
            <v>8000</v>
          </cell>
          <cell r="G88">
            <v>126177.8</v>
          </cell>
          <cell r="H88">
            <v>2628.7</v>
          </cell>
          <cell r="I88">
            <v>0</v>
          </cell>
          <cell r="J88">
            <v>16</v>
          </cell>
          <cell r="K88">
            <v>40192.6</v>
          </cell>
          <cell r="L88">
            <v>2512.04</v>
          </cell>
        </row>
        <row r="89">
          <cell r="B89">
            <v>48</v>
          </cell>
          <cell r="C89">
            <v>16</v>
          </cell>
          <cell r="D89">
            <v>84577.8</v>
          </cell>
          <cell r="E89">
            <v>1762.04</v>
          </cell>
          <cell r="F89">
            <v>0</v>
          </cell>
          <cell r="G89">
            <v>84577.8</v>
          </cell>
          <cell r="H89">
            <v>1762.04</v>
          </cell>
          <cell r="I89">
            <v>0</v>
          </cell>
          <cell r="J89">
            <v>16</v>
          </cell>
          <cell r="K89">
            <v>28192.6</v>
          </cell>
          <cell r="L89">
            <v>1762.04</v>
          </cell>
        </row>
        <row r="90">
          <cell r="B90">
            <v>28</v>
          </cell>
          <cell r="C90">
            <v>9</v>
          </cell>
          <cell r="D90">
            <v>33600</v>
          </cell>
          <cell r="E90">
            <v>1200</v>
          </cell>
          <cell r="F90">
            <v>8000</v>
          </cell>
          <cell r="G90">
            <v>41600</v>
          </cell>
          <cell r="H90">
            <v>1485.71</v>
          </cell>
          <cell r="I90">
            <v>0</v>
          </cell>
          <cell r="J90">
            <v>10</v>
          </cell>
          <cell r="K90">
            <v>12000</v>
          </cell>
          <cell r="L90">
            <v>1200</v>
          </cell>
        </row>
      </sheetData>
      <sheetData sheetId="62">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70</v>
          </cell>
          <cell r="C28">
            <v>23</v>
          </cell>
          <cell r="D28">
            <v>97754.82</v>
          </cell>
          <cell r="E28">
            <v>1396.5</v>
          </cell>
          <cell r="F28">
            <v>0</v>
          </cell>
          <cell r="G28">
            <v>97754.82</v>
          </cell>
          <cell r="H28">
            <v>1396.5</v>
          </cell>
          <cell r="I28">
            <v>0</v>
          </cell>
          <cell r="J28">
            <v>23</v>
          </cell>
          <cell r="K28">
            <v>32184.94</v>
          </cell>
          <cell r="L28">
            <v>1399.35</v>
          </cell>
        </row>
        <row r="29">
          <cell r="B29">
            <v>70</v>
          </cell>
          <cell r="C29">
            <v>23</v>
          </cell>
          <cell r="D29">
            <v>90554.82</v>
          </cell>
          <cell r="E29">
            <v>1293.6400000000001</v>
          </cell>
          <cell r="F29">
            <v>0</v>
          </cell>
          <cell r="G29">
            <v>90554.82</v>
          </cell>
          <cell r="H29">
            <v>1293.6400000000001</v>
          </cell>
          <cell r="I29">
            <v>0</v>
          </cell>
          <cell r="J29">
            <v>23</v>
          </cell>
          <cell r="K29">
            <v>29784.94</v>
          </cell>
          <cell r="L29">
            <v>1295</v>
          </cell>
        </row>
        <row r="30">
          <cell r="B30">
            <v>6</v>
          </cell>
          <cell r="C30">
            <v>2</v>
          </cell>
          <cell r="D30">
            <v>7200</v>
          </cell>
          <cell r="E30">
            <v>1200</v>
          </cell>
          <cell r="F30">
            <v>0</v>
          </cell>
          <cell r="G30">
            <v>7200</v>
          </cell>
          <cell r="H30">
            <v>1200</v>
          </cell>
          <cell r="I30">
            <v>0</v>
          </cell>
          <cell r="J30">
            <v>2</v>
          </cell>
          <cell r="K30">
            <v>2400</v>
          </cell>
          <cell r="L30">
            <v>1200</v>
          </cell>
        </row>
        <row r="32">
          <cell r="B32">
            <v>202</v>
          </cell>
          <cell r="C32">
            <v>67</v>
          </cell>
          <cell r="D32">
            <v>396442.21</v>
          </cell>
          <cell r="E32">
            <v>1962.59</v>
          </cell>
          <cell r="F32">
            <v>3136.54</v>
          </cell>
          <cell r="G32">
            <v>399578.75</v>
          </cell>
          <cell r="H32">
            <v>1978.11</v>
          </cell>
          <cell r="I32">
            <v>0</v>
          </cell>
          <cell r="J32">
            <v>67</v>
          </cell>
          <cell r="K32">
            <v>132317.59</v>
          </cell>
          <cell r="L32">
            <v>1974.89</v>
          </cell>
        </row>
        <row r="33">
          <cell r="B33">
            <v>202</v>
          </cell>
          <cell r="C33">
            <v>67</v>
          </cell>
          <cell r="D33">
            <v>357802.09</v>
          </cell>
          <cell r="E33">
            <v>1771.3</v>
          </cell>
          <cell r="F33">
            <v>3136.54</v>
          </cell>
          <cell r="G33">
            <v>360938.63</v>
          </cell>
          <cell r="H33">
            <v>1786.82</v>
          </cell>
          <cell r="I33">
            <v>0</v>
          </cell>
          <cell r="J33">
            <v>67</v>
          </cell>
          <cell r="K33">
            <v>119437.55</v>
          </cell>
          <cell r="L33">
            <v>1782.65</v>
          </cell>
        </row>
        <row r="34">
          <cell r="B34">
            <v>33</v>
          </cell>
          <cell r="C34">
            <v>11</v>
          </cell>
          <cell r="D34">
            <v>38640.120000000003</v>
          </cell>
          <cell r="E34">
            <v>1170.9100000000001</v>
          </cell>
          <cell r="F34">
            <v>0</v>
          </cell>
          <cell r="G34">
            <v>38640.120000000003</v>
          </cell>
          <cell r="H34">
            <v>1170.9100000000001</v>
          </cell>
          <cell r="I34">
            <v>0</v>
          </cell>
          <cell r="J34">
            <v>11</v>
          </cell>
          <cell r="K34">
            <v>12880.04</v>
          </cell>
          <cell r="L34">
            <v>1170.9100000000001</v>
          </cell>
        </row>
        <row r="36">
          <cell r="B36">
            <v>392</v>
          </cell>
          <cell r="C36">
            <v>131</v>
          </cell>
          <cell r="D36">
            <v>603433.43000000005</v>
          </cell>
          <cell r="E36">
            <v>1539.37</v>
          </cell>
          <cell r="F36">
            <v>6709.27</v>
          </cell>
          <cell r="G36">
            <v>610142.69999999995</v>
          </cell>
          <cell r="H36">
            <v>1556.49</v>
          </cell>
          <cell r="I36">
            <v>3729.77</v>
          </cell>
          <cell r="J36">
            <v>131</v>
          </cell>
          <cell r="K36">
            <v>200738.09</v>
          </cell>
          <cell r="L36">
            <v>1532.35</v>
          </cell>
        </row>
        <row r="37">
          <cell r="B37">
            <v>392</v>
          </cell>
          <cell r="C37">
            <v>131</v>
          </cell>
          <cell r="D37">
            <v>556633.43000000005</v>
          </cell>
          <cell r="E37">
            <v>1419.98</v>
          </cell>
          <cell r="F37">
            <v>6709.27</v>
          </cell>
          <cell r="G37">
            <v>563342.69999999995</v>
          </cell>
          <cell r="H37">
            <v>1437.1</v>
          </cell>
          <cell r="I37">
            <v>3729.77</v>
          </cell>
          <cell r="J37">
            <v>131</v>
          </cell>
          <cell r="K37">
            <v>185138.09</v>
          </cell>
          <cell r="L37">
            <v>1413.27</v>
          </cell>
        </row>
        <row r="38">
          <cell r="B38">
            <v>39</v>
          </cell>
          <cell r="C38">
            <v>13</v>
          </cell>
          <cell r="D38">
            <v>46800</v>
          </cell>
          <cell r="E38">
            <v>1200</v>
          </cell>
          <cell r="F38">
            <v>0</v>
          </cell>
          <cell r="G38">
            <v>46800</v>
          </cell>
          <cell r="H38">
            <v>1200</v>
          </cell>
          <cell r="I38">
            <v>0</v>
          </cell>
          <cell r="J38">
            <v>13</v>
          </cell>
          <cell r="K38">
            <v>15600</v>
          </cell>
          <cell r="L38">
            <v>1200</v>
          </cell>
        </row>
        <row r="40">
          <cell r="B40">
            <v>30</v>
          </cell>
          <cell r="C40">
            <v>10</v>
          </cell>
          <cell r="D40">
            <v>39571.919999999998</v>
          </cell>
          <cell r="E40">
            <v>1319.06</v>
          </cell>
          <cell r="F40">
            <v>0</v>
          </cell>
          <cell r="G40">
            <v>39571.919999999998</v>
          </cell>
          <cell r="H40">
            <v>1319.06</v>
          </cell>
          <cell r="I40">
            <v>0</v>
          </cell>
          <cell r="J40">
            <v>10</v>
          </cell>
          <cell r="K40">
            <v>13190.64</v>
          </cell>
          <cell r="L40">
            <v>1319.06</v>
          </cell>
        </row>
        <row r="41">
          <cell r="B41">
            <v>30</v>
          </cell>
          <cell r="C41">
            <v>10</v>
          </cell>
          <cell r="D41">
            <v>39571.919999999998</v>
          </cell>
          <cell r="E41">
            <v>1319.06</v>
          </cell>
          <cell r="F41">
            <v>0</v>
          </cell>
          <cell r="G41">
            <v>39571.919999999998</v>
          </cell>
          <cell r="H41">
            <v>1319.06</v>
          </cell>
          <cell r="I41">
            <v>0</v>
          </cell>
          <cell r="J41">
            <v>10</v>
          </cell>
          <cell r="K41">
            <v>13190.64</v>
          </cell>
          <cell r="L41">
            <v>1319.06</v>
          </cell>
        </row>
        <row r="42">
          <cell r="B42">
            <v>0</v>
          </cell>
          <cell r="C42">
            <v>0</v>
          </cell>
          <cell r="D42">
            <v>0</v>
          </cell>
          <cell r="F42">
            <v>0</v>
          </cell>
          <cell r="G42">
            <v>0</v>
          </cell>
          <cell r="I42">
            <v>0</v>
          </cell>
          <cell r="J42">
            <v>0</v>
          </cell>
          <cell r="K42">
            <v>0</v>
          </cell>
        </row>
        <row r="44">
          <cell r="B44">
            <v>193</v>
          </cell>
          <cell r="C44">
            <v>64</v>
          </cell>
          <cell r="D44">
            <v>340340.05</v>
          </cell>
          <cell r="E44">
            <v>1763.42</v>
          </cell>
          <cell r="F44">
            <v>1108.6099999999999</v>
          </cell>
          <cell r="G44">
            <v>341448.66</v>
          </cell>
          <cell r="H44">
            <v>1769.16</v>
          </cell>
          <cell r="I44">
            <v>0</v>
          </cell>
          <cell r="J44">
            <v>63</v>
          </cell>
          <cell r="K44">
            <v>112193.77</v>
          </cell>
          <cell r="L44">
            <v>1780.85</v>
          </cell>
        </row>
        <row r="45">
          <cell r="B45">
            <v>193</v>
          </cell>
          <cell r="C45">
            <v>64</v>
          </cell>
          <cell r="D45">
            <v>318740.05</v>
          </cell>
          <cell r="E45">
            <v>1651.5</v>
          </cell>
          <cell r="F45">
            <v>1108.6099999999999</v>
          </cell>
          <cell r="G45">
            <v>319848.65999999997</v>
          </cell>
          <cell r="H45">
            <v>1657.25</v>
          </cell>
          <cell r="I45">
            <v>0</v>
          </cell>
          <cell r="J45">
            <v>63</v>
          </cell>
          <cell r="K45">
            <v>104993.77</v>
          </cell>
          <cell r="L45">
            <v>1666.57</v>
          </cell>
        </row>
        <row r="46">
          <cell r="B46">
            <v>18</v>
          </cell>
          <cell r="C46">
            <v>6</v>
          </cell>
          <cell r="D46">
            <v>21600</v>
          </cell>
          <cell r="E46">
            <v>1200</v>
          </cell>
          <cell r="F46">
            <v>0</v>
          </cell>
          <cell r="G46">
            <v>21600</v>
          </cell>
          <cell r="H46">
            <v>1200</v>
          </cell>
          <cell r="I46">
            <v>0</v>
          </cell>
          <cell r="J46">
            <v>6</v>
          </cell>
          <cell r="K46">
            <v>7200</v>
          </cell>
          <cell r="L46">
            <v>1200</v>
          </cell>
        </row>
        <row r="48">
          <cell r="B48">
            <v>213</v>
          </cell>
          <cell r="C48">
            <v>71</v>
          </cell>
          <cell r="D48">
            <v>339688.25</v>
          </cell>
          <cell r="E48">
            <v>1594.78</v>
          </cell>
          <cell r="F48">
            <v>6866.1</v>
          </cell>
          <cell r="G48">
            <v>346554.35</v>
          </cell>
          <cell r="H48">
            <v>1627.02</v>
          </cell>
          <cell r="I48">
            <v>527.35</v>
          </cell>
          <cell r="J48">
            <v>71</v>
          </cell>
          <cell r="K48">
            <v>114243.81</v>
          </cell>
          <cell r="L48">
            <v>1609.07</v>
          </cell>
        </row>
        <row r="49">
          <cell r="B49">
            <v>213</v>
          </cell>
          <cell r="C49">
            <v>71</v>
          </cell>
          <cell r="D49">
            <v>301312.40000000002</v>
          </cell>
          <cell r="E49">
            <v>1414.61</v>
          </cell>
          <cell r="F49">
            <v>5666.1</v>
          </cell>
          <cell r="G49">
            <v>306978.5</v>
          </cell>
          <cell r="H49">
            <v>1441.21</v>
          </cell>
          <cell r="I49">
            <v>527.35</v>
          </cell>
          <cell r="J49">
            <v>71</v>
          </cell>
          <cell r="K49">
            <v>101051.86</v>
          </cell>
          <cell r="L49">
            <v>1423.27</v>
          </cell>
        </row>
        <row r="50">
          <cell r="B50">
            <v>32</v>
          </cell>
          <cell r="C50">
            <v>11</v>
          </cell>
          <cell r="D50">
            <v>38375.85</v>
          </cell>
          <cell r="E50">
            <v>1199.25</v>
          </cell>
          <cell r="F50">
            <v>1200</v>
          </cell>
          <cell r="G50">
            <v>39575.85</v>
          </cell>
          <cell r="H50">
            <v>1236.75</v>
          </cell>
          <cell r="I50">
            <v>0</v>
          </cell>
          <cell r="J50">
            <v>11</v>
          </cell>
          <cell r="K50">
            <v>13191.95</v>
          </cell>
          <cell r="L50">
            <v>1199.27</v>
          </cell>
        </row>
        <row r="52">
          <cell r="B52">
            <v>435</v>
          </cell>
          <cell r="C52">
            <v>145</v>
          </cell>
          <cell r="D52">
            <v>661062.09</v>
          </cell>
          <cell r="E52">
            <v>1519.68</v>
          </cell>
          <cell r="F52">
            <v>12454.49</v>
          </cell>
          <cell r="G52">
            <v>673516.58</v>
          </cell>
          <cell r="H52">
            <v>1548.31</v>
          </cell>
          <cell r="I52">
            <v>0</v>
          </cell>
          <cell r="J52">
            <v>145</v>
          </cell>
          <cell r="K52">
            <v>220624.29</v>
          </cell>
          <cell r="L52">
            <v>1521.55</v>
          </cell>
        </row>
        <row r="53">
          <cell r="B53">
            <v>435</v>
          </cell>
          <cell r="C53">
            <v>145</v>
          </cell>
          <cell r="D53">
            <v>609801.84</v>
          </cell>
          <cell r="E53">
            <v>1401.84</v>
          </cell>
          <cell r="F53">
            <v>7754.49</v>
          </cell>
          <cell r="G53">
            <v>617556.32999999996</v>
          </cell>
          <cell r="H53">
            <v>1419.67</v>
          </cell>
          <cell r="I53">
            <v>0</v>
          </cell>
          <cell r="J53">
            <v>145</v>
          </cell>
          <cell r="K53">
            <v>202737.54</v>
          </cell>
          <cell r="L53">
            <v>1398.19</v>
          </cell>
        </row>
        <row r="54">
          <cell r="B54">
            <v>43</v>
          </cell>
          <cell r="C54">
            <v>14</v>
          </cell>
          <cell r="D54">
            <v>51260.25</v>
          </cell>
          <cell r="E54">
            <v>1192.0999999999999</v>
          </cell>
          <cell r="F54">
            <v>4700</v>
          </cell>
          <cell r="G54">
            <v>55960.25</v>
          </cell>
          <cell r="H54">
            <v>1301.4000000000001</v>
          </cell>
          <cell r="I54">
            <v>0</v>
          </cell>
          <cell r="J54">
            <v>15</v>
          </cell>
          <cell r="K54">
            <v>17886.75</v>
          </cell>
          <cell r="L54">
            <v>1192.45</v>
          </cell>
        </row>
        <row r="56">
          <cell r="B56">
            <v>44</v>
          </cell>
          <cell r="C56">
            <v>15</v>
          </cell>
          <cell r="D56">
            <v>66691.820000000007</v>
          </cell>
          <cell r="E56">
            <v>1515.72</v>
          </cell>
          <cell r="F56">
            <v>3914.12</v>
          </cell>
          <cell r="G56">
            <v>70605.94</v>
          </cell>
          <cell r="H56">
            <v>1604.68</v>
          </cell>
          <cell r="I56">
            <v>900</v>
          </cell>
          <cell r="J56">
            <v>15</v>
          </cell>
          <cell r="K56">
            <v>22645.46</v>
          </cell>
          <cell r="L56">
            <v>1509.7</v>
          </cell>
        </row>
        <row r="57">
          <cell r="B57">
            <v>44</v>
          </cell>
          <cell r="C57">
            <v>15</v>
          </cell>
          <cell r="D57">
            <v>66691.820000000007</v>
          </cell>
          <cell r="E57">
            <v>1515.72</v>
          </cell>
          <cell r="F57">
            <v>3914.12</v>
          </cell>
          <cell r="G57">
            <v>70605.94</v>
          </cell>
          <cell r="H57">
            <v>1604.68</v>
          </cell>
          <cell r="I57">
            <v>900</v>
          </cell>
          <cell r="J57">
            <v>15</v>
          </cell>
          <cell r="K57">
            <v>22645.46</v>
          </cell>
          <cell r="L57">
            <v>1509.7</v>
          </cell>
        </row>
        <row r="58">
          <cell r="B58">
            <v>0</v>
          </cell>
          <cell r="C58">
            <v>0</v>
          </cell>
          <cell r="D58">
            <v>0</v>
          </cell>
          <cell r="F58">
            <v>0</v>
          </cell>
          <cell r="G58">
            <v>0</v>
          </cell>
          <cell r="I58">
            <v>0</v>
          </cell>
          <cell r="J58">
            <v>0</v>
          </cell>
          <cell r="K58">
            <v>0</v>
          </cell>
        </row>
        <row r="60">
          <cell r="B60">
            <v>96</v>
          </cell>
          <cell r="C60">
            <v>32</v>
          </cell>
          <cell r="D60">
            <v>150168.45000000001</v>
          </cell>
          <cell r="E60">
            <v>1564.25</v>
          </cell>
          <cell r="F60">
            <v>41.58</v>
          </cell>
          <cell r="G60">
            <v>150210.03</v>
          </cell>
          <cell r="H60">
            <v>1564.69</v>
          </cell>
          <cell r="I60">
            <v>0</v>
          </cell>
          <cell r="J60">
            <v>32</v>
          </cell>
          <cell r="K60">
            <v>49729.42</v>
          </cell>
          <cell r="L60">
            <v>1554.04</v>
          </cell>
        </row>
        <row r="61">
          <cell r="B61">
            <v>96</v>
          </cell>
          <cell r="C61">
            <v>32</v>
          </cell>
          <cell r="D61">
            <v>143074.74</v>
          </cell>
          <cell r="E61">
            <v>1490.36</v>
          </cell>
          <cell r="F61">
            <v>41.58</v>
          </cell>
          <cell r="G61">
            <v>143116.32</v>
          </cell>
          <cell r="H61">
            <v>1490.79</v>
          </cell>
          <cell r="I61">
            <v>0</v>
          </cell>
          <cell r="J61">
            <v>32</v>
          </cell>
          <cell r="K61">
            <v>47364.85</v>
          </cell>
          <cell r="L61">
            <v>1480.15</v>
          </cell>
        </row>
        <row r="62">
          <cell r="B62">
            <v>6</v>
          </cell>
          <cell r="C62">
            <v>2</v>
          </cell>
          <cell r="D62">
            <v>7093.71</v>
          </cell>
          <cell r="E62">
            <v>1182.29</v>
          </cell>
          <cell r="F62">
            <v>0</v>
          </cell>
          <cell r="G62">
            <v>7093.71</v>
          </cell>
          <cell r="H62">
            <v>1182.29</v>
          </cell>
          <cell r="I62">
            <v>0</v>
          </cell>
          <cell r="J62">
            <v>2</v>
          </cell>
          <cell r="K62">
            <v>2364.5700000000002</v>
          </cell>
          <cell r="L62">
            <v>1182.29</v>
          </cell>
        </row>
        <row r="64">
          <cell r="B64">
            <v>221</v>
          </cell>
          <cell r="C64">
            <v>74</v>
          </cell>
          <cell r="D64">
            <v>381070.32</v>
          </cell>
          <cell r="E64">
            <v>1724.3</v>
          </cell>
          <cell r="F64">
            <v>1487.52</v>
          </cell>
          <cell r="G64">
            <v>382557.84</v>
          </cell>
          <cell r="H64">
            <v>1731.03</v>
          </cell>
          <cell r="I64">
            <v>0</v>
          </cell>
          <cell r="J64">
            <v>73</v>
          </cell>
          <cell r="K64">
            <v>126223.44</v>
          </cell>
          <cell r="L64">
            <v>1729.09</v>
          </cell>
        </row>
        <row r="65">
          <cell r="B65">
            <v>221</v>
          </cell>
          <cell r="C65">
            <v>74</v>
          </cell>
          <cell r="D65">
            <v>341470.32</v>
          </cell>
          <cell r="E65">
            <v>1545.11</v>
          </cell>
          <cell r="F65">
            <v>1487.52</v>
          </cell>
          <cell r="G65">
            <v>342957.84</v>
          </cell>
          <cell r="H65">
            <v>1551.85</v>
          </cell>
          <cell r="I65">
            <v>0</v>
          </cell>
          <cell r="J65">
            <v>73</v>
          </cell>
          <cell r="K65">
            <v>113023.44</v>
          </cell>
          <cell r="L65">
            <v>1548.27</v>
          </cell>
        </row>
        <row r="66">
          <cell r="B66">
            <v>33</v>
          </cell>
          <cell r="C66">
            <v>11</v>
          </cell>
          <cell r="D66">
            <v>39600</v>
          </cell>
          <cell r="E66">
            <v>1200</v>
          </cell>
          <cell r="F66">
            <v>0</v>
          </cell>
          <cell r="G66">
            <v>39600</v>
          </cell>
          <cell r="H66">
            <v>1200</v>
          </cell>
          <cell r="I66">
            <v>0</v>
          </cell>
          <cell r="J66">
            <v>11</v>
          </cell>
          <cell r="K66">
            <v>13200</v>
          </cell>
          <cell r="L66">
            <v>1200</v>
          </cell>
        </row>
        <row r="68">
          <cell r="B68">
            <v>93</v>
          </cell>
          <cell r="C68">
            <v>31</v>
          </cell>
          <cell r="D68">
            <v>154409.70000000001</v>
          </cell>
          <cell r="E68">
            <v>1660.32</v>
          </cell>
          <cell r="F68">
            <v>41.58</v>
          </cell>
          <cell r="G68">
            <v>154451.28</v>
          </cell>
          <cell r="H68">
            <v>1660.77</v>
          </cell>
          <cell r="I68">
            <v>0</v>
          </cell>
          <cell r="J68">
            <v>31</v>
          </cell>
          <cell r="K68">
            <v>51106.65</v>
          </cell>
          <cell r="L68">
            <v>1648.6</v>
          </cell>
        </row>
        <row r="69">
          <cell r="B69">
            <v>93</v>
          </cell>
          <cell r="C69">
            <v>31</v>
          </cell>
          <cell r="D69">
            <v>132940.14000000001</v>
          </cell>
          <cell r="E69">
            <v>1429.46</v>
          </cell>
          <cell r="F69">
            <v>41.58</v>
          </cell>
          <cell r="G69">
            <v>132981.72</v>
          </cell>
          <cell r="H69">
            <v>1429.91</v>
          </cell>
          <cell r="I69">
            <v>0</v>
          </cell>
          <cell r="J69">
            <v>31</v>
          </cell>
          <cell r="K69">
            <v>43950.13</v>
          </cell>
          <cell r="L69">
            <v>1417.75</v>
          </cell>
        </row>
        <row r="70">
          <cell r="B70">
            <v>18</v>
          </cell>
          <cell r="C70">
            <v>6</v>
          </cell>
          <cell r="D70">
            <v>21469.56</v>
          </cell>
          <cell r="E70">
            <v>1192.75</v>
          </cell>
          <cell r="F70">
            <v>0</v>
          </cell>
          <cell r="G70">
            <v>21469.56</v>
          </cell>
          <cell r="H70">
            <v>1192.75</v>
          </cell>
          <cell r="I70">
            <v>0</v>
          </cell>
          <cell r="J70">
            <v>6</v>
          </cell>
          <cell r="K70">
            <v>7156.52</v>
          </cell>
          <cell r="L70">
            <v>1192.75</v>
          </cell>
        </row>
        <row r="72">
          <cell r="B72">
            <v>70</v>
          </cell>
          <cell r="C72">
            <v>23</v>
          </cell>
          <cell r="D72">
            <v>106615.15</v>
          </cell>
          <cell r="E72">
            <v>1523.07</v>
          </cell>
          <cell r="F72">
            <v>0</v>
          </cell>
          <cell r="G72">
            <v>106615.15</v>
          </cell>
          <cell r="H72">
            <v>1523.07</v>
          </cell>
          <cell r="I72">
            <v>0</v>
          </cell>
          <cell r="J72">
            <v>23</v>
          </cell>
          <cell r="K72">
            <v>35101.870000000003</v>
          </cell>
          <cell r="L72">
            <v>1526.17</v>
          </cell>
        </row>
        <row r="73">
          <cell r="B73">
            <v>70</v>
          </cell>
          <cell r="C73">
            <v>23</v>
          </cell>
          <cell r="D73">
            <v>95921.44</v>
          </cell>
          <cell r="E73">
            <v>1370.31</v>
          </cell>
          <cell r="F73">
            <v>0</v>
          </cell>
          <cell r="G73">
            <v>95921.44</v>
          </cell>
          <cell r="H73">
            <v>1370.31</v>
          </cell>
          <cell r="I73">
            <v>0</v>
          </cell>
          <cell r="J73">
            <v>23</v>
          </cell>
          <cell r="K73">
            <v>31537.3</v>
          </cell>
          <cell r="L73">
            <v>1371.19</v>
          </cell>
        </row>
        <row r="74">
          <cell r="B74">
            <v>9</v>
          </cell>
          <cell r="C74">
            <v>3</v>
          </cell>
          <cell r="D74">
            <v>10693.71</v>
          </cell>
          <cell r="E74">
            <v>1188.19</v>
          </cell>
          <cell r="F74">
            <v>0</v>
          </cell>
          <cell r="G74">
            <v>10693.71</v>
          </cell>
          <cell r="H74">
            <v>1188.19</v>
          </cell>
          <cell r="I74">
            <v>0</v>
          </cell>
          <cell r="J74">
            <v>3</v>
          </cell>
          <cell r="K74">
            <v>3564.57</v>
          </cell>
          <cell r="L74">
            <v>1188.19</v>
          </cell>
        </row>
        <row r="76">
          <cell r="B76">
            <v>168</v>
          </cell>
          <cell r="C76">
            <v>56</v>
          </cell>
          <cell r="D76">
            <v>246883.14</v>
          </cell>
          <cell r="E76">
            <v>1469.54</v>
          </cell>
          <cell r="F76">
            <v>-1293.98</v>
          </cell>
          <cell r="G76">
            <v>245589.16</v>
          </cell>
          <cell r="H76">
            <v>1461.84</v>
          </cell>
          <cell r="I76">
            <v>3164.1</v>
          </cell>
          <cell r="J76">
            <v>56</v>
          </cell>
          <cell r="K76">
            <v>82294.38</v>
          </cell>
          <cell r="L76">
            <v>1469.54</v>
          </cell>
        </row>
        <row r="77">
          <cell r="B77">
            <v>168</v>
          </cell>
          <cell r="C77">
            <v>56</v>
          </cell>
          <cell r="D77">
            <v>232507.29</v>
          </cell>
          <cell r="E77">
            <v>1383.97</v>
          </cell>
          <cell r="F77">
            <v>-1293.98</v>
          </cell>
          <cell r="G77">
            <v>231213.31</v>
          </cell>
          <cell r="H77">
            <v>1376.27</v>
          </cell>
          <cell r="I77">
            <v>3164.1</v>
          </cell>
          <cell r="J77">
            <v>56</v>
          </cell>
          <cell r="K77">
            <v>77502.429999999993</v>
          </cell>
          <cell r="L77">
            <v>1383.97</v>
          </cell>
        </row>
        <row r="78">
          <cell r="B78">
            <v>12</v>
          </cell>
          <cell r="C78">
            <v>4</v>
          </cell>
          <cell r="D78">
            <v>14375.85</v>
          </cell>
          <cell r="E78">
            <v>1197.99</v>
          </cell>
          <cell r="F78">
            <v>0</v>
          </cell>
          <cell r="G78">
            <v>14375.85</v>
          </cell>
          <cell r="H78">
            <v>1197.99</v>
          </cell>
          <cell r="I78">
            <v>0</v>
          </cell>
          <cell r="J78">
            <v>4</v>
          </cell>
          <cell r="K78">
            <v>4791.95</v>
          </cell>
          <cell r="L78">
            <v>1197.99</v>
          </cell>
        </row>
        <row r="80">
          <cell r="B80">
            <v>138</v>
          </cell>
          <cell r="C80">
            <v>46</v>
          </cell>
          <cell r="D80">
            <v>233794.17</v>
          </cell>
          <cell r="E80">
            <v>1694.16</v>
          </cell>
          <cell r="F80">
            <v>1381.54</v>
          </cell>
          <cell r="G80">
            <v>235175.71</v>
          </cell>
          <cell r="H80">
            <v>1704.17</v>
          </cell>
          <cell r="I80">
            <v>-4.263256414561E-14</v>
          </cell>
          <cell r="J80">
            <v>46</v>
          </cell>
          <cell r="K80">
            <v>77641.17</v>
          </cell>
          <cell r="L80">
            <v>1687.85</v>
          </cell>
        </row>
        <row r="81">
          <cell r="B81">
            <v>138</v>
          </cell>
          <cell r="C81">
            <v>46</v>
          </cell>
          <cell r="D81">
            <v>208724.58</v>
          </cell>
          <cell r="E81">
            <v>1512.5</v>
          </cell>
          <cell r="F81">
            <v>1381.54</v>
          </cell>
          <cell r="G81">
            <v>210106.12</v>
          </cell>
          <cell r="H81">
            <v>1522.51</v>
          </cell>
          <cell r="I81">
            <v>-4.263256414561E-14</v>
          </cell>
          <cell r="J81">
            <v>46</v>
          </cell>
          <cell r="K81">
            <v>69284.639999999999</v>
          </cell>
          <cell r="L81">
            <v>1506.19</v>
          </cell>
        </row>
        <row r="82">
          <cell r="B82">
            <v>21</v>
          </cell>
          <cell r="C82">
            <v>7</v>
          </cell>
          <cell r="D82">
            <v>25069.59</v>
          </cell>
          <cell r="E82">
            <v>1193.79</v>
          </cell>
          <cell r="F82">
            <v>0</v>
          </cell>
          <cell r="G82">
            <v>25069.59</v>
          </cell>
          <cell r="H82">
            <v>1193.79</v>
          </cell>
          <cell r="I82">
            <v>0</v>
          </cell>
          <cell r="J82">
            <v>7</v>
          </cell>
          <cell r="K82">
            <v>8356.5300000000007</v>
          </cell>
          <cell r="L82">
            <v>1193.79</v>
          </cell>
        </row>
        <row r="84">
          <cell r="B84">
            <v>354</v>
          </cell>
          <cell r="C84">
            <v>118</v>
          </cell>
          <cell r="D84">
            <v>533350.82999999996</v>
          </cell>
          <cell r="E84">
            <v>1506.64</v>
          </cell>
          <cell r="F84">
            <v>12771.67</v>
          </cell>
          <cell r="G84">
            <v>546122.5</v>
          </cell>
          <cell r="H84">
            <v>1542.72</v>
          </cell>
          <cell r="I84">
            <v>3920.57</v>
          </cell>
          <cell r="J84">
            <v>118</v>
          </cell>
          <cell r="K84">
            <v>177401.06</v>
          </cell>
          <cell r="L84">
            <v>1503.4</v>
          </cell>
        </row>
        <row r="85">
          <cell r="B85">
            <v>354</v>
          </cell>
          <cell r="C85">
            <v>118</v>
          </cell>
          <cell r="D85">
            <v>476230.8</v>
          </cell>
          <cell r="E85">
            <v>1345.28</v>
          </cell>
          <cell r="F85">
            <v>12771.67</v>
          </cell>
          <cell r="G85">
            <v>489002.47</v>
          </cell>
          <cell r="H85">
            <v>1381.36</v>
          </cell>
          <cell r="I85">
            <v>3920.57</v>
          </cell>
          <cell r="J85">
            <v>118</v>
          </cell>
          <cell r="K85">
            <v>158361.04999999999</v>
          </cell>
          <cell r="L85">
            <v>1342.04</v>
          </cell>
        </row>
        <row r="86">
          <cell r="B86">
            <v>48</v>
          </cell>
          <cell r="C86">
            <v>16</v>
          </cell>
          <cell r="D86">
            <v>57120.03</v>
          </cell>
          <cell r="E86">
            <v>1190</v>
          </cell>
          <cell r="F86">
            <v>0</v>
          </cell>
          <cell r="G86">
            <v>57120.03</v>
          </cell>
          <cell r="H86">
            <v>1190</v>
          </cell>
          <cell r="I86">
            <v>0</v>
          </cell>
          <cell r="J86">
            <v>16</v>
          </cell>
          <cell r="K86">
            <v>19040.009999999998</v>
          </cell>
          <cell r="L86">
            <v>1190</v>
          </cell>
        </row>
        <row r="88">
          <cell r="B88">
            <v>57</v>
          </cell>
          <cell r="C88">
            <v>19</v>
          </cell>
          <cell r="D88">
            <v>84372.96</v>
          </cell>
          <cell r="E88">
            <v>1480.23</v>
          </cell>
          <cell r="F88">
            <v>2201.4299999999998</v>
          </cell>
          <cell r="G88">
            <v>86574.39</v>
          </cell>
          <cell r="H88">
            <v>1518.85</v>
          </cell>
          <cell r="I88">
            <v>2159.85</v>
          </cell>
          <cell r="J88">
            <v>19</v>
          </cell>
          <cell r="K88">
            <v>27724.560000000001</v>
          </cell>
          <cell r="L88">
            <v>1459.19</v>
          </cell>
        </row>
        <row r="89">
          <cell r="B89">
            <v>57</v>
          </cell>
          <cell r="C89">
            <v>19</v>
          </cell>
          <cell r="D89">
            <v>84372.96</v>
          </cell>
          <cell r="E89">
            <v>1480.23</v>
          </cell>
          <cell r="F89">
            <v>2201.4299999999998</v>
          </cell>
          <cell r="G89">
            <v>86574.39</v>
          </cell>
          <cell r="H89">
            <v>1518.85</v>
          </cell>
          <cell r="I89">
            <v>2159.85</v>
          </cell>
          <cell r="J89">
            <v>19</v>
          </cell>
          <cell r="K89">
            <v>27724.560000000001</v>
          </cell>
          <cell r="L89">
            <v>1459.19</v>
          </cell>
        </row>
        <row r="90">
          <cell r="B90">
            <v>0</v>
          </cell>
          <cell r="C90">
            <v>0</v>
          </cell>
          <cell r="D90">
            <v>0</v>
          </cell>
          <cell r="F90">
            <v>0</v>
          </cell>
          <cell r="G90">
            <v>0</v>
          </cell>
          <cell r="I90">
            <v>0</v>
          </cell>
          <cell r="J90">
            <v>0</v>
          </cell>
          <cell r="K90">
            <v>0</v>
          </cell>
        </row>
      </sheetData>
      <sheetData sheetId="63">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49</v>
          </cell>
          <cell r="C28">
            <v>16</v>
          </cell>
          <cell r="D28">
            <v>117709.26</v>
          </cell>
          <cell r="E28">
            <v>2402.23</v>
          </cell>
          <cell r="F28">
            <v>2400</v>
          </cell>
          <cell r="G28">
            <v>120109.26</v>
          </cell>
          <cell r="H28">
            <v>2451.21</v>
          </cell>
          <cell r="I28">
            <v>0</v>
          </cell>
          <cell r="J28">
            <v>16</v>
          </cell>
          <cell r="K28">
            <v>38436.42</v>
          </cell>
          <cell r="L28">
            <v>2402.2800000000002</v>
          </cell>
        </row>
        <row r="29">
          <cell r="B29">
            <v>49</v>
          </cell>
          <cell r="C29">
            <v>16</v>
          </cell>
          <cell r="D29">
            <v>84109.26</v>
          </cell>
          <cell r="E29">
            <v>1716.52</v>
          </cell>
          <cell r="F29">
            <v>1200</v>
          </cell>
          <cell r="G29">
            <v>85309.26</v>
          </cell>
          <cell r="H29">
            <v>1741.01</v>
          </cell>
          <cell r="I29">
            <v>0</v>
          </cell>
          <cell r="J29">
            <v>16</v>
          </cell>
          <cell r="K29">
            <v>27636.42</v>
          </cell>
          <cell r="L29">
            <v>1727.28</v>
          </cell>
        </row>
        <row r="30">
          <cell r="B30">
            <v>28</v>
          </cell>
          <cell r="C30">
            <v>9</v>
          </cell>
          <cell r="D30">
            <v>33600</v>
          </cell>
          <cell r="E30">
            <v>1200</v>
          </cell>
          <cell r="F30">
            <v>1200</v>
          </cell>
          <cell r="G30">
            <v>34800</v>
          </cell>
          <cell r="H30">
            <v>1242.8599999999999</v>
          </cell>
          <cell r="I30">
            <v>0</v>
          </cell>
          <cell r="J30">
            <v>9</v>
          </cell>
          <cell r="K30">
            <v>10800</v>
          </cell>
          <cell r="L30">
            <v>1200</v>
          </cell>
        </row>
        <row r="32">
          <cell r="B32">
            <v>78</v>
          </cell>
          <cell r="C32">
            <v>26</v>
          </cell>
          <cell r="D32">
            <v>192660.9</v>
          </cell>
          <cell r="E32">
            <v>2470.0100000000002</v>
          </cell>
          <cell r="F32">
            <v>0</v>
          </cell>
          <cell r="G32">
            <v>192660.9</v>
          </cell>
          <cell r="H32">
            <v>2470.0100000000002</v>
          </cell>
          <cell r="I32">
            <v>0</v>
          </cell>
          <cell r="J32">
            <v>26</v>
          </cell>
          <cell r="K32">
            <v>64220.3</v>
          </cell>
          <cell r="L32">
            <v>2470.0100000000002</v>
          </cell>
        </row>
        <row r="33">
          <cell r="B33">
            <v>78</v>
          </cell>
          <cell r="C33">
            <v>26</v>
          </cell>
          <cell r="D33">
            <v>131460.9</v>
          </cell>
          <cell r="E33">
            <v>1685.4</v>
          </cell>
          <cell r="F33">
            <v>0</v>
          </cell>
          <cell r="G33">
            <v>131460.9</v>
          </cell>
          <cell r="H33">
            <v>1685.4</v>
          </cell>
          <cell r="I33">
            <v>0</v>
          </cell>
          <cell r="J33">
            <v>26</v>
          </cell>
          <cell r="K33">
            <v>43820.3</v>
          </cell>
          <cell r="L33">
            <v>1685.4</v>
          </cell>
        </row>
        <row r="34">
          <cell r="B34">
            <v>51</v>
          </cell>
          <cell r="C34">
            <v>17</v>
          </cell>
          <cell r="D34">
            <v>61200</v>
          </cell>
          <cell r="E34">
            <v>1200</v>
          </cell>
          <cell r="F34">
            <v>0</v>
          </cell>
          <cell r="G34">
            <v>61200</v>
          </cell>
          <cell r="H34">
            <v>1200</v>
          </cell>
          <cell r="I34">
            <v>0</v>
          </cell>
          <cell r="J34">
            <v>17</v>
          </cell>
          <cell r="K34">
            <v>20400</v>
          </cell>
          <cell r="L34">
            <v>1200</v>
          </cell>
        </row>
        <row r="36">
          <cell r="B36">
            <v>74</v>
          </cell>
          <cell r="C36">
            <v>25</v>
          </cell>
          <cell r="D36">
            <v>166567.67999999999</v>
          </cell>
          <cell r="E36">
            <v>2250.91</v>
          </cell>
          <cell r="F36">
            <v>5710.88</v>
          </cell>
          <cell r="G36">
            <v>172278.56</v>
          </cell>
          <cell r="H36">
            <v>2328.09</v>
          </cell>
          <cell r="I36">
            <v>0</v>
          </cell>
          <cell r="J36">
            <v>24</v>
          </cell>
          <cell r="K36">
            <v>54722.559999999998</v>
          </cell>
          <cell r="L36">
            <v>2280.11</v>
          </cell>
        </row>
        <row r="37">
          <cell r="B37">
            <v>74</v>
          </cell>
          <cell r="C37">
            <v>25</v>
          </cell>
          <cell r="D37">
            <v>123367.67999999999</v>
          </cell>
          <cell r="E37">
            <v>1667.13</v>
          </cell>
          <cell r="F37">
            <v>5710.88</v>
          </cell>
          <cell r="G37">
            <v>129078.56</v>
          </cell>
          <cell r="H37">
            <v>1744.3</v>
          </cell>
          <cell r="I37">
            <v>0</v>
          </cell>
          <cell r="J37">
            <v>24</v>
          </cell>
          <cell r="K37">
            <v>40322.559999999998</v>
          </cell>
          <cell r="L37">
            <v>1680.11</v>
          </cell>
        </row>
        <row r="38">
          <cell r="B38">
            <v>36</v>
          </cell>
          <cell r="C38">
            <v>12</v>
          </cell>
          <cell r="D38">
            <v>43200</v>
          </cell>
          <cell r="E38">
            <v>1200</v>
          </cell>
          <cell r="F38">
            <v>0</v>
          </cell>
          <cell r="G38">
            <v>43200</v>
          </cell>
          <cell r="H38">
            <v>1200</v>
          </cell>
          <cell r="I38">
            <v>0</v>
          </cell>
          <cell r="J38">
            <v>12</v>
          </cell>
          <cell r="K38">
            <v>14400</v>
          </cell>
          <cell r="L38">
            <v>1200</v>
          </cell>
        </row>
        <row r="40">
          <cell r="B40">
            <v>9</v>
          </cell>
          <cell r="C40">
            <v>3</v>
          </cell>
          <cell r="D40">
            <v>18372.18</v>
          </cell>
          <cell r="E40">
            <v>2041.35</v>
          </cell>
          <cell r="F40">
            <v>0</v>
          </cell>
          <cell r="G40">
            <v>18372.18</v>
          </cell>
          <cell r="H40">
            <v>2041.35</v>
          </cell>
          <cell r="I40">
            <v>0</v>
          </cell>
          <cell r="J40">
            <v>3</v>
          </cell>
          <cell r="K40">
            <v>6124.06</v>
          </cell>
          <cell r="L40">
            <v>2041.35</v>
          </cell>
        </row>
        <row r="41">
          <cell r="B41">
            <v>9</v>
          </cell>
          <cell r="C41">
            <v>3</v>
          </cell>
          <cell r="D41">
            <v>14772.18</v>
          </cell>
          <cell r="E41">
            <v>1641.35</v>
          </cell>
          <cell r="F41">
            <v>0</v>
          </cell>
          <cell r="G41">
            <v>14772.18</v>
          </cell>
          <cell r="H41">
            <v>1641.35</v>
          </cell>
          <cell r="I41">
            <v>0</v>
          </cell>
          <cell r="J41">
            <v>3</v>
          </cell>
          <cell r="K41">
            <v>4924.0600000000004</v>
          </cell>
          <cell r="L41">
            <v>1641.35</v>
          </cell>
        </row>
        <row r="42">
          <cell r="B42">
            <v>3</v>
          </cell>
          <cell r="C42">
            <v>1</v>
          </cell>
          <cell r="D42">
            <v>3600</v>
          </cell>
          <cell r="E42">
            <v>1200</v>
          </cell>
          <cell r="F42">
            <v>0</v>
          </cell>
          <cell r="G42">
            <v>3600</v>
          </cell>
          <cell r="H42">
            <v>1200</v>
          </cell>
          <cell r="I42">
            <v>0</v>
          </cell>
          <cell r="J42">
            <v>1</v>
          </cell>
          <cell r="K42">
            <v>1200</v>
          </cell>
          <cell r="L42">
            <v>1200</v>
          </cell>
        </row>
        <row r="44">
          <cell r="B44">
            <v>127</v>
          </cell>
          <cell r="C44">
            <v>42</v>
          </cell>
          <cell r="D44">
            <v>318973.55</v>
          </cell>
          <cell r="E44">
            <v>2511.6</v>
          </cell>
          <cell r="F44">
            <v>5220</v>
          </cell>
          <cell r="G44">
            <v>324193.55</v>
          </cell>
          <cell r="H44">
            <v>2552.71</v>
          </cell>
          <cell r="I44">
            <v>0</v>
          </cell>
          <cell r="J44">
            <v>43</v>
          </cell>
          <cell r="K44">
            <v>108077.79</v>
          </cell>
          <cell r="L44">
            <v>2513.44</v>
          </cell>
        </row>
        <row r="45">
          <cell r="B45">
            <v>127</v>
          </cell>
          <cell r="C45">
            <v>42</v>
          </cell>
          <cell r="D45">
            <v>208573.55</v>
          </cell>
          <cell r="E45">
            <v>1642.31</v>
          </cell>
          <cell r="F45">
            <v>5220</v>
          </cell>
          <cell r="G45">
            <v>213793.55</v>
          </cell>
          <cell r="H45">
            <v>1683.41</v>
          </cell>
          <cell r="I45">
            <v>0</v>
          </cell>
          <cell r="J45">
            <v>43</v>
          </cell>
          <cell r="K45">
            <v>70877.789999999994</v>
          </cell>
          <cell r="L45">
            <v>1648.32</v>
          </cell>
        </row>
        <row r="46">
          <cell r="B46">
            <v>92</v>
          </cell>
          <cell r="C46">
            <v>31</v>
          </cell>
          <cell r="D46">
            <v>110400</v>
          </cell>
          <cell r="E46">
            <v>1200</v>
          </cell>
          <cell r="F46">
            <v>0</v>
          </cell>
          <cell r="G46">
            <v>110400</v>
          </cell>
          <cell r="H46">
            <v>1200</v>
          </cell>
          <cell r="I46">
            <v>0</v>
          </cell>
          <cell r="J46">
            <v>31</v>
          </cell>
          <cell r="K46">
            <v>37200</v>
          </cell>
          <cell r="L46">
            <v>1200</v>
          </cell>
        </row>
        <row r="48">
          <cell r="B48">
            <v>91</v>
          </cell>
          <cell r="C48">
            <v>30</v>
          </cell>
          <cell r="D48">
            <v>197268.18</v>
          </cell>
          <cell r="E48">
            <v>2167.7800000000002</v>
          </cell>
          <cell r="F48">
            <v>432.12</v>
          </cell>
          <cell r="G48">
            <v>197700.3</v>
          </cell>
          <cell r="H48">
            <v>2172.5300000000002</v>
          </cell>
          <cell r="I48">
            <v>0</v>
          </cell>
          <cell r="J48">
            <v>30</v>
          </cell>
          <cell r="K48">
            <v>65756.06</v>
          </cell>
          <cell r="L48">
            <v>2191.87</v>
          </cell>
        </row>
        <row r="49">
          <cell r="B49">
            <v>91</v>
          </cell>
          <cell r="C49">
            <v>30</v>
          </cell>
          <cell r="D49">
            <v>143268.18</v>
          </cell>
          <cell r="E49">
            <v>1574.38</v>
          </cell>
          <cell r="F49">
            <v>432.12</v>
          </cell>
          <cell r="G49">
            <v>143700.29999999999</v>
          </cell>
          <cell r="H49">
            <v>1579.12</v>
          </cell>
          <cell r="I49">
            <v>0</v>
          </cell>
          <cell r="J49">
            <v>30</v>
          </cell>
          <cell r="K49">
            <v>47756.06</v>
          </cell>
          <cell r="L49">
            <v>1591.87</v>
          </cell>
        </row>
        <row r="50">
          <cell r="B50">
            <v>45</v>
          </cell>
          <cell r="C50">
            <v>15</v>
          </cell>
          <cell r="D50">
            <v>54000</v>
          </cell>
          <cell r="E50">
            <v>1200</v>
          </cell>
          <cell r="F50">
            <v>0</v>
          </cell>
          <cell r="G50">
            <v>54000</v>
          </cell>
          <cell r="H50">
            <v>1200</v>
          </cell>
          <cell r="I50">
            <v>0</v>
          </cell>
          <cell r="J50">
            <v>15</v>
          </cell>
          <cell r="K50">
            <v>18000</v>
          </cell>
          <cell r="L50">
            <v>1200</v>
          </cell>
        </row>
        <row r="52">
          <cell r="B52">
            <v>186</v>
          </cell>
          <cell r="C52">
            <v>62</v>
          </cell>
          <cell r="D52">
            <v>404628.63</v>
          </cell>
          <cell r="E52">
            <v>2175.42</v>
          </cell>
          <cell r="F52">
            <v>473.7</v>
          </cell>
          <cell r="G52">
            <v>405102.33</v>
          </cell>
          <cell r="H52">
            <v>2177.9699999999998</v>
          </cell>
          <cell r="I52">
            <v>0</v>
          </cell>
          <cell r="J52">
            <v>62</v>
          </cell>
          <cell r="K52">
            <v>134937.97</v>
          </cell>
          <cell r="L52">
            <v>2176.42</v>
          </cell>
        </row>
        <row r="53">
          <cell r="B53">
            <v>186</v>
          </cell>
          <cell r="C53">
            <v>62</v>
          </cell>
          <cell r="D53">
            <v>278628.63</v>
          </cell>
          <cell r="E53">
            <v>1498</v>
          </cell>
          <cell r="F53">
            <v>473.7</v>
          </cell>
          <cell r="G53">
            <v>279102.33</v>
          </cell>
          <cell r="H53">
            <v>1500.55</v>
          </cell>
          <cell r="I53">
            <v>0</v>
          </cell>
          <cell r="J53">
            <v>62</v>
          </cell>
          <cell r="K53">
            <v>92937.97</v>
          </cell>
          <cell r="L53">
            <v>1499</v>
          </cell>
        </row>
        <row r="54">
          <cell r="B54">
            <v>105</v>
          </cell>
          <cell r="C54">
            <v>35</v>
          </cell>
          <cell r="D54">
            <v>126000</v>
          </cell>
          <cell r="E54">
            <v>1200</v>
          </cell>
          <cell r="F54">
            <v>0</v>
          </cell>
          <cell r="G54">
            <v>126000</v>
          </cell>
          <cell r="H54">
            <v>1200</v>
          </cell>
          <cell r="I54">
            <v>0</v>
          </cell>
          <cell r="J54">
            <v>35</v>
          </cell>
          <cell r="K54">
            <v>42000</v>
          </cell>
          <cell r="L54">
            <v>1200</v>
          </cell>
        </row>
        <row r="56">
          <cell r="B56">
            <v>6</v>
          </cell>
          <cell r="C56">
            <v>2</v>
          </cell>
          <cell r="D56">
            <v>12786.09</v>
          </cell>
          <cell r="E56">
            <v>2131.02</v>
          </cell>
          <cell r="F56">
            <v>0</v>
          </cell>
          <cell r="G56">
            <v>12786.09</v>
          </cell>
          <cell r="H56">
            <v>2131.02</v>
          </cell>
          <cell r="I56">
            <v>0</v>
          </cell>
          <cell r="J56">
            <v>2</v>
          </cell>
          <cell r="K56">
            <v>4262.03</v>
          </cell>
          <cell r="L56">
            <v>2131.02</v>
          </cell>
        </row>
        <row r="57">
          <cell r="B57">
            <v>6</v>
          </cell>
          <cell r="C57">
            <v>2</v>
          </cell>
          <cell r="D57">
            <v>9186.09</v>
          </cell>
          <cell r="E57">
            <v>1531.02</v>
          </cell>
          <cell r="F57">
            <v>0</v>
          </cell>
          <cell r="G57">
            <v>9186.09</v>
          </cell>
          <cell r="H57">
            <v>1531.02</v>
          </cell>
          <cell r="I57">
            <v>0</v>
          </cell>
          <cell r="J57">
            <v>2</v>
          </cell>
          <cell r="K57">
            <v>3062.03</v>
          </cell>
          <cell r="L57">
            <v>1531.02</v>
          </cell>
        </row>
        <row r="58">
          <cell r="B58">
            <v>3</v>
          </cell>
          <cell r="C58">
            <v>1</v>
          </cell>
          <cell r="D58">
            <v>3600</v>
          </cell>
          <cell r="E58">
            <v>1200</v>
          </cell>
          <cell r="F58">
            <v>0</v>
          </cell>
          <cell r="G58">
            <v>3600</v>
          </cell>
          <cell r="H58">
            <v>1200</v>
          </cell>
          <cell r="I58">
            <v>0</v>
          </cell>
          <cell r="J58">
            <v>1</v>
          </cell>
          <cell r="K58">
            <v>1200</v>
          </cell>
          <cell r="L58">
            <v>1200</v>
          </cell>
        </row>
        <row r="60">
          <cell r="B60">
            <v>42</v>
          </cell>
          <cell r="C60">
            <v>14</v>
          </cell>
          <cell r="D60">
            <v>92441.37</v>
          </cell>
          <cell r="E60">
            <v>2200.98</v>
          </cell>
          <cell r="F60">
            <v>0</v>
          </cell>
          <cell r="G60">
            <v>92441.37</v>
          </cell>
          <cell r="H60">
            <v>2200.98</v>
          </cell>
          <cell r="I60">
            <v>0</v>
          </cell>
          <cell r="J60">
            <v>14</v>
          </cell>
          <cell r="K60">
            <v>30813.79</v>
          </cell>
          <cell r="L60">
            <v>2200.98</v>
          </cell>
        </row>
        <row r="61">
          <cell r="B61">
            <v>42</v>
          </cell>
          <cell r="C61">
            <v>14</v>
          </cell>
          <cell r="D61">
            <v>63641.37</v>
          </cell>
          <cell r="E61">
            <v>1515.27</v>
          </cell>
          <cell r="F61">
            <v>0</v>
          </cell>
          <cell r="G61">
            <v>63641.37</v>
          </cell>
          <cell r="H61">
            <v>1515.27</v>
          </cell>
          <cell r="I61">
            <v>0</v>
          </cell>
          <cell r="J61">
            <v>14</v>
          </cell>
          <cell r="K61">
            <v>21213.79</v>
          </cell>
          <cell r="L61">
            <v>1515.27</v>
          </cell>
        </row>
        <row r="62">
          <cell r="B62">
            <v>24</v>
          </cell>
          <cell r="C62">
            <v>8</v>
          </cell>
          <cell r="D62">
            <v>28800</v>
          </cell>
          <cell r="E62">
            <v>1200</v>
          </cell>
          <cell r="F62">
            <v>0</v>
          </cell>
          <cell r="G62">
            <v>28800</v>
          </cell>
          <cell r="H62">
            <v>1200</v>
          </cell>
          <cell r="I62">
            <v>0</v>
          </cell>
          <cell r="J62">
            <v>8</v>
          </cell>
          <cell r="K62">
            <v>9600</v>
          </cell>
          <cell r="L62">
            <v>1200</v>
          </cell>
        </row>
        <row r="64">
          <cell r="B64">
            <v>69</v>
          </cell>
          <cell r="C64">
            <v>23</v>
          </cell>
          <cell r="D64">
            <v>180636.87</v>
          </cell>
          <cell r="E64">
            <v>2617.9299999999998</v>
          </cell>
          <cell r="F64">
            <v>0</v>
          </cell>
          <cell r="G64">
            <v>180636.87</v>
          </cell>
          <cell r="H64">
            <v>2617.9299999999998</v>
          </cell>
          <cell r="I64">
            <v>0</v>
          </cell>
          <cell r="J64">
            <v>23</v>
          </cell>
          <cell r="K64">
            <v>60212.29</v>
          </cell>
          <cell r="L64">
            <v>2617.9299999999998</v>
          </cell>
        </row>
        <row r="65">
          <cell r="B65">
            <v>69</v>
          </cell>
          <cell r="C65">
            <v>23</v>
          </cell>
          <cell r="D65">
            <v>126636.87</v>
          </cell>
          <cell r="E65">
            <v>1835.32</v>
          </cell>
          <cell r="F65">
            <v>0</v>
          </cell>
          <cell r="G65">
            <v>126636.87</v>
          </cell>
          <cell r="H65">
            <v>1835.32</v>
          </cell>
          <cell r="I65">
            <v>0</v>
          </cell>
          <cell r="J65">
            <v>23</v>
          </cell>
          <cell r="K65">
            <v>42212.29</v>
          </cell>
          <cell r="L65">
            <v>1835.32</v>
          </cell>
        </row>
        <row r="66">
          <cell r="B66">
            <v>45</v>
          </cell>
          <cell r="C66">
            <v>15</v>
          </cell>
          <cell r="D66">
            <v>54000</v>
          </cell>
          <cell r="E66">
            <v>1200</v>
          </cell>
          <cell r="F66">
            <v>0</v>
          </cell>
          <cell r="G66">
            <v>54000</v>
          </cell>
          <cell r="H66">
            <v>1200</v>
          </cell>
          <cell r="I66">
            <v>0</v>
          </cell>
          <cell r="J66">
            <v>15</v>
          </cell>
          <cell r="K66">
            <v>18000</v>
          </cell>
          <cell r="L66">
            <v>1200</v>
          </cell>
        </row>
        <row r="68">
          <cell r="B68">
            <v>9</v>
          </cell>
          <cell r="C68">
            <v>3</v>
          </cell>
          <cell r="D68">
            <v>18689.73</v>
          </cell>
          <cell r="E68">
            <v>2076.64</v>
          </cell>
          <cell r="F68">
            <v>0</v>
          </cell>
          <cell r="G68">
            <v>18689.73</v>
          </cell>
          <cell r="H68">
            <v>2076.64</v>
          </cell>
          <cell r="I68">
            <v>0</v>
          </cell>
          <cell r="J68">
            <v>3</v>
          </cell>
          <cell r="K68">
            <v>6229.91</v>
          </cell>
          <cell r="L68">
            <v>2076.64</v>
          </cell>
        </row>
        <row r="69">
          <cell r="B69">
            <v>9</v>
          </cell>
          <cell r="C69">
            <v>3</v>
          </cell>
          <cell r="D69">
            <v>15089.73</v>
          </cell>
          <cell r="E69">
            <v>1676.64</v>
          </cell>
          <cell r="F69">
            <v>0</v>
          </cell>
          <cell r="G69">
            <v>15089.73</v>
          </cell>
          <cell r="H69">
            <v>1676.64</v>
          </cell>
          <cell r="I69">
            <v>0</v>
          </cell>
          <cell r="J69">
            <v>3</v>
          </cell>
          <cell r="K69">
            <v>5029.91</v>
          </cell>
          <cell r="L69">
            <v>1676.64</v>
          </cell>
        </row>
        <row r="70">
          <cell r="B70">
            <v>3</v>
          </cell>
          <cell r="C70">
            <v>1</v>
          </cell>
          <cell r="D70">
            <v>3600</v>
          </cell>
          <cell r="E70">
            <v>1200</v>
          </cell>
          <cell r="F70">
            <v>0</v>
          </cell>
          <cell r="G70">
            <v>3600</v>
          </cell>
          <cell r="H70">
            <v>1200</v>
          </cell>
          <cell r="I70">
            <v>0</v>
          </cell>
          <cell r="J70">
            <v>1</v>
          </cell>
          <cell r="K70">
            <v>1200</v>
          </cell>
          <cell r="L70">
            <v>1200</v>
          </cell>
        </row>
        <row r="72">
          <cell r="B72">
            <v>33</v>
          </cell>
          <cell r="C72">
            <v>11</v>
          </cell>
          <cell r="D72">
            <v>71437.23</v>
          </cell>
          <cell r="E72">
            <v>2164.7600000000002</v>
          </cell>
          <cell r="F72">
            <v>0</v>
          </cell>
          <cell r="G72">
            <v>71437.23</v>
          </cell>
          <cell r="H72">
            <v>2164.7600000000002</v>
          </cell>
          <cell r="I72">
            <v>0</v>
          </cell>
          <cell r="J72">
            <v>11</v>
          </cell>
          <cell r="K72">
            <v>23812.41</v>
          </cell>
          <cell r="L72">
            <v>2164.7600000000002</v>
          </cell>
        </row>
        <row r="73">
          <cell r="B73">
            <v>33</v>
          </cell>
          <cell r="C73">
            <v>11</v>
          </cell>
          <cell r="D73">
            <v>42637.23</v>
          </cell>
          <cell r="E73">
            <v>1292.04</v>
          </cell>
          <cell r="F73">
            <v>0</v>
          </cell>
          <cell r="G73">
            <v>42637.23</v>
          </cell>
          <cell r="H73">
            <v>1292.04</v>
          </cell>
          <cell r="I73">
            <v>0</v>
          </cell>
          <cell r="J73">
            <v>11</v>
          </cell>
          <cell r="K73">
            <v>14212.41</v>
          </cell>
          <cell r="L73">
            <v>1292.04</v>
          </cell>
        </row>
        <row r="74">
          <cell r="B74">
            <v>24</v>
          </cell>
          <cell r="C74">
            <v>8</v>
          </cell>
          <cell r="D74">
            <v>28800</v>
          </cell>
          <cell r="E74">
            <v>1200</v>
          </cell>
          <cell r="F74">
            <v>0</v>
          </cell>
          <cell r="G74">
            <v>28800</v>
          </cell>
          <cell r="H74">
            <v>1200</v>
          </cell>
          <cell r="I74">
            <v>0</v>
          </cell>
          <cell r="J74">
            <v>8</v>
          </cell>
          <cell r="K74">
            <v>9600</v>
          </cell>
          <cell r="L74">
            <v>1200</v>
          </cell>
        </row>
        <row r="76">
          <cell r="B76">
            <v>75</v>
          </cell>
          <cell r="C76">
            <v>25</v>
          </cell>
          <cell r="D76">
            <v>149489.37</v>
          </cell>
          <cell r="E76">
            <v>1993.19</v>
          </cell>
          <cell r="F76">
            <v>2300</v>
          </cell>
          <cell r="G76">
            <v>151789.37</v>
          </cell>
          <cell r="H76">
            <v>2023.86</v>
          </cell>
          <cell r="I76">
            <v>0</v>
          </cell>
          <cell r="J76">
            <v>25</v>
          </cell>
          <cell r="K76">
            <v>49829.79</v>
          </cell>
          <cell r="L76">
            <v>1993.19</v>
          </cell>
        </row>
        <row r="77">
          <cell r="B77">
            <v>75</v>
          </cell>
          <cell r="C77">
            <v>25</v>
          </cell>
          <cell r="D77">
            <v>106289.37</v>
          </cell>
          <cell r="E77">
            <v>1417.19</v>
          </cell>
          <cell r="F77">
            <v>0</v>
          </cell>
          <cell r="G77">
            <v>106289.37</v>
          </cell>
          <cell r="H77">
            <v>1417.19</v>
          </cell>
          <cell r="I77">
            <v>0</v>
          </cell>
          <cell r="J77">
            <v>25</v>
          </cell>
          <cell r="K77">
            <v>35429.79</v>
          </cell>
          <cell r="L77">
            <v>1417.19</v>
          </cell>
        </row>
        <row r="78">
          <cell r="B78">
            <v>36</v>
          </cell>
          <cell r="C78">
            <v>12</v>
          </cell>
          <cell r="D78">
            <v>43200</v>
          </cell>
          <cell r="E78">
            <v>1200</v>
          </cell>
          <cell r="F78">
            <v>2300</v>
          </cell>
          <cell r="G78">
            <v>45500</v>
          </cell>
          <cell r="H78">
            <v>1263.8900000000001</v>
          </cell>
          <cell r="I78">
            <v>0</v>
          </cell>
          <cell r="J78">
            <v>12</v>
          </cell>
          <cell r="K78">
            <v>14400</v>
          </cell>
          <cell r="L78">
            <v>1200</v>
          </cell>
        </row>
        <row r="80">
          <cell r="B80">
            <v>42</v>
          </cell>
          <cell r="C80">
            <v>14</v>
          </cell>
          <cell r="D80">
            <v>108137.73</v>
          </cell>
          <cell r="E80">
            <v>2574.71</v>
          </cell>
          <cell r="F80">
            <v>0</v>
          </cell>
          <cell r="G80">
            <v>108137.73</v>
          </cell>
          <cell r="H80">
            <v>2574.71</v>
          </cell>
          <cell r="I80">
            <v>0</v>
          </cell>
          <cell r="J80">
            <v>14</v>
          </cell>
          <cell r="K80">
            <v>36045.910000000003</v>
          </cell>
          <cell r="L80">
            <v>2574.71</v>
          </cell>
        </row>
        <row r="81">
          <cell r="B81">
            <v>42</v>
          </cell>
          <cell r="C81">
            <v>14</v>
          </cell>
          <cell r="D81">
            <v>68537.73</v>
          </cell>
          <cell r="E81">
            <v>1631.85</v>
          </cell>
          <cell r="F81">
            <v>0</v>
          </cell>
          <cell r="G81">
            <v>68537.73</v>
          </cell>
          <cell r="H81">
            <v>1631.85</v>
          </cell>
          <cell r="I81">
            <v>0</v>
          </cell>
          <cell r="J81">
            <v>14</v>
          </cell>
          <cell r="K81">
            <v>22845.91</v>
          </cell>
          <cell r="L81">
            <v>1631.85</v>
          </cell>
        </row>
        <row r="82">
          <cell r="B82">
            <v>33</v>
          </cell>
          <cell r="C82">
            <v>11</v>
          </cell>
          <cell r="D82">
            <v>39600</v>
          </cell>
          <cell r="E82">
            <v>1200</v>
          </cell>
          <cell r="F82">
            <v>0</v>
          </cell>
          <cell r="G82">
            <v>39600</v>
          </cell>
          <cell r="H82">
            <v>1200</v>
          </cell>
          <cell r="I82">
            <v>0</v>
          </cell>
          <cell r="J82">
            <v>11</v>
          </cell>
          <cell r="K82">
            <v>13200</v>
          </cell>
          <cell r="L82">
            <v>1200</v>
          </cell>
        </row>
        <row r="84">
          <cell r="B84">
            <v>186</v>
          </cell>
          <cell r="C84">
            <v>62</v>
          </cell>
          <cell r="D84">
            <v>365735.61</v>
          </cell>
          <cell r="E84">
            <v>1966.32</v>
          </cell>
          <cell r="F84">
            <v>2366.46</v>
          </cell>
          <cell r="G84">
            <v>368102.07</v>
          </cell>
          <cell r="H84">
            <v>1979.04</v>
          </cell>
          <cell r="I84">
            <v>1582.05</v>
          </cell>
          <cell r="J84">
            <v>62</v>
          </cell>
          <cell r="K84">
            <v>121919.05</v>
          </cell>
          <cell r="L84">
            <v>1966.44</v>
          </cell>
        </row>
        <row r="85">
          <cell r="B85">
            <v>186</v>
          </cell>
          <cell r="C85">
            <v>62</v>
          </cell>
          <cell r="D85">
            <v>264935.61</v>
          </cell>
          <cell r="E85">
            <v>1424.38</v>
          </cell>
          <cell r="F85">
            <v>2366.46</v>
          </cell>
          <cell r="G85">
            <v>267302.07</v>
          </cell>
          <cell r="H85">
            <v>1437.11</v>
          </cell>
          <cell r="I85">
            <v>1582.05</v>
          </cell>
          <cell r="J85">
            <v>62</v>
          </cell>
          <cell r="K85">
            <v>88319.05</v>
          </cell>
          <cell r="L85">
            <v>1424.5</v>
          </cell>
        </row>
        <row r="86">
          <cell r="B86">
            <v>84</v>
          </cell>
          <cell r="C86">
            <v>28</v>
          </cell>
          <cell r="D86">
            <v>100800</v>
          </cell>
          <cell r="E86">
            <v>1200</v>
          </cell>
          <cell r="F86">
            <v>0</v>
          </cell>
          <cell r="G86">
            <v>100800</v>
          </cell>
          <cell r="H86">
            <v>1200</v>
          </cell>
          <cell r="I86">
            <v>0</v>
          </cell>
          <cell r="J86">
            <v>28</v>
          </cell>
          <cell r="K86">
            <v>33600</v>
          </cell>
          <cell r="L86">
            <v>1200</v>
          </cell>
        </row>
        <row r="88">
          <cell r="B88">
            <v>21</v>
          </cell>
          <cell r="C88">
            <v>7</v>
          </cell>
          <cell r="D88">
            <v>73517.19</v>
          </cell>
          <cell r="E88">
            <v>3500.82</v>
          </cell>
          <cell r="F88">
            <v>0</v>
          </cell>
          <cell r="G88">
            <v>73517.19</v>
          </cell>
          <cell r="H88">
            <v>3500.82</v>
          </cell>
          <cell r="I88">
            <v>0</v>
          </cell>
          <cell r="J88">
            <v>7</v>
          </cell>
          <cell r="K88">
            <v>24505.73</v>
          </cell>
          <cell r="L88">
            <v>3500.82</v>
          </cell>
        </row>
        <row r="89">
          <cell r="B89">
            <v>21</v>
          </cell>
          <cell r="C89">
            <v>7</v>
          </cell>
          <cell r="D89">
            <v>44717.19</v>
          </cell>
          <cell r="E89">
            <v>2129.39</v>
          </cell>
          <cell r="F89">
            <v>0</v>
          </cell>
          <cell r="G89">
            <v>44717.19</v>
          </cell>
          <cell r="H89">
            <v>2129.39</v>
          </cell>
          <cell r="I89">
            <v>0</v>
          </cell>
          <cell r="J89">
            <v>7</v>
          </cell>
          <cell r="K89">
            <v>14905.73</v>
          </cell>
          <cell r="L89">
            <v>2129.39</v>
          </cell>
        </row>
        <row r="90">
          <cell r="B90">
            <v>24</v>
          </cell>
          <cell r="C90">
            <v>8</v>
          </cell>
          <cell r="D90">
            <v>28800</v>
          </cell>
          <cell r="E90">
            <v>1200</v>
          </cell>
          <cell r="F90">
            <v>0</v>
          </cell>
          <cell r="G90">
            <v>28800</v>
          </cell>
          <cell r="H90">
            <v>1200</v>
          </cell>
          <cell r="I90">
            <v>0</v>
          </cell>
          <cell r="J90">
            <v>8</v>
          </cell>
          <cell r="K90">
            <v>9600</v>
          </cell>
          <cell r="L90">
            <v>1200</v>
          </cell>
        </row>
      </sheetData>
      <sheetData sheetId="64">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4411</v>
          </cell>
          <cell r="C28">
            <v>1470</v>
          </cell>
          <cell r="D28">
            <v>7067874.5100000007</v>
          </cell>
          <cell r="E28">
            <v>1602.33</v>
          </cell>
          <cell r="F28">
            <v>115375.03</v>
          </cell>
          <cell r="G28">
            <v>7183249.540000001</v>
          </cell>
          <cell r="H28">
            <v>1628.49</v>
          </cell>
          <cell r="I28">
            <v>60311.92</v>
          </cell>
          <cell r="J28">
            <v>1469</v>
          </cell>
          <cell r="K28">
            <v>2351174.12</v>
          </cell>
          <cell r="L28">
            <v>1600.53</v>
          </cell>
        </row>
        <row r="29">
          <cell r="B29">
            <v>4411</v>
          </cell>
          <cell r="C29">
            <v>1470</v>
          </cell>
          <cell r="D29">
            <v>5963874.5100000007</v>
          </cell>
          <cell r="E29">
            <v>1352.05</v>
          </cell>
          <cell r="F29">
            <v>110575.03</v>
          </cell>
          <cell r="G29">
            <v>6074449.540000001</v>
          </cell>
          <cell r="H29">
            <v>1377.11</v>
          </cell>
          <cell r="I29">
            <v>60311.92</v>
          </cell>
          <cell r="J29">
            <v>1469</v>
          </cell>
          <cell r="K29">
            <v>1982774.12</v>
          </cell>
          <cell r="L29">
            <v>1349.74</v>
          </cell>
        </row>
        <row r="30">
          <cell r="B30">
            <v>920</v>
          </cell>
          <cell r="C30">
            <v>307</v>
          </cell>
          <cell r="D30">
            <v>1104000</v>
          </cell>
          <cell r="E30">
            <v>1200</v>
          </cell>
          <cell r="F30">
            <v>4800</v>
          </cell>
          <cell r="G30">
            <v>1108800</v>
          </cell>
          <cell r="H30">
            <v>1205.22</v>
          </cell>
          <cell r="I30">
            <v>0</v>
          </cell>
          <cell r="J30">
            <v>307</v>
          </cell>
          <cell r="K30">
            <v>368400</v>
          </cell>
          <cell r="L30">
            <v>1200</v>
          </cell>
        </row>
        <row r="32">
          <cell r="B32">
            <v>7087</v>
          </cell>
          <cell r="C32">
            <v>2362</v>
          </cell>
          <cell r="D32">
            <v>13798497.890000001</v>
          </cell>
          <cell r="E32">
            <v>1947.02</v>
          </cell>
          <cell r="F32">
            <v>251453.77</v>
          </cell>
          <cell r="G32">
            <v>14049951.66</v>
          </cell>
          <cell r="H32">
            <v>1982.5</v>
          </cell>
          <cell r="I32">
            <v>44073.03</v>
          </cell>
          <cell r="J32">
            <v>2365</v>
          </cell>
          <cell r="K32">
            <v>4598707.6399999997</v>
          </cell>
          <cell r="L32">
            <v>1944.49</v>
          </cell>
        </row>
        <row r="33">
          <cell r="B33">
            <v>7087</v>
          </cell>
          <cell r="C33">
            <v>2362</v>
          </cell>
          <cell r="D33">
            <v>11016132.680000002</v>
          </cell>
          <cell r="E33">
            <v>1554.41</v>
          </cell>
          <cell r="F33">
            <v>219853.77</v>
          </cell>
          <cell r="G33">
            <v>11235986.450000001</v>
          </cell>
          <cell r="H33">
            <v>1585.44</v>
          </cell>
          <cell r="I33">
            <v>44073.03</v>
          </cell>
          <cell r="J33">
            <v>2365</v>
          </cell>
          <cell r="K33">
            <v>3665652.57</v>
          </cell>
          <cell r="L33">
            <v>1549.96</v>
          </cell>
        </row>
        <row r="34">
          <cell r="B34">
            <v>2323</v>
          </cell>
          <cell r="C34">
            <v>774</v>
          </cell>
          <cell r="D34">
            <v>2782365.21</v>
          </cell>
          <cell r="E34">
            <v>1197.75</v>
          </cell>
          <cell r="F34">
            <v>31600</v>
          </cell>
          <cell r="G34">
            <v>2813965.21</v>
          </cell>
          <cell r="H34">
            <v>1211.3499999999999</v>
          </cell>
          <cell r="I34">
            <v>0</v>
          </cell>
          <cell r="J34">
            <v>779</v>
          </cell>
          <cell r="K34">
            <v>933055.07</v>
          </cell>
          <cell r="L34">
            <v>1197.76</v>
          </cell>
        </row>
        <row r="36">
          <cell r="B36">
            <v>15008</v>
          </cell>
          <cell r="C36">
            <v>5003</v>
          </cell>
          <cell r="D36">
            <v>26539432.389999997</v>
          </cell>
          <cell r="E36">
            <v>1768.35</v>
          </cell>
          <cell r="F36">
            <v>612626.99</v>
          </cell>
          <cell r="G36">
            <v>27152059.379999995</v>
          </cell>
          <cell r="H36">
            <v>1809.17</v>
          </cell>
          <cell r="I36">
            <v>118833.45</v>
          </cell>
          <cell r="J36">
            <v>5008</v>
          </cell>
          <cell r="K36">
            <v>8858657.5899999999</v>
          </cell>
          <cell r="L36">
            <v>1768.9</v>
          </cell>
        </row>
        <row r="37">
          <cell r="B37">
            <v>15008</v>
          </cell>
          <cell r="C37">
            <v>5003</v>
          </cell>
          <cell r="D37">
            <v>21413508.049999997</v>
          </cell>
          <cell r="E37">
            <v>1426.81</v>
          </cell>
          <cell r="F37">
            <v>503726.99</v>
          </cell>
          <cell r="G37">
            <v>21917235.039999995</v>
          </cell>
          <cell r="H37">
            <v>1460.37</v>
          </cell>
          <cell r="I37">
            <v>118833.45</v>
          </cell>
          <cell r="J37">
            <v>5008</v>
          </cell>
          <cell r="K37">
            <v>7136782.8099999996</v>
          </cell>
          <cell r="L37">
            <v>1425.08</v>
          </cell>
        </row>
        <row r="38">
          <cell r="B38">
            <v>4275</v>
          </cell>
          <cell r="C38">
            <v>1425</v>
          </cell>
          <cell r="D38">
            <v>5125924.34</v>
          </cell>
          <cell r="E38">
            <v>1199.05</v>
          </cell>
          <cell r="F38">
            <v>108900</v>
          </cell>
          <cell r="G38">
            <v>5234824.34</v>
          </cell>
          <cell r="H38">
            <v>1224.52</v>
          </cell>
          <cell r="I38">
            <v>0</v>
          </cell>
          <cell r="J38">
            <v>1436</v>
          </cell>
          <cell r="K38">
            <v>1721874.78</v>
          </cell>
          <cell r="L38">
            <v>1199.08</v>
          </cell>
        </row>
        <row r="40">
          <cell r="B40">
            <v>1605</v>
          </cell>
          <cell r="C40">
            <v>535</v>
          </cell>
          <cell r="D40">
            <v>2804181.01</v>
          </cell>
          <cell r="E40">
            <v>1747.15</v>
          </cell>
          <cell r="F40">
            <v>90936.81</v>
          </cell>
          <cell r="G40">
            <v>2895117.82</v>
          </cell>
          <cell r="H40">
            <v>1803.81</v>
          </cell>
          <cell r="I40">
            <v>11517.32</v>
          </cell>
          <cell r="J40">
            <v>535</v>
          </cell>
          <cell r="K40">
            <v>932783.97</v>
          </cell>
          <cell r="L40">
            <v>1743.52</v>
          </cell>
        </row>
        <row r="41">
          <cell r="B41">
            <v>1605</v>
          </cell>
          <cell r="C41">
            <v>535</v>
          </cell>
          <cell r="D41">
            <v>2207815.35</v>
          </cell>
          <cell r="E41">
            <v>1375.59</v>
          </cell>
          <cell r="F41">
            <v>60419.64</v>
          </cell>
          <cell r="G41">
            <v>2268234.9900000002</v>
          </cell>
          <cell r="H41">
            <v>1413.23</v>
          </cell>
          <cell r="I41">
            <v>11517.32</v>
          </cell>
          <cell r="J41">
            <v>535</v>
          </cell>
          <cell r="K41">
            <v>733583.97</v>
          </cell>
          <cell r="L41">
            <v>1371.18</v>
          </cell>
        </row>
        <row r="42">
          <cell r="B42">
            <v>500</v>
          </cell>
          <cell r="C42">
            <v>167</v>
          </cell>
          <cell r="D42">
            <v>596365.66</v>
          </cell>
          <cell r="E42">
            <v>1192.73</v>
          </cell>
          <cell r="F42">
            <v>30517.17</v>
          </cell>
          <cell r="G42">
            <v>626882.82999999996</v>
          </cell>
          <cell r="H42">
            <v>1253.77</v>
          </cell>
          <cell r="I42">
            <v>0</v>
          </cell>
          <cell r="J42">
            <v>167</v>
          </cell>
          <cell r="K42">
            <v>199200</v>
          </cell>
          <cell r="L42">
            <v>1192.81</v>
          </cell>
        </row>
        <row r="44">
          <cell r="B44">
            <v>9904</v>
          </cell>
          <cell r="C44">
            <v>3301</v>
          </cell>
          <cell r="D44">
            <v>18676728.400000002</v>
          </cell>
          <cell r="E44">
            <v>1885.78</v>
          </cell>
          <cell r="F44">
            <v>414322.82</v>
          </cell>
          <cell r="G44">
            <v>19091051.220000003</v>
          </cell>
          <cell r="H44">
            <v>1927.61</v>
          </cell>
          <cell r="I44">
            <v>96368.19</v>
          </cell>
          <cell r="J44">
            <v>3298</v>
          </cell>
          <cell r="K44">
            <v>6239994.5600000005</v>
          </cell>
          <cell r="L44">
            <v>1892.05</v>
          </cell>
        </row>
        <row r="45">
          <cell r="B45">
            <v>9904</v>
          </cell>
          <cell r="C45">
            <v>3301</v>
          </cell>
          <cell r="D45">
            <v>15473979.91</v>
          </cell>
          <cell r="E45">
            <v>1562.4</v>
          </cell>
          <cell r="F45">
            <v>353122.82</v>
          </cell>
          <cell r="G45">
            <v>15827102.73</v>
          </cell>
          <cell r="H45">
            <v>1598.05</v>
          </cell>
          <cell r="I45">
            <v>96368.19</v>
          </cell>
          <cell r="J45">
            <v>3298</v>
          </cell>
          <cell r="K45">
            <v>5162411.7300000004</v>
          </cell>
          <cell r="L45">
            <v>1565.32</v>
          </cell>
        </row>
        <row r="46">
          <cell r="B46">
            <v>2670</v>
          </cell>
          <cell r="C46">
            <v>890</v>
          </cell>
          <cell r="D46">
            <v>3202748.49</v>
          </cell>
          <cell r="E46">
            <v>1199.53</v>
          </cell>
          <cell r="F46">
            <v>61200</v>
          </cell>
          <cell r="G46">
            <v>3263948.49</v>
          </cell>
          <cell r="H46">
            <v>1222.45</v>
          </cell>
          <cell r="I46">
            <v>0</v>
          </cell>
          <cell r="J46">
            <v>898</v>
          </cell>
          <cell r="K46">
            <v>1077582.83</v>
          </cell>
          <cell r="L46">
            <v>1199.98</v>
          </cell>
        </row>
        <row r="48">
          <cell r="B48">
            <v>10662</v>
          </cell>
          <cell r="C48">
            <v>3554</v>
          </cell>
          <cell r="D48">
            <v>16703065.720000001</v>
          </cell>
          <cell r="E48">
            <v>1566.6</v>
          </cell>
          <cell r="F48">
            <v>474644.28</v>
          </cell>
          <cell r="G48">
            <v>17177710</v>
          </cell>
          <cell r="H48">
            <v>1611.12</v>
          </cell>
          <cell r="I48">
            <v>83290.710000000006</v>
          </cell>
          <cell r="J48">
            <v>3574</v>
          </cell>
          <cell r="K48">
            <v>5592714.5</v>
          </cell>
          <cell r="L48">
            <v>1564.83</v>
          </cell>
        </row>
        <row r="49">
          <cell r="B49">
            <v>10662</v>
          </cell>
          <cell r="C49">
            <v>3554</v>
          </cell>
          <cell r="D49">
            <v>14137489.869999999</v>
          </cell>
          <cell r="E49">
            <v>1325.97</v>
          </cell>
          <cell r="F49">
            <v>427784.68</v>
          </cell>
          <cell r="G49">
            <v>14565274.549999999</v>
          </cell>
          <cell r="H49">
            <v>1366.09</v>
          </cell>
          <cell r="I49">
            <v>83290.710000000006</v>
          </cell>
          <cell r="J49">
            <v>3574</v>
          </cell>
          <cell r="K49">
            <v>4729922.55</v>
          </cell>
          <cell r="L49">
            <v>1323.43</v>
          </cell>
        </row>
        <row r="50">
          <cell r="B50">
            <v>2141</v>
          </cell>
          <cell r="C50">
            <v>714</v>
          </cell>
          <cell r="D50">
            <v>2565575.85</v>
          </cell>
          <cell r="E50">
            <v>1198.31</v>
          </cell>
          <cell r="F50">
            <v>46859.6</v>
          </cell>
          <cell r="G50">
            <v>2612435.4500000002</v>
          </cell>
          <cell r="H50">
            <v>1220.19</v>
          </cell>
          <cell r="I50">
            <v>0</v>
          </cell>
          <cell r="J50">
            <v>720</v>
          </cell>
          <cell r="K50">
            <v>862791.95</v>
          </cell>
          <cell r="L50">
            <v>1198.32</v>
          </cell>
        </row>
        <row r="52">
          <cell r="B52">
            <v>20495</v>
          </cell>
          <cell r="C52">
            <v>6832</v>
          </cell>
          <cell r="D52">
            <v>34147778.589999996</v>
          </cell>
          <cell r="E52">
            <v>1666.15</v>
          </cell>
          <cell r="F52">
            <v>499732.81</v>
          </cell>
          <cell r="G52">
            <v>34647511.399999999</v>
          </cell>
          <cell r="H52">
            <v>1690.53</v>
          </cell>
          <cell r="I52">
            <v>144220.68</v>
          </cell>
          <cell r="J52">
            <v>6829</v>
          </cell>
          <cell r="K52">
            <v>11348043.1</v>
          </cell>
          <cell r="L52">
            <v>1661.74</v>
          </cell>
        </row>
        <row r="53">
          <cell r="B53">
            <v>20495</v>
          </cell>
          <cell r="C53">
            <v>6832</v>
          </cell>
          <cell r="D53">
            <v>28022442.489999998</v>
          </cell>
          <cell r="E53">
            <v>1367.28</v>
          </cell>
          <cell r="F53">
            <v>425932.81</v>
          </cell>
          <cell r="G53">
            <v>28448375.299999997</v>
          </cell>
          <cell r="H53">
            <v>1388.06</v>
          </cell>
          <cell r="I53">
            <v>144220.68</v>
          </cell>
          <cell r="J53">
            <v>6829</v>
          </cell>
          <cell r="K53">
            <v>9298664.4000000004</v>
          </cell>
          <cell r="L53">
            <v>1361.64</v>
          </cell>
        </row>
        <row r="54">
          <cell r="B54">
            <v>5109</v>
          </cell>
          <cell r="C54">
            <v>1703</v>
          </cell>
          <cell r="D54">
            <v>6125336.1000000006</v>
          </cell>
          <cell r="E54">
            <v>1198.93</v>
          </cell>
          <cell r="F54">
            <v>73800</v>
          </cell>
          <cell r="G54">
            <v>6199136.1000000006</v>
          </cell>
          <cell r="H54">
            <v>1213.3800000000001</v>
          </cell>
          <cell r="I54">
            <v>0</v>
          </cell>
          <cell r="J54">
            <v>1709</v>
          </cell>
          <cell r="K54">
            <v>2049378.7</v>
          </cell>
          <cell r="L54">
            <v>1199.17</v>
          </cell>
        </row>
        <row r="56">
          <cell r="B56">
            <v>2110</v>
          </cell>
          <cell r="C56">
            <v>703</v>
          </cell>
          <cell r="D56">
            <v>3653730.01</v>
          </cell>
          <cell r="E56">
            <v>1731.63</v>
          </cell>
          <cell r="F56">
            <v>132947.07</v>
          </cell>
          <cell r="G56">
            <v>3786677.08</v>
          </cell>
          <cell r="H56">
            <v>1794.63</v>
          </cell>
          <cell r="I56">
            <v>22500.03</v>
          </cell>
          <cell r="J56">
            <v>705</v>
          </cell>
          <cell r="K56">
            <v>1223700.93</v>
          </cell>
          <cell r="L56">
            <v>1735.75</v>
          </cell>
        </row>
        <row r="57">
          <cell r="B57">
            <v>2110</v>
          </cell>
          <cell r="C57">
            <v>703</v>
          </cell>
          <cell r="D57">
            <v>3066930.01</v>
          </cell>
          <cell r="E57">
            <v>1453.52</v>
          </cell>
          <cell r="F57">
            <v>134147.07</v>
          </cell>
          <cell r="G57">
            <v>3201077.08</v>
          </cell>
          <cell r="H57">
            <v>1517.1</v>
          </cell>
          <cell r="I57">
            <v>22500.03</v>
          </cell>
          <cell r="J57">
            <v>705</v>
          </cell>
          <cell r="K57">
            <v>1028100.93</v>
          </cell>
          <cell r="L57">
            <v>1458.3</v>
          </cell>
        </row>
        <row r="58">
          <cell r="B58">
            <v>489</v>
          </cell>
          <cell r="C58">
            <v>163</v>
          </cell>
          <cell r="D58">
            <v>586800</v>
          </cell>
          <cell r="E58">
            <v>1200</v>
          </cell>
          <cell r="F58">
            <v>-1200</v>
          </cell>
          <cell r="G58">
            <v>585600</v>
          </cell>
          <cell r="H58">
            <v>1197.55</v>
          </cell>
          <cell r="I58">
            <v>0</v>
          </cell>
          <cell r="J58">
            <v>163</v>
          </cell>
          <cell r="K58">
            <v>195600</v>
          </cell>
          <cell r="L58">
            <v>1200</v>
          </cell>
        </row>
        <row r="60">
          <cell r="B60">
            <v>6757</v>
          </cell>
          <cell r="C60">
            <v>2252</v>
          </cell>
          <cell r="D60">
            <v>11626227.810000001</v>
          </cell>
          <cell r="E60">
            <v>1720.62</v>
          </cell>
          <cell r="F60">
            <v>211078.8</v>
          </cell>
          <cell r="G60">
            <v>11837306.610000001</v>
          </cell>
          <cell r="H60">
            <v>1751.86</v>
          </cell>
          <cell r="I60">
            <v>65012.63</v>
          </cell>
          <cell r="J60">
            <v>2260</v>
          </cell>
          <cell r="K60">
            <v>3883539.56</v>
          </cell>
          <cell r="L60">
            <v>1718.38</v>
          </cell>
        </row>
        <row r="61">
          <cell r="B61">
            <v>6757</v>
          </cell>
          <cell r="C61">
            <v>2252</v>
          </cell>
          <cell r="D61">
            <v>9377534.0999999996</v>
          </cell>
          <cell r="E61">
            <v>1387.83</v>
          </cell>
          <cell r="F61">
            <v>184407.8</v>
          </cell>
          <cell r="G61">
            <v>9561941.9000000004</v>
          </cell>
          <cell r="H61">
            <v>1415.12</v>
          </cell>
          <cell r="I61">
            <v>65012.63</v>
          </cell>
          <cell r="J61">
            <v>2260</v>
          </cell>
          <cell r="K61">
            <v>3131174.99</v>
          </cell>
          <cell r="L61">
            <v>1385.48</v>
          </cell>
        </row>
        <row r="62">
          <cell r="B62">
            <v>1877</v>
          </cell>
          <cell r="C62">
            <v>626</v>
          </cell>
          <cell r="D62">
            <v>2248693.71</v>
          </cell>
          <cell r="E62">
            <v>1198.03</v>
          </cell>
          <cell r="F62">
            <v>26671</v>
          </cell>
          <cell r="G62">
            <v>2275364.71</v>
          </cell>
          <cell r="H62">
            <v>1212.23</v>
          </cell>
          <cell r="I62">
            <v>0</v>
          </cell>
          <cell r="J62">
            <v>629</v>
          </cell>
          <cell r="K62">
            <v>752364.57</v>
          </cell>
          <cell r="L62">
            <v>1196.1300000000001</v>
          </cell>
        </row>
        <row r="64">
          <cell r="B64">
            <v>8758</v>
          </cell>
          <cell r="C64">
            <v>2919</v>
          </cell>
          <cell r="D64">
            <v>15747403.07</v>
          </cell>
          <cell r="E64">
            <v>1798.06</v>
          </cell>
          <cell r="F64">
            <v>191660.96</v>
          </cell>
          <cell r="G64">
            <v>15939064.030000001</v>
          </cell>
          <cell r="H64">
            <v>1819.94</v>
          </cell>
          <cell r="I64">
            <v>56667.51</v>
          </cell>
          <cell r="J64">
            <v>2922</v>
          </cell>
          <cell r="K64">
            <v>5237183.8</v>
          </cell>
          <cell r="L64">
            <v>1792.33</v>
          </cell>
        </row>
        <row r="65">
          <cell r="B65">
            <v>8758</v>
          </cell>
          <cell r="C65">
            <v>2919</v>
          </cell>
          <cell r="D65">
            <v>12842211.32</v>
          </cell>
          <cell r="E65">
            <v>1466.34</v>
          </cell>
          <cell r="F65">
            <v>168560.96</v>
          </cell>
          <cell r="G65">
            <v>13010772.280000001</v>
          </cell>
          <cell r="H65">
            <v>1485.59</v>
          </cell>
          <cell r="I65">
            <v>56667.51</v>
          </cell>
          <cell r="J65">
            <v>2922</v>
          </cell>
          <cell r="K65">
            <v>4267586.55</v>
          </cell>
          <cell r="L65">
            <v>1460.5</v>
          </cell>
        </row>
        <row r="66">
          <cell r="B66">
            <v>2422</v>
          </cell>
          <cell r="C66">
            <v>807</v>
          </cell>
          <cell r="D66">
            <v>2905191.75</v>
          </cell>
          <cell r="E66">
            <v>1199.5</v>
          </cell>
          <cell r="F66">
            <v>23100</v>
          </cell>
          <cell r="G66">
            <v>2928291.75</v>
          </cell>
          <cell r="H66">
            <v>1209.04</v>
          </cell>
          <cell r="I66">
            <v>0</v>
          </cell>
          <cell r="J66">
            <v>809</v>
          </cell>
          <cell r="K66">
            <v>969597.25</v>
          </cell>
          <cell r="L66">
            <v>1198.51</v>
          </cell>
        </row>
        <row r="68">
          <cell r="B68">
            <v>4568</v>
          </cell>
          <cell r="C68">
            <v>1523</v>
          </cell>
          <cell r="D68">
            <v>8105764.1300000008</v>
          </cell>
          <cell r="E68">
            <v>1774.47</v>
          </cell>
          <cell r="F68">
            <v>176755.19</v>
          </cell>
          <cell r="G68">
            <v>8282519.3200000012</v>
          </cell>
          <cell r="H68">
            <v>1813.16</v>
          </cell>
          <cell r="I68">
            <v>38028.230000000003</v>
          </cell>
          <cell r="J68">
            <v>1528</v>
          </cell>
          <cell r="K68">
            <v>2705744.25</v>
          </cell>
          <cell r="L68">
            <v>1770.78</v>
          </cell>
        </row>
        <row r="69">
          <cell r="B69">
            <v>4568</v>
          </cell>
          <cell r="C69">
            <v>1523</v>
          </cell>
          <cell r="D69">
            <v>6355094.5700000003</v>
          </cell>
          <cell r="E69">
            <v>1391.22</v>
          </cell>
          <cell r="F69">
            <v>155655.19</v>
          </cell>
          <cell r="G69">
            <v>6510749.7600000007</v>
          </cell>
          <cell r="H69">
            <v>1425.3</v>
          </cell>
          <cell r="I69">
            <v>38028.230000000003</v>
          </cell>
          <cell r="J69">
            <v>1528</v>
          </cell>
          <cell r="K69">
            <v>2120187.73</v>
          </cell>
          <cell r="L69">
            <v>1387.56</v>
          </cell>
        </row>
        <row r="70">
          <cell r="B70">
            <v>1459</v>
          </cell>
          <cell r="C70">
            <v>486</v>
          </cell>
          <cell r="D70">
            <v>1750669.56</v>
          </cell>
          <cell r="E70">
            <v>1199.9100000000001</v>
          </cell>
          <cell r="F70">
            <v>21100</v>
          </cell>
          <cell r="G70">
            <v>1771769.56</v>
          </cell>
          <cell r="H70">
            <v>1214.3699999999999</v>
          </cell>
          <cell r="I70">
            <v>0</v>
          </cell>
          <cell r="J70">
            <v>488</v>
          </cell>
          <cell r="K70">
            <v>585556.52</v>
          </cell>
          <cell r="L70">
            <v>1199.9100000000001</v>
          </cell>
        </row>
        <row r="72">
          <cell r="B72">
            <v>3028</v>
          </cell>
          <cell r="C72">
            <v>1009</v>
          </cell>
          <cell r="D72">
            <v>4714333.79</v>
          </cell>
          <cell r="E72">
            <v>1556.91</v>
          </cell>
          <cell r="F72">
            <v>63735.98</v>
          </cell>
          <cell r="G72">
            <v>4778069.7699999996</v>
          </cell>
          <cell r="H72">
            <v>1577.96</v>
          </cell>
          <cell r="I72">
            <v>33636.550000000003</v>
          </cell>
          <cell r="J72">
            <v>1012</v>
          </cell>
          <cell r="K72">
            <v>1570462.24</v>
          </cell>
          <cell r="L72">
            <v>1551.84</v>
          </cell>
        </row>
        <row r="73">
          <cell r="B73">
            <v>3028</v>
          </cell>
          <cell r="C73">
            <v>1009</v>
          </cell>
          <cell r="D73">
            <v>3962040.08</v>
          </cell>
          <cell r="E73">
            <v>1308.47</v>
          </cell>
          <cell r="F73">
            <v>53335.98</v>
          </cell>
          <cell r="G73">
            <v>4015376.06</v>
          </cell>
          <cell r="H73">
            <v>1326.08</v>
          </cell>
          <cell r="I73">
            <v>33636.550000000003</v>
          </cell>
          <cell r="J73">
            <v>1012</v>
          </cell>
          <cell r="K73">
            <v>1318497.67</v>
          </cell>
          <cell r="L73">
            <v>1302.8599999999999</v>
          </cell>
        </row>
        <row r="74">
          <cell r="B74">
            <v>627</v>
          </cell>
          <cell r="C74">
            <v>209</v>
          </cell>
          <cell r="D74">
            <v>752293.71</v>
          </cell>
          <cell r="E74">
            <v>1199.83</v>
          </cell>
          <cell r="F74">
            <v>10400</v>
          </cell>
          <cell r="G74">
            <v>762693.71</v>
          </cell>
          <cell r="H74">
            <v>1216.42</v>
          </cell>
          <cell r="I74">
            <v>0</v>
          </cell>
          <cell r="J74">
            <v>210</v>
          </cell>
          <cell r="K74">
            <v>251964.57</v>
          </cell>
          <cell r="L74">
            <v>1199.83</v>
          </cell>
        </row>
        <row r="76">
          <cell r="B76">
            <v>6903</v>
          </cell>
          <cell r="C76">
            <v>2301</v>
          </cell>
          <cell r="D76">
            <v>11565357.100000001</v>
          </cell>
          <cell r="E76">
            <v>1675.41</v>
          </cell>
          <cell r="F76">
            <v>188177.95</v>
          </cell>
          <cell r="G76">
            <v>11753535.050000001</v>
          </cell>
          <cell r="H76">
            <v>1702.67</v>
          </cell>
          <cell r="I76">
            <v>52487.91</v>
          </cell>
          <cell r="J76">
            <v>2299</v>
          </cell>
          <cell r="K76">
            <v>3846413.75</v>
          </cell>
          <cell r="L76">
            <v>1673.08</v>
          </cell>
        </row>
        <row r="77">
          <cell r="B77">
            <v>6903</v>
          </cell>
          <cell r="C77">
            <v>2301</v>
          </cell>
          <cell r="D77">
            <v>9346581.2500000019</v>
          </cell>
          <cell r="E77">
            <v>1353.99</v>
          </cell>
          <cell r="F77">
            <v>112477.95</v>
          </cell>
          <cell r="G77">
            <v>9459059.2000000011</v>
          </cell>
          <cell r="H77">
            <v>1370.28</v>
          </cell>
          <cell r="I77">
            <v>52487.91</v>
          </cell>
          <cell r="J77">
            <v>2299</v>
          </cell>
          <cell r="K77">
            <v>3100021.8</v>
          </cell>
          <cell r="L77">
            <v>1348.42</v>
          </cell>
        </row>
        <row r="78">
          <cell r="B78">
            <v>1849</v>
          </cell>
          <cell r="C78">
            <v>616</v>
          </cell>
          <cell r="D78">
            <v>2218775.85</v>
          </cell>
          <cell r="E78">
            <v>1199.99</v>
          </cell>
          <cell r="F78">
            <v>75700</v>
          </cell>
          <cell r="G78">
            <v>2294475.85</v>
          </cell>
          <cell r="H78">
            <v>1240.93</v>
          </cell>
          <cell r="I78">
            <v>0</v>
          </cell>
          <cell r="J78">
            <v>622</v>
          </cell>
          <cell r="K78">
            <v>746391.95</v>
          </cell>
          <cell r="L78">
            <v>1199.99</v>
          </cell>
        </row>
        <row r="80">
          <cell r="B80">
            <v>5452</v>
          </cell>
          <cell r="C80">
            <v>1817</v>
          </cell>
          <cell r="D80">
            <v>9779014.1400000006</v>
          </cell>
          <cell r="E80">
            <v>1793.66</v>
          </cell>
          <cell r="F80">
            <v>165530.23000000001</v>
          </cell>
          <cell r="G80">
            <v>9944544.370000001</v>
          </cell>
          <cell r="H80">
            <v>1824.02</v>
          </cell>
          <cell r="I80">
            <v>18193.59</v>
          </cell>
          <cell r="J80">
            <v>1820</v>
          </cell>
          <cell r="K80">
            <v>3258241.93</v>
          </cell>
          <cell r="L80">
            <v>1790.24</v>
          </cell>
        </row>
        <row r="81">
          <cell r="B81">
            <v>5452</v>
          </cell>
          <cell r="C81">
            <v>1817</v>
          </cell>
          <cell r="D81">
            <v>7624063.6699999999</v>
          </cell>
          <cell r="E81">
            <v>1398.4</v>
          </cell>
          <cell r="F81">
            <v>129294.99</v>
          </cell>
          <cell r="G81">
            <v>7753358.6600000001</v>
          </cell>
          <cell r="H81">
            <v>1422.11</v>
          </cell>
          <cell r="I81">
            <v>18193.59</v>
          </cell>
          <cell r="J81">
            <v>1820</v>
          </cell>
          <cell r="K81">
            <v>2539527.79</v>
          </cell>
          <cell r="L81">
            <v>1395.34</v>
          </cell>
        </row>
        <row r="82">
          <cell r="B82">
            <v>1796</v>
          </cell>
          <cell r="C82">
            <v>599</v>
          </cell>
          <cell r="D82">
            <v>2154950.4700000002</v>
          </cell>
          <cell r="E82">
            <v>1199.8599999999999</v>
          </cell>
          <cell r="F82">
            <v>36235.24</v>
          </cell>
          <cell r="G82">
            <v>2191185.71</v>
          </cell>
          <cell r="H82">
            <v>1220.04</v>
          </cell>
          <cell r="I82">
            <v>0</v>
          </cell>
          <cell r="J82">
            <v>599</v>
          </cell>
          <cell r="K82">
            <v>718714.14</v>
          </cell>
          <cell r="L82">
            <v>1199.8599999999999</v>
          </cell>
        </row>
        <row r="84">
          <cell r="B84">
            <v>13437</v>
          </cell>
          <cell r="C84">
            <v>4479</v>
          </cell>
          <cell r="D84">
            <v>21648284.77</v>
          </cell>
          <cell r="E84">
            <v>1611.1</v>
          </cell>
          <cell r="F84">
            <v>586341.37</v>
          </cell>
          <cell r="G84">
            <v>22234626.140000001</v>
          </cell>
          <cell r="H84">
            <v>1654.73</v>
          </cell>
          <cell r="I84">
            <v>122262.25</v>
          </cell>
          <cell r="J84">
            <v>4492</v>
          </cell>
          <cell r="K84">
            <v>7152723.1299999999</v>
          </cell>
          <cell r="L84">
            <v>1592.32</v>
          </cell>
        </row>
        <row r="85">
          <cell r="B85">
            <v>13437</v>
          </cell>
          <cell r="C85">
            <v>4479</v>
          </cell>
          <cell r="D85">
            <v>17493188.890000001</v>
          </cell>
          <cell r="E85">
            <v>1301.8699999999999</v>
          </cell>
          <cell r="F85">
            <v>534141.37</v>
          </cell>
          <cell r="G85">
            <v>18027330.260000002</v>
          </cell>
          <cell r="H85">
            <v>1341.62</v>
          </cell>
          <cell r="I85">
            <v>122262.25</v>
          </cell>
          <cell r="J85">
            <v>4492</v>
          </cell>
          <cell r="K85">
            <v>5764491.1699999999</v>
          </cell>
          <cell r="L85">
            <v>1283.28</v>
          </cell>
        </row>
        <row r="86">
          <cell r="B86">
            <v>3469</v>
          </cell>
          <cell r="C86">
            <v>1156</v>
          </cell>
          <cell r="D86">
            <v>4155095.88</v>
          </cell>
          <cell r="E86">
            <v>1197.78</v>
          </cell>
          <cell r="F86">
            <v>52200</v>
          </cell>
          <cell r="G86">
            <v>4207295.88</v>
          </cell>
          <cell r="H86">
            <v>1212.83</v>
          </cell>
          <cell r="I86">
            <v>0</v>
          </cell>
          <cell r="J86">
            <v>1158</v>
          </cell>
          <cell r="K86">
            <v>1388231.96</v>
          </cell>
          <cell r="L86">
            <v>1198.82</v>
          </cell>
        </row>
        <row r="88">
          <cell r="B88">
            <v>2598</v>
          </cell>
          <cell r="C88">
            <v>866</v>
          </cell>
          <cell r="D88">
            <v>4887574.3899999997</v>
          </cell>
          <cell r="E88">
            <v>1881.28</v>
          </cell>
          <cell r="F88">
            <v>93702.16</v>
          </cell>
          <cell r="G88">
            <v>4981276.55</v>
          </cell>
          <cell r="H88">
            <v>1917.35</v>
          </cell>
          <cell r="I88">
            <v>32217.3</v>
          </cell>
          <cell r="J88">
            <v>864</v>
          </cell>
          <cell r="K88">
            <v>1623246.52</v>
          </cell>
          <cell r="L88">
            <v>1878.76</v>
          </cell>
        </row>
        <row r="89">
          <cell r="B89">
            <v>2598</v>
          </cell>
          <cell r="C89">
            <v>866</v>
          </cell>
          <cell r="D89">
            <v>3913280.68</v>
          </cell>
          <cell r="E89">
            <v>1506.27</v>
          </cell>
          <cell r="F89">
            <v>85902.16</v>
          </cell>
          <cell r="G89">
            <v>3999182.84</v>
          </cell>
          <cell r="H89">
            <v>1539.33</v>
          </cell>
          <cell r="I89">
            <v>32217.3</v>
          </cell>
          <cell r="J89">
            <v>864</v>
          </cell>
          <cell r="K89">
            <v>1296881.95</v>
          </cell>
          <cell r="L89">
            <v>1501.02</v>
          </cell>
        </row>
        <row r="90">
          <cell r="B90">
            <v>813</v>
          </cell>
          <cell r="C90">
            <v>271</v>
          </cell>
          <cell r="D90">
            <v>974293.71</v>
          </cell>
          <cell r="E90">
            <v>1198.3900000000001</v>
          </cell>
          <cell r="F90">
            <v>7800</v>
          </cell>
          <cell r="G90">
            <v>982093.71</v>
          </cell>
          <cell r="H90">
            <v>1207.99</v>
          </cell>
          <cell r="I90">
            <v>0</v>
          </cell>
          <cell r="J90">
            <v>273</v>
          </cell>
          <cell r="K90">
            <v>326364.57</v>
          </cell>
          <cell r="L90">
            <v>1195.47</v>
          </cell>
        </row>
      </sheetData>
      <sheetData sheetId="65">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13765</v>
          </cell>
          <cell r="C28">
            <v>4588</v>
          </cell>
          <cell r="D28">
            <v>27654269.290000003</v>
          </cell>
          <cell r="E28">
            <v>2009.03</v>
          </cell>
          <cell r="F28">
            <v>-90374.080000000002</v>
          </cell>
          <cell r="G28">
            <v>27563895.210000005</v>
          </cell>
          <cell r="H28">
            <v>2002.46</v>
          </cell>
          <cell r="I28">
            <v>1471.23</v>
          </cell>
          <cell r="J28">
            <v>4533</v>
          </cell>
          <cell r="K28">
            <v>9107527.5999999996</v>
          </cell>
          <cell r="L28">
            <v>2009.16</v>
          </cell>
        </row>
        <row r="29">
          <cell r="B29">
            <v>13765</v>
          </cell>
          <cell r="C29">
            <v>4588</v>
          </cell>
          <cell r="D29">
            <v>15245710.339999998</v>
          </cell>
          <cell r="E29">
            <v>1107.57</v>
          </cell>
          <cell r="F29">
            <v>-29277.599999999999</v>
          </cell>
          <cell r="G29">
            <v>15216432.739999998</v>
          </cell>
          <cell r="H29">
            <v>1105.44</v>
          </cell>
          <cell r="I29">
            <v>1471.23</v>
          </cell>
          <cell r="J29">
            <v>4533</v>
          </cell>
          <cell r="K29">
            <v>5033478.6399999997</v>
          </cell>
          <cell r="L29">
            <v>1110.4100000000001</v>
          </cell>
        </row>
        <row r="30">
          <cell r="B30">
            <v>7512</v>
          </cell>
          <cell r="C30">
            <v>2504</v>
          </cell>
          <cell r="D30">
            <v>12408558.950000001</v>
          </cell>
          <cell r="E30">
            <v>1651.83</v>
          </cell>
          <cell r="F30">
            <v>-61096.480000000003</v>
          </cell>
          <cell r="G30">
            <v>12347462.470000001</v>
          </cell>
          <cell r="H30">
            <v>1643.7</v>
          </cell>
          <cell r="I30">
            <v>0</v>
          </cell>
          <cell r="J30">
            <v>2469</v>
          </cell>
          <cell r="K30">
            <v>4074048.96</v>
          </cell>
          <cell r="L30">
            <v>1650.08</v>
          </cell>
        </row>
        <row r="32">
          <cell r="B32">
            <v>20818</v>
          </cell>
          <cell r="C32">
            <v>6939</v>
          </cell>
          <cell r="D32">
            <v>37333862.739999987</v>
          </cell>
          <cell r="E32">
            <v>1793.35</v>
          </cell>
          <cell r="F32">
            <v>-59436.53</v>
          </cell>
          <cell r="G32">
            <v>37274426.209999986</v>
          </cell>
          <cell r="H32">
            <v>1790.49</v>
          </cell>
          <cell r="I32">
            <v>4242.21</v>
          </cell>
          <cell r="J32">
            <v>6854</v>
          </cell>
          <cell r="K32">
            <v>12313115.260000002</v>
          </cell>
          <cell r="L32">
            <v>1796.49</v>
          </cell>
        </row>
        <row r="33">
          <cell r="B33">
            <v>20818</v>
          </cell>
          <cell r="C33">
            <v>6939</v>
          </cell>
          <cell r="D33">
            <v>25760130.43</v>
          </cell>
          <cell r="E33">
            <v>1237.4000000000001</v>
          </cell>
          <cell r="F33">
            <v>-42542.43</v>
          </cell>
          <cell r="G33">
            <v>25717588</v>
          </cell>
          <cell r="H33">
            <v>1235.3499999999999</v>
          </cell>
          <cell r="I33">
            <v>4242.21</v>
          </cell>
          <cell r="J33">
            <v>6854</v>
          </cell>
          <cell r="K33">
            <v>8499220.0500000026</v>
          </cell>
          <cell r="L33">
            <v>1240.04</v>
          </cell>
        </row>
        <row r="34">
          <cell r="B34">
            <v>7419</v>
          </cell>
          <cell r="C34">
            <v>2473</v>
          </cell>
          <cell r="D34">
            <v>11573732.309999999</v>
          </cell>
          <cell r="E34">
            <v>1560.01</v>
          </cell>
          <cell r="F34">
            <v>-16894.099999999999</v>
          </cell>
          <cell r="G34">
            <v>11556838.209999999</v>
          </cell>
          <cell r="H34">
            <v>1557.74</v>
          </cell>
          <cell r="I34">
            <v>0</v>
          </cell>
          <cell r="J34">
            <v>2447</v>
          </cell>
          <cell r="K34">
            <v>3813895.21</v>
          </cell>
          <cell r="L34">
            <v>1558.6</v>
          </cell>
        </row>
        <row r="36">
          <cell r="B36">
            <v>38379</v>
          </cell>
          <cell r="C36">
            <v>12793</v>
          </cell>
          <cell r="D36">
            <v>69757938.969999999</v>
          </cell>
          <cell r="E36">
            <v>1817.61</v>
          </cell>
          <cell r="F36">
            <v>-300622.96999999997</v>
          </cell>
          <cell r="G36">
            <v>69457316</v>
          </cell>
          <cell r="H36">
            <v>1809.77</v>
          </cell>
          <cell r="I36">
            <v>643.9</v>
          </cell>
          <cell r="J36">
            <v>12627</v>
          </cell>
          <cell r="K36">
            <v>22966165.220000003</v>
          </cell>
          <cell r="L36">
            <v>1818.81</v>
          </cell>
        </row>
        <row r="37">
          <cell r="B37">
            <v>38379</v>
          </cell>
          <cell r="C37">
            <v>12793</v>
          </cell>
          <cell r="D37">
            <v>44982212.060000002</v>
          </cell>
          <cell r="E37">
            <v>1172.05</v>
          </cell>
          <cell r="F37">
            <v>-210059.79</v>
          </cell>
          <cell r="G37">
            <v>44772152.270000003</v>
          </cell>
          <cell r="H37">
            <v>1166.58</v>
          </cell>
          <cell r="I37">
            <v>643.9</v>
          </cell>
          <cell r="J37">
            <v>12627</v>
          </cell>
          <cell r="K37">
            <v>14793667.710000001</v>
          </cell>
          <cell r="L37">
            <v>1171.5899999999999</v>
          </cell>
        </row>
        <row r="38">
          <cell r="B38">
            <v>16645</v>
          </cell>
          <cell r="C38">
            <v>5548</v>
          </cell>
          <cell r="D38">
            <v>24775726.910000004</v>
          </cell>
          <cell r="E38">
            <v>1488.48</v>
          </cell>
          <cell r="F38">
            <v>-90563.18</v>
          </cell>
          <cell r="G38">
            <v>24685163.730000004</v>
          </cell>
          <cell r="H38">
            <v>1483.04</v>
          </cell>
          <cell r="I38">
            <v>0</v>
          </cell>
          <cell r="J38">
            <v>5489</v>
          </cell>
          <cell r="K38">
            <v>8172497.5100000007</v>
          </cell>
          <cell r="L38">
            <v>1488.89</v>
          </cell>
        </row>
        <row r="40">
          <cell r="B40">
            <v>5228</v>
          </cell>
          <cell r="C40">
            <v>1743</v>
          </cell>
          <cell r="D40">
            <v>10364017.450000003</v>
          </cell>
          <cell r="E40">
            <v>1982.41</v>
          </cell>
          <cell r="F40">
            <v>-2550.58</v>
          </cell>
          <cell r="G40">
            <v>10361466.870000003</v>
          </cell>
          <cell r="H40">
            <v>1981.92</v>
          </cell>
          <cell r="I40">
            <v>1240.74</v>
          </cell>
          <cell r="J40">
            <v>1727</v>
          </cell>
          <cell r="K40">
            <v>3423265.02</v>
          </cell>
          <cell r="L40">
            <v>1982.2</v>
          </cell>
        </row>
        <row r="41">
          <cell r="B41">
            <v>5228</v>
          </cell>
          <cell r="C41">
            <v>1743</v>
          </cell>
          <cell r="D41">
            <v>5604607.5900000017</v>
          </cell>
          <cell r="E41">
            <v>1072.04</v>
          </cell>
          <cell r="F41">
            <v>-11702.97</v>
          </cell>
          <cell r="G41">
            <v>5592904.620000002</v>
          </cell>
          <cell r="H41">
            <v>1069.8</v>
          </cell>
          <cell r="I41">
            <v>1240.74</v>
          </cell>
          <cell r="J41">
            <v>1727</v>
          </cell>
          <cell r="K41">
            <v>1848063.17</v>
          </cell>
          <cell r="L41">
            <v>1070.0999999999999</v>
          </cell>
        </row>
        <row r="42">
          <cell r="B42">
            <v>3004</v>
          </cell>
          <cell r="C42">
            <v>1001</v>
          </cell>
          <cell r="D42">
            <v>4759409.8600000003</v>
          </cell>
          <cell r="E42">
            <v>1584.36</v>
          </cell>
          <cell r="F42">
            <v>9152.39</v>
          </cell>
          <cell r="G42">
            <v>4768562.25</v>
          </cell>
          <cell r="H42">
            <v>1587.4</v>
          </cell>
          <cell r="I42">
            <v>0</v>
          </cell>
          <cell r="J42">
            <v>995</v>
          </cell>
          <cell r="K42">
            <v>1575201.85</v>
          </cell>
          <cell r="L42">
            <v>1583.12</v>
          </cell>
        </row>
        <row r="44">
          <cell r="B44">
            <v>29055</v>
          </cell>
          <cell r="C44">
            <v>9685</v>
          </cell>
          <cell r="D44">
            <v>51645641.88000001</v>
          </cell>
          <cell r="E44">
            <v>1777.51</v>
          </cell>
          <cell r="F44">
            <v>-98890.63</v>
          </cell>
          <cell r="G44">
            <v>51546751.250000007</v>
          </cell>
          <cell r="H44">
            <v>1774.11</v>
          </cell>
          <cell r="I44">
            <v>0</v>
          </cell>
          <cell r="J44">
            <v>9558</v>
          </cell>
          <cell r="K44">
            <v>16996727.629999999</v>
          </cell>
          <cell r="L44">
            <v>1778.27</v>
          </cell>
        </row>
        <row r="45">
          <cell r="B45">
            <v>29055</v>
          </cell>
          <cell r="C45">
            <v>9685</v>
          </cell>
          <cell r="D45">
            <v>35145927.539999999</v>
          </cell>
          <cell r="E45">
            <v>1209.6300000000001</v>
          </cell>
          <cell r="F45">
            <v>-81098.960000000006</v>
          </cell>
          <cell r="G45">
            <v>35064828.579999998</v>
          </cell>
          <cell r="H45">
            <v>1206.8399999999999</v>
          </cell>
          <cell r="I45">
            <v>0</v>
          </cell>
          <cell r="J45">
            <v>9558</v>
          </cell>
          <cell r="K45">
            <v>11568649.949999999</v>
          </cell>
          <cell r="L45">
            <v>1210.3599999999999</v>
          </cell>
        </row>
        <row r="46">
          <cell r="B46">
            <v>11206</v>
          </cell>
          <cell r="C46">
            <v>3735</v>
          </cell>
          <cell r="D46">
            <v>16499714.340000002</v>
          </cell>
          <cell r="E46">
            <v>1472.4</v>
          </cell>
          <cell r="F46">
            <v>-17791.669999999998</v>
          </cell>
          <cell r="G46">
            <v>16481922.670000002</v>
          </cell>
          <cell r="H46">
            <v>1470.81</v>
          </cell>
          <cell r="I46">
            <v>0</v>
          </cell>
          <cell r="J46">
            <v>3686</v>
          </cell>
          <cell r="K46">
            <v>5428077.6800000006</v>
          </cell>
          <cell r="L46">
            <v>1472.62</v>
          </cell>
        </row>
        <row r="48">
          <cell r="B48">
            <v>22860</v>
          </cell>
          <cell r="C48">
            <v>7620</v>
          </cell>
          <cell r="D48">
            <v>45498939.979999997</v>
          </cell>
          <cell r="E48">
            <v>1990.33</v>
          </cell>
          <cell r="F48">
            <v>-99023.22</v>
          </cell>
          <cell r="G48">
            <v>45399916.759999998</v>
          </cell>
          <cell r="H48">
            <v>1986</v>
          </cell>
          <cell r="I48">
            <v>1976.4</v>
          </cell>
          <cell r="J48">
            <v>7527</v>
          </cell>
          <cell r="K48">
            <v>14999664.390000004</v>
          </cell>
          <cell r="L48">
            <v>1992.78</v>
          </cell>
        </row>
        <row r="49">
          <cell r="B49">
            <v>22860</v>
          </cell>
          <cell r="C49">
            <v>7620</v>
          </cell>
          <cell r="D49">
            <v>24838294.41</v>
          </cell>
          <cell r="E49">
            <v>1086.54</v>
          </cell>
          <cell r="F49">
            <v>-61877.75</v>
          </cell>
          <cell r="G49">
            <v>24776416.66</v>
          </cell>
          <cell r="H49">
            <v>1083.83</v>
          </cell>
          <cell r="I49">
            <v>1976.4</v>
          </cell>
          <cell r="J49">
            <v>7527</v>
          </cell>
          <cell r="K49">
            <v>8190153.8299999973</v>
          </cell>
          <cell r="L49">
            <v>1088.0999999999999</v>
          </cell>
        </row>
        <row r="50">
          <cell r="B50">
            <v>12791</v>
          </cell>
          <cell r="C50">
            <v>4264</v>
          </cell>
          <cell r="D50">
            <v>20660645.57</v>
          </cell>
          <cell r="E50">
            <v>1615.25</v>
          </cell>
          <cell r="F50">
            <v>-37145.47</v>
          </cell>
          <cell r="G50">
            <v>20623500.100000001</v>
          </cell>
          <cell r="H50">
            <v>1612.34</v>
          </cell>
          <cell r="I50">
            <v>0</v>
          </cell>
          <cell r="J50">
            <v>4214</v>
          </cell>
          <cell r="K50">
            <v>6809510.5600000015</v>
          </cell>
          <cell r="L50">
            <v>1615.93</v>
          </cell>
        </row>
        <row r="52">
          <cell r="B52">
            <v>45211</v>
          </cell>
          <cell r="C52">
            <v>15070</v>
          </cell>
          <cell r="D52">
            <v>77852319.89000003</v>
          </cell>
          <cell r="E52">
            <v>1721.98</v>
          </cell>
          <cell r="F52">
            <v>-346270.69</v>
          </cell>
          <cell r="G52">
            <v>77506049.200000033</v>
          </cell>
          <cell r="H52">
            <v>1714.32</v>
          </cell>
          <cell r="I52">
            <v>0</v>
          </cell>
          <cell r="J52">
            <v>14883</v>
          </cell>
          <cell r="K52">
            <v>25631338.679999996</v>
          </cell>
          <cell r="L52">
            <v>1722.19</v>
          </cell>
        </row>
        <row r="53">
          <cell r="B53">
            <v>45211</v>
          </cell>
          <cell r="C53">
            <v>15070</v>
          </cell>
          <cell r="D53">
            <v>56325073.159999996</v>
          </cell>
          <cell r="E53">
            <v>1245.83</v>
          </cell>
          <cell r="F53">
            <v>-268480.3</v>
          </cell>
          <cell r="G53">
            <v>56056592.859999999</v>
          </cell>
          <cell r="H53">
            <v>1239.8900000000001</v>
          </cell>
          <cell r="I53">
            <v>0</v>
          </cell>
          <cell r="J53">
            <v>14883</v>
          </cell>
          <cell r="K53">
            <v>18536537.399999999</v>
          </cell>
          <cell r="L53">
            <v>1245.48</v>
          </cell>
        </row>
        <row r="54">
          <cell r="B54">
            <v>15229</v>
          </cell>
          <cell r="C54">
            <v>5076</v>
          </cell>
          <cell r="D54">
            <v>21527246.730000008</v>
          </cell>
          <cell r="E54">
            <v>1413.57</v>
          </cell>
          <cell r="F54">
            <v>-77790.39</v>
          </cell>
          <cell r="G54">
            <v>21449456.340000007</v>
          </cell>
          <cell r="H54">
            <v>1408.46</v>
          </cell>
          <cell r="I54">
            <v>0</v>
          </cell>
          <cell r="J54">
            <v>5018</v>
          </cell>
          <cell r="K54">
            <v>7094801.2799999993</v>
          </cell>
          <cell r="L54">
            <v>1413.87</v>
          </cell>
        </row>
        <row r="56">
          <cell r="B56">
            <v>7850</v>
          </cell>
          <cell r="C56">
            <v>2617</v>
          </cell>
          <cell r="D56">
            <v>15040075.17</v>
          </cell>
          <cell r="E56">
            <v>1915.93</v>
          </cell>
          <cell r="F56">
            <v>-81693.440000000002</v>
          </cell>
          <cell r="G56">
            <v>14958381.73</v>
          </cell>
          <cell r="H56">
            <v>1905.53</v>
          </cell>
          <cell r="I56">
            <v>1582.05</v>
          </cell>
          <cell r="J56">
            <v>2580</v>
          </cell>
          <cell r="K56">
            <v>4944791.49</v>
          </cell>
          <cell r="L56">
            <v>1916.59</v>
          </cell>
        </row>
        <row r="57">
          <cell r="B57">
            <v>7850</v>
          </cell>
          <cell r="C57">
            <v>2617</v>
          </cell>
          <cell r="D57">
            <v>8756791.8200000022</v>
          </cell>
          <cell r="E57">
            <v>1115.51</v>
          </cell>
          <cell r="F57">
            <v>-56579.43</v>
          </cell>
          <cell r="G57">
            <v>8700212.3900000025</v>
          </cell>
          <cell r="H57">
            <v>1108.31</v>
          </cell>
          <cell r="I57">
            <v>1582.05</v>
          </cell>
          <cell r="J57">
            <v>2580</v>
          </cell>
          <cell r="K57">
            <v>2880695.43</v>
          </cell>
          <cell r="L57">
            <v>1116.55</v>
          </cell>
        </row>
        <row r="58">
          <cell r="B58">
            <v>3879</v>
          </cell>
          <cell r="C58">
            <v>1293</v>
          </cell>
          <cell r="D58">
            <v>6283283.3499999996</v>
          </cell>
          <cell r="E58">
            <v>1619.82</v>
          </cell>
          <cell r="F58">
            <v>-25114.01</v>
          </cell>
          <cell r="G58">
            <v>6258169.3399999999</v>
          </cell>
          <cell r="H58">
            <v>1613.35</v>
          </cell>
          <cell r="I58">
            <v>0</v>
          </cell>
          <cell r="J58">
            <v>1275</v>
          </cell>
          <cell r="K58">
            <v>2064096.06</v>
          </cell>
          <cell r="L58">
            <v>1618.9</v>
          </cell>
        </row>
        <row r="60">
          <cell r="B60">
            <v>15628</v>
          </cell>
          <cell r="C60">
            <v>5209</v>
          </cell>
          <cell r="D60">
            <v>29700766</v>
          </cell>
          <cell r="E60">
            <v>1900.48</v>
          </cell>
          <cell r="F60">
            <v>-131069.09</v>
          </cell>
          <cell r="G60">
            <v>29569696.91</v>
          </cell>
          <cell r="H60">
            <v>1892.1</v>
          </cell>
          <cell r="I60">
            <v>1800</v>
          </cell>
          <cell r="J60">
            <v>5138</v>
          </cell>
          <cell r="K60">
            <v>9774409.7200000007</v>
          </cell>
          <cell r="L60">
            <v>1902.38</v>
          </cell>
        </row>
        <row r="61">
          <cell r="B61">
            <v>15628</v>
          </cell>
          <cell r="C61">
            <v>5209</v>
          </cell>
          <cell r="D61">
            <v>17594335.879999995</v>
          </cell>
          <cell r="E61">
            <v>1125.82</v>
          </cell>
          <cell r="F61">
            <v>-75203.41</v>
          </cell>
          <cell r="G61">
            <v>17519132.469999995</v>
          </cell>
          <cell r="H61">
            <v>1121.01</v>
          </cell>
          <cell r="I61">
            <v>1800</v>
          </cell>
          <cell r="J61">
            <v>5138</v>
          </cell>
          <cell r="K61">
            <v>5791063.7199999997</v>
          </cell>
          <cell r="L61">
            <v>1127.0999999999999</v>
          </cell>
        </row>
        <row r="62">
          <cell r="B62">
            <v>8094</v>
          </cell>
          <cell r="C62">
            <v>2698</v>
          </cell>
          <cell r="D62">
            <v>12106430.119999999</v>
          </cell>
          <cell r="E62">
            <v>1495.73</v>
          </cell>
          <cell r="F62">
            <v>-55865.68</v>
          </cell>
          <cell r="G62">
            <v>12050564.439999999</v>
          </cell>
          <cell r="H62">
            <v>1488.83</v>
          </cell>
          <cell r="I62">
            <v>0</v>
          </cell>
          <cell r="J62">
            <v>2665</v>
          </cell>
          <cell r="K62">
            <v>3983346</v>
          </cell>
          <cell r="L62">
            <v>1494.69</v>
          </cell>
        </row>
        <row r="64">
          <cell r="B64">
            <v>22570</v>
          </cell>
          <cell r="C64">
            <v>7523</v>
          </cell>
          <cell r="D64">
            <v>37017960.969999999</v>
          </cell>
          <cell r="E64">
            <v>1640.14</v>
          </cell>
          <cell r="F64">
            <v>-98262.71</v>
          </cell>
          <cell r="G64">
            <v>36919698.259999998</v>
          </cell>
          <cell r="H64">
            <v>1635.79</v>
          </cell>
          <cell r="I64">
            <v>1582.05</v>
          </cell>
          <cell r="J64">
            <v>7428</v>
          </cell>
          <cell r="K64">
            <v>12190549.750000002</v>
          </cell>
          <cell r="L64">
            <v>1641.16</v>
          </cell>
        </row>
        <row r="65">
          <cell r="B65">
            <v>22570</v>
          </cell>
          <cell r="C65">
            <v>7523</v>
          </cell>
          <cell r="D65">
            <v>29887090.270000003</v>
          </cell>
          <cell r="E65">
            <v>1324.2</v>
          </cell>
          <cell r="F65">
            <v>-93240.07</v>
          </cell>
          <cell r="G65">
            <v>29793850.200000003</v>
          </cell>
          <cell r="H65">
            <v>1320.06</v>
          </cell>
          <cell r="I65">
            <v>1582.05</v>
          </cell>
          <cell r="J65">
            <v>7428</v>
          </cell>
          <cell r="K65">
            <v>9831897.540000001</v>
          </cell>
          <cell r="L65">
            <v>1323.63</v>
          </cell>
        </row>
        <row r="66">
          <cell r="B66">
            <v>4769</v>
          </cell>
          <cell r="C66">
            <v>1590</v>
          </cell>
          <cell r="D66">
            <v>7130870.7000000002</v>
          </cell>
          <cell r="E66">
            <v>1495.25</v>
          </cell>
          <cell r="F66">
            <v>-5022.6400000000003</v>
          </cell>
          <cell r="G66">
            <v>7125848.0600000005</v>
          </cell>
          <cell r="H66">
            <v>1494.2</v>
          </cell>
          <cell r="I66">
            <v>0</v>
          </cell>
          <cell r="J66">
            <v>1577</v>
          </cell>
          <cell r="K66">
            <v>2358652.21</v>
          </cell>
          <cell r="L66">
            <v>1495.66</v>
          </cell>
        </row>
        <row r="68">
          <cell r="B68">
            <v>10777</v>
          </cell>
          <cell r="C68">
            <v>3592</v>
          </cell>
          <cell r="D68">
            <v>20053410.989999998</v>
          </cell>
          <cell r="E68">
            <v>1860.76</v>
          </cell>
          <cell r="F68">
            <v>-17715.02</v>
          </cell>
          <cell r="G68">
            <v>20035695.969999999</v>
          </cell>
          <cell r="H68">
            <v>1859.12</v>
          </cell>
          <cell r="I68">
            <v>581.52</v>
          </cell>
          <cell r="J68">
            <v>3553</v>
          </cell>
          <cell r="K68">
            <v>6615936.6000000015</v>
          </cell>
          <cell r="L68">
            <v>1862.07</v>
          </cell>
        </row>
        <row r="69">
          <cell r="B69">
            <v>10777</v>
          </cell>
          <cell r="C69">
            <v>3592</v>
          </cell>
          <cell r="D69">
            <v>12754694.690000003</v>
          </cell>
          <cell r="E69">
            <v>1183.51</v>
          </cell>
          <cell r="F69">
            <v>-2436.5700000000002</v>
          </cell>
          <cell r="G69">
            <v>12752258.120000003</v>
          </cell>
          <cell r="H69">
            <v>1183.28</v>
          </cell>
          <cell r="I69">
            <v>581.52</v>
          </cell>
          <cell r="J69">
            <v>3553</v>
          </cell>
          <cell r="K69">
            <v>4203291.91</v>
          </cell>
          <cell r="L69">
            <v>1183.03</v>
          </cell>
        </row>
        <row r="70">
          <cell r="B70">
            <v>4665</v>
          </cell>
          <cell r="C70">
            <v>1555</v>
          </cell>
          <cell r="D70">
            <v>7298716.3000000007</v>
          </cell>
          <cell r="E70">
            <v>1564.57</v>
          </cell>
          <cell r="F70">
            <v>-15278.45</v>
          </cell>
          <cell r="G70">
            <v>7283437.8500000006</v>
          </cell>
          <cell r="H70">
            <v>1561.29</v>
          </cell>
          <cell r="I70">
            <v>0</v>
          </cell>
          <cell r="J70">
            <v>1543</v>
          </cell>
          <cell r="K70">
            <v>2412644.69</v>
          </cell>
          <cell r="L70">
            <v>1563.61</v>
          </cell>
        </row>
        <row r="72">
          <cell r="B72">
            <v>17655</v>
          </cell>
          <cell r="C72">
            <v>5885</v>
          </cell>
          <cell r="D72">
            <v>44815615.879999995</v>
          </cell>
          <cell r="E72">
            <v>2538.41</v>
          </cell>
          <cell r="F72">
            <v>-127977.81</v>
          </cell>
          <cell r="G72">
            <v>44687638.069999993</v>
          </cell>
          <cell r="H72">
            <v>2531.16</v>
          </cell>
          <cell r="I72">
            <v>1178.8499999999999</v>
          </cell>
          <cell r="J72">
            <v>5803</v>
          </cell>
          <cell r="K72">
            <v>14751060.859999998</v>
          </cell>
          <cell r="L72">
            <v>2541.9699999999998</v>
          </cell>
        </row>
        <row r="73">
          <cell r="B73">
            <v>17655</v>
          </cell>
          <cell r="C73">
            <v>5885</v>
          </cell>
          <cell r="D73">
            <v>16840726.459999993</v>
          </cell>
          <cell r="E73">
            <v>953.88</v>
          </cell>
          <cell r="F73">
            <v>-87267.39</v>
          </cell>
          <cell r="G73">
            <v>16753459.069999993</v>
          </cell>
          <cell r="H73">
            <v>948.94</v>
          </cell>
          <cell r="I73">
            <v>1178.8499999999999</v>
          </cell>
          <cell r="J73">
            <v>5803</v>
          </cell>
          <cell r="K73">
            <v>5543034.1099999994</v>
          </cell>
          <cell r="L73">
            <v>955.2</v>
          </cell>
        </row>
        <row r="74">
          <cell r="B74">
            <v>13238</v>
          </cell>
          <cell r="C74">
            <v>4413</v>
          </cell>
          <cell r="D74">
            <v>27974889.420000002</v>
          </cell>
          <cell r="E74">
            <v>2113.23</v>
          </cell>
          <cell r="F74">
            <v>-40710.42</v>
          </cell>
          <cell r="G74">
            <v>27934179</v>
          </cell>
          <cell r="H74">
            <v>2110.15</v>
          </cell>
          <cell r="I74">
            <v>0</v>
          </cell>
          <cell r="J74">
            <v>4359</v>
          </cell>
          <cell r="K74">
            <v>9208026.75</v>
          </cell>
          <cell r="L74">
            <v>2112.42</v>
          </cell>
        </row>
        <row r="76">
          <cell r="B76">
            <v>19229</v>
          </cell>
          <cell r="C76">
            <v>6410</v>
          </cell>
          <cell r="D76">
            <v>34043837.549999997</v>
          </cell>
          <cell r="E76">
            <v>1770.44</v>
          </cell>
          <cell r="F76">
            <v>-104304.79</v>
          </cell>
          <cell r="G76">
            <v>33939532.759999998</v>
          </cell>
          <cell r="H76">
            <v>1765.02</v>
          </cell>
          <cell r="I76">
            <v>0</v>
          </cell>
          <cell r="J76">
            <v>6323</v>
          </cell>
          <cell r="K76">
            <v>11186226.909999998</v>
          </cell>
          <cell r="L76">
            <v>1769.13</v>
          </cell>
        </row>
        <row r="77">
          <cell r="B77">
            <v>19229</v>
          </cell>
          <cell r="C77">
            <v>6410</v>
          </cell>
          <cell r="D77">
            <v>22849229.759999998</v>
          </cell>
          <cell r="E77">
            <v>1188.27</v>
          </cell>
          <cell r="F77">
            <v>-55908.480000000003</v>
          </cell>
          <cell r="G77">
            <v>22793321.279999997</v>
          </cell>
          <cell r="H77">
            <v>1185.3599999999999</v>
          </cell>
          <cell r="I77">
            <v>0</v>
          </cell>
          <cell r="J77">
            <v>6323</v>
          </cell>
          <cell r="K77">
            <v>7500575.1499999985</v>
          </cell>
          <cell r="L77">
            <v>1186.24</v>
          </cell>
        </row>
        <row r="78">
          <cell r="B78">
            <v>7733</v>
          </cell>
          <cell r="C78">
            <v>2578</v>
          </cell>
          <cell r="D78">
            <v>11194607.789999999</v>
          </cell>
          <cell r="E78">
            <v>1447.64</v>
          </cell>
          <cell r="F78">
            <v>-48396.31</v>
          </cell>
          <cell r="G78">
            <v>11146211.479999999</v>
          </cell>
          <cell r="H78">
            <v>1441.38</v>
          </cell>
          <cell r="I78">
            <v>0</v>
          </cell>
          <cell r="J78">
            <v>2546</v>
          </cell>
          <cell r="K78">
            <v>3685651.76</v>
          </cell>
          <cell r="L78">
            <v>1447.62</v>
          </cell>
        </row>
        <row r="80">
          <cell r="B80">
            <v>10775</v>
          </cell>
          <cell r="C80">
            <v>3592</v>
          </cell>
          <cell r="D80">
            <v>18742064.48</v>
          </cell>
          <cell r="E80">
            <v>1739.4</v>
          </cell>
          <cell r="F80">
            <v>-103465.97</v>
          </cell>
          <cell r="G80">
            <v>18638598.510000002</v>
          </cell>
          <cell r="H80">
            <v>1729.8</v>
          </cell>
          <cell r="I80">
            <v>0</v>
          </cell>
          <cell r="J80">
            <v>3544</v>
          </cell>
          <cell r="K80">
            <v>6158025.2599999998</v>
          </cell>
          <cell r="L80">
            <v>1737.59</v>
          </cell>
        </row>
        <row r="81">
          <cell r="B81">
            <v>10775</v>
          </cell>
          <cell r="C81">
            <v>3592</v>
          </cell>
          <cell r="D81">
            <v>13353966.220000001</v>
          </cell>
          <cell r="E81">
            <v>1239.3499999999999</v>
          </cell>
          <cell r="F81">
            <v>-65920.75</v>
          </cell>
          <cell r="G81">
            <v>13288045.470000001</v>
          </cell>
          <cell r="H81">
            <v>1233.23</v>
          </cell>
          <cell r="I81">
            <v>0</v>
          </cell>
          <cell r="J81">
            <v>3544</v>
          </cell>
          <cell r="K81">
            <v>4395563.95</v>
          </cell>
          <cell r="L81">
            <v>1240.28</v>
          </cell>
        </row>
        <row r="82">
          <cell r="B82">
            <v>3525</v>
          </cell>
          <cell r="C82">
            <v>1175</v>
          </cell>
          <cell r="D82">
            <v>5388098.2600000007</v>
          </cell>
          <cell r="E82">
            <v>1528.54</v>
          </cell>
          <cell r="F82">
            <v>-37545.22</v>
          </cell>
          <cell r="G82">
            <v>5350553.04</v>
          </cell>
          <cell r="H82">
            <v>1517.89</v>
          </cell>
          <cell r="I82">
            <v>0</v>
          </cell>
          <cell r="J82">
            <v>1152</v>
          </cell>
          <cell r="K82">
            <v>1762461.31</v>
          </cell>
          <cell r="L82">
            <v>1529.91</v>
          </cell>
        </row>
        <row r="84">
          <cell r="B84">
            <v>33294</v>
          </cell>
          <cell r="C84">
            <v>11098</v>
          </cell>
          <cell r="D84">
            <v>62939602.040000007</v>
          </cell>
          <cell r="E84">
            <v>1890.42</v>
          </cell>
          <cell r="F84">
            <v>-139952.53</v>
          </cell>
          <cell r="G84">
            <v>62799649.510000005</v>
          </cell>
          <cell r="H84">
            <v>1886.22</v>
          </cell>
          <cell r="I84">
            <v>6589.38</v>
          </cell>
          <cell r="J84">
            <v>10966</v>
          </cell>
          <cell r="K84">
            <v>20739857.969999995</v>
          </cell>
          <cell r="L84">
            <v>1891.29</v>
          </cell>
        </row>
        <row r="85">
          <cell r="B85">
            <v>33294</v>
          </cell>
          <cell r="C85">
            <v>11098</v>
          </cell>
          <cell r="D85">
            <v>38737579.930000015</v>
          </cell>
          <cell r="E85">
            <v>1163.5</v>
          </cell>
          <cell r="F85">
            <v>-117038.93</v>
          </cell>
          <cell r="G85">
            <v>38620541.000000015</v>
          </cell>
          <cell r="H85">
            <v>1159.99</v>
          </cell>
          <cell r="I85">
            <v>6589.38</v>
          </cell>
          <cell r="J85">
            <v>10966</v>
          </cell>
          <cell r="K85">
            <v>12768362.240000002</v>
          </cell>
          <cell r="L85">
            <v>1164.3599999999999</v>
          </cell>
        </row>
        <row r="86">
          <cell r="B86">
            <v>15138</v>
          </cell>
          <cell r="C86">
            <v>5046</v>
          </cell>
          <cell r="D86">
            <v>24202022.109999999</v>
          </cell>
          <cell r="E86">
            <v>1598.76</v>
          </cell>
          <cell r="F86">
            <v>-22913.599999999999</v>
          </cell>
          <cell r="G86">
            <v>24179108.509999998</v>
          </cell>
          <cell r="H86">
            <v>1597.25</v>
          </cell>
          <cell r="I86">
            <v>0</v>
          </cell>
          <cell r="J86">
            <v>4985</v>
          </cell>
          <cell r="K86">
            <v>7971495.7299999995</v>
          </cell>
          <cell r="L86">
            <v>1599.1</v>
          </cell>
        </row>
        <row r="88">
          <cell r="B88">
            <v>6620</v>
          </cell>
          <cell r="C88">
            <v>2207</v>
          </cell>
          <cell r="D88">
            <v>12647296.16</v>
          </cell>
          <cell r="E88">
            <v>1910.47</v>
          </cell>
          <cell r="F88">
            <v>-41295.449999999997</v>
          </cell>
          <cell r="G88">
            <v>12606000.710000001</v>
          </cell>
          <cell r="H88">
            <v>1904.23</v>
          </cell>
          <cell r="I88">
            <v>0</v>
          </cell>
          <cell r="J88">
            <v>2183</v>
          </cell>
          <cell r="K88">
            <v>4174173.54</v>
          </cell>
          <cell r="L88">
            <v>1912.13</v>
          </cell>
        </row>
        <row r="89">
          <cell r="B89">
            <v>6620</v>
          </cell>
          <cell r="C89">
            <v>2207</v>
          </cell>
          <cell r="D89">
            <v>7655765.9899999993</v>
          </cell>
          <cell r="E89">
            <v>1156.46</v>
          </cell>
          <cell r="F89">
            <v>-28134.44</v>
          </cell>
          <cell r="G89">
            <v>7627631.5499999989</v>
          </cell>
          <cell r="H89">
            <v>1152.21</v>
          </cell>
          <cell r="I89">
            <v>0</v>
          </cell>
          <cell r="J89">
            <v>2183</v>
          </cell>
          <cell r="K89">
            <v>2521567.66</v>
          </cell>
          <cell r="L89">
            <v>1155.0899999999999</v>
          </cell>
        </row>
        <row r="90">
          <cell r="B90">
            <v>3029</v>
          </cell>
          <cell r="C90">
            <v>1010</v>
          </cell>
          <cell r="D90">
            <v>4991530.17</v>
          </cell>
          <cell r="E90">
            <v>1647.91</v>
          </cell>
          <cell r="F90">
            <v>-13161.01</v>
          </cell>
          <cell r="G90">
            <v>4978369.16</v>
          </cell>
          <cell r="H90">
            <v>1643.57</v>
          </cell>
          <cell r="I90">
            <v>0</v>
          </cell>
          <cell r="J90">
            <v>1003</v>
          </cell>
          <cell r="K90">
            <v>1652605.88</v>
          </cell>
          <cell r="L90">
            <v>1647.66</v>
          </cell>
        </row>
      </sheetData>
      <sheetData sheetId="66">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8174</v>
          </cell>
          <cell r="C28">
            <v>2725</v>
          </cell>
          <cell r="D28">
            <v>16581674.369999997</v>
          </cell>
          <cell r="E28">
            <v>2028.59</v>
          </cell>
          <cell r="F28">
            <v>-50175.82</v>
          </cell>
          <cell r="G28">
            <v>16531498.549999997</v>
          </cell>
          <cell r="H28">
            <v>2022.45</v>
          </cell>
          <cell r="I28">
            <v>5.78</v>
          </cell>
          <cell r="J28">
            <v>2688</v>
          </cell>
          <cell r="K28">
            <v>5453750.459999999</v>
          </cell>
          <cell r="L28">
            <v>2028.93</v>
          </cell>
        </row>
        <row r="29">
          <cell r="B29">
            <v>8174</v>
          </cell>
          <cell r="C29">
            <v>2725</v>
          </cell>
          <cell r="D29">
            <v>8835688.4900000002</v>
          </cell>
          <cell r="E29">
            <v>1080.95</v>
          </cell>
          <cell r="F29">
            <v>-44255.7</v>
          </cell>
          <cell r="G29">
            <v>8791432.790000001</v>
          </cell>
          <cell r="H29">
            <v>1075.54</v>
          </cell>
          <cell r="I29">
            <v>5.78</v>
          </cell>
          <cell r="J29">
            <v>2688</v>
          </cell>
          <cell r="K29">
            <v>2903331.69</v>
          </cell>
          <cell r="L29">
            <v>1080.1099999999999</v>
          </cell>
        </row>
        <row r="30">
          <cell r="B30">
            <v>4900</v>
          </cell>
          <cell r="C30">
            <v>1633</v>
          </cell>
          <cell r="D30">
            <v>7745985.8800000008</v>
          </cell>
          <cell r="E30">
            <v>1580.81</v>
          </cell>
          <cell r="F30">
            <v>-5920.12</v>
          </cell>
          <cell r="G30">
            <v>7740065.7600000007</v>
          </cell>
          <cell r="H30">
            <v>1579.61</v>
          </cell>
          <cell r="I30">
            <v>0</v>
          </cell>
          <cell r="J30">
            <v>1612</v>
          </cell>
          <cell r="K30">
            <v>2550418.77</v>
          </cell>
          <cell r="L30">
            <v>1582.15</v>
          </cell>
        </row>
        <row r="32">
          <cell r="B32">
            <v>2306</v>
          </cell>
          <cell r="C32">
            <v>769</v>
          </cell>
          <cell r="D32">
            <v>4283959.78</v>
          </cell>
          <cell r="E32">
            <v>1857.74</v>
          </cell>
          <cell r="F32">
            <v>-31303.83</v>
          </cell>
          <cell r="G32">
            <v>4252655.95</v>
          </cell>
          <cell r="H32">
            <v>1844.17</v>
          </cell>
          <cell r="I32">
            <v>300</v>
          </cell>
          <cell r="J32">
            <v>756</v>
          </cell>
          <cell r="K32">
            <v>1401806.09</v>
          </cell>
          <cell r="L32">
            <v>1854.24</v>
          </cell>
        </row>
        <row r="33">
          <cell r="B33">
            <v>2306</v>
          </cell>
          <cell r="C33">
            <v>769</v>
          </cell>
          <cell r="D33">
            <v>2845183.48</v>
          </cell>
          <cell r="E33">
            <v>1233.82</v>
          </cell>
          <cell r="F33">
            <v>-20307.39</v>
          </cell>
          <cell r="G33">
            <v>2824876.09</v>
          </cell>
          <cell r="H33">
            <v>1225.01</v>
          </cell>
          <cell r="I33">
            <v>300</v>
          </cell>
          <cell r="J33">
            <v>756</v>
          </cell>
          <cell r="K33">
            <v>933183.82</v>
          </cell>
          <cell r="L33">
            <v>1234.3699999999999</v>
          </cell>
        </row>
        <row r="34">
          <cell r="B34">
            <v>980</v>
          </cell>
          <cell r="C34">
            <v>327</v>
          </cell>
          <cell r="D34">
            <v>1438776.3</v>
          </cell>
          <cell r="E34">
            <v>1468.14</v>
          </cell>
          <cell r="F34">
            <v>-10996.44</v>
          </cell>
          <cell r="G34">
            <v>1427779.86</v>
          </cell>
          <cell r="H34">
            <v>1456.92</v>
          </cell>
          <cell r="I34">
            <v>0</v>
          </cell>
          <cell r="J34">
            <v>321</v>
          </cell>
          <cell r="K34">
            <v>468622.27</v>
          </cell>
          <cell r="L34">
            <v>1459.88</v>
          </cell>
        </row>
        <row r="36">
          <cell r="B36">
            <v>6241</v>
          </cell>
          <cell r="C36">
            <v>2080</v>
          </cell>
          <cell r="D36">
            <v>12177551.869999999</v>
          </cell>
          <cell r="E36">
            <v>1951.22</v>
          </cell>
          <cell r="F36">
            <v>-41284.449999999997</v>
          </cell>
          <cell r="G36">
            <v>12136267.42</v>
          </cell>
          <cell r="H36">
            <v>1944.6</v>
          </cell>
          <cell r="I36">
            <v>0</v>
          </cell>
          <cell r="J36">
            <v>2058</v>
          </cell>
          <cell r="K36">
            <v>4020473.26</v>
          </cell>
          <cell r="L36">
            <v>1953.58</v>
          </cell>
        </row>
        <row r="37">
          <cell r="B37">
            <v>6241</v>
          </cell>
          <cell r="C37">
            <v>2080</v>
          </cell>
          <cell r="D37">
            <v>6746992</v>
          </cell>
          <cell r="E37">
            <v>1081.08</v>
          </cell>
          <cell r="F37">
            <v>-28919.31</v>
          </cell>
          <cell r="G37">
            <v>6718072.6900000004</v>
          </cell>
          <cell r="H37">
            <v>1076.44</v>
          </cell>
          <cell r="I37">
            <v>0</v>
          </cell>
          <cell r="J37">
            <v>2058</v>
          </cell>
          <cell r="K37">
            <v>2223955.4500000002</v>
          </cell>
          <cell r="L37">
            <v>1080.6400000000001</v>
          </cell>
        </row>
        <row r="38">
          <cell r="B38">
            <v>3763</v>
          </cell>
          <cell r="C38">
            <v>1254</v>
          </cell>
          <cell r="D38">
            <v>5430559.8700000001</v>
          </cell>
          <cell r="E38">
            <v>1443.15</v>
          </cell>
          <cell r="F38">
            <v>-12365.14</v>
          </cell>
          <cell r="G38">
            <v>5418194.7300000004</v>
          </cell>
          <cell r="H38">
            <v>1439.86</v>
          </cell>
          <cell r="I38">
            <v>0</v>
          </cell>
          <cell r="J38">
            <v>1243</v>
          </cell>
          <cell r="K38">
            <v>1796517.81</v>
          </cell>
          <cell r="L38">
            <v>1445.31</v>
          </cell>
        </row>
        <row r="40">
          <cell r="B40">
            <v>8057</v>
          </cell>
          <cell r="C40">
            <v>2686</v>
          </cell>
          <cell r="D40">
            <v>15887424.119999999</v>
          </cell>
          <cell r="E40">
            <v>1971.88</v>
          </cell>
          <cell r="F40">
            <v>-21536.35</v>
          </cell>
          <cell r="G40">
            <v>15865887.77</v>
          </cell>
          <cell r="H40">
            <v>1969.21</v>
          </cell>
          <cell r="I40">
            <v>4344.6400000000003</v>
          </cell>
          <cell r="J40">
            <v>2652</v>
          </cell>
          <cell r="K40">
            <v>5237554.5999999996</v>
          </cell>
          <cell r="L40">
            <v>1974.95</v>
          </cell>
        </row>
        <row r="41">
          <cell r="B41">
            <v>8057</v>
          </cell>
          <cell r="C41">
            <v>2686</v>
          </cell>
          <cell r="D41">
            <v>8456412.6399999987</v>
          </cell>
          <cell r="E41">
            <v>1049.57</v>
          </cell>
          <cell r="F41">
            <v>-18365.189999999999</v>
          </cell>
          <cell r="G41">
            <v>8438047.4499999993</v>
          </cell>
          <cell r="H41">
            <v>1047.29</v>
          </cell>
          <cell r="I41">
            <v>4344.6400000000003</v>
          </cell>
          <cell r="J41">
            <v>2652</v>
          </cell>
          <cell r="K41">
            <v>2784800.73</v>
          </cell>
          <cell r="L41">
            <v>1050.08</v>
          </cell>
        </row>
        <row r="42">
          <cell r="B42">
            <v>5017</v>
          </cell>
          <cell r="C42">
            <v>1672</v>
          </cell>
          <cell r="D42">
            <v>7431011.4800000004</v>
          </cell>
          <cell r="E42">
            <v>1481.17</v>
          </cell>
          <cell r="F42">
            <v>-3171.16</v>
          </cell>
          <cell r="G42">
            <v>7427840.3200000003</v>
          </cell>
          <cell r="H42">
            <v>1480.53</v>
          </cell>
          <cell r="I42">
            <v>0</v>
          </cell>
          <cell r="J42">
            <v>1654</v>
          </cell>
          <cell r="K42">
            <v>2452753.87</v>
          </cell>
          <cell r="L42">
            <v>1482.92</v>
          </cell>
        </row>
        <row r="44">
          <cell r="B44">
            <v>3161</v>
          </cell>
          <cell r="C44">
            <v>1054</v>
          </cell>
          <cell r="D44">
            <v>6167838.370000002</v>
          </cell>
          <cell r="E44">
            <v>1951.23</v>
          </cell>
          <cell r="F44">
            <v>-22695.01</v>
          </cell>
          <cell r="G44">
            <v>6145143.3600000022</v>
          </cell>
          <cell r="H44">
            <v>1944.05</v>
          </cell>
          <cell r="I44">
            <v>0</v>
          </cell>
          <cell r="J44">
            <v>1039</v>
          </cell>
          <cell r="K44">
            <v>2029738.65</v>
          </cell>
          <cell r="L44">
            <v>1953.55</v>
          </cell>
        </row>
        <row r="45">
          <cell r="B45">
            <v>3161</v>
          </cell>
          <cell r="C45">
            <v>1054</v>
          </cell>
          <cell r="D45">
            <v>3546870.46</v>
          </cell>
          <cell r="E45">
            <v>1122.07</v>
          </cell>
          <cell r="F45">
            <v>-19666.900000000001</v>
          </cell>
          <cell r="G45">
            <v>3527203.56</v>
          </cell>
          <cell r="H45">
            <v>1115.8499999999999</v>
          </cell>
          <cell r="I45">
            <v>0</v>
          </cell>
          <cell r="J45">
            <v>1039</v>
          </cell>
          <cell r="K45">
            <v>1167359.5900000001</v>
          </cell>
          <cell r="L45">
            <v>1123.54</v>
          </cell>
        </row>
        <row r="46">
          <cell r="B46">
            <v>1793</v>
          </cell>
          <cell r="C46">
            <v>598</v>
          </cell>
          <cell r="D46">
            <v>2620967.91</v>
          </cell>
          <cell r="E46">
            <v>1461.78</v>
          </cell>
          <cell r="F46">
            <v>-3028.11</v>
          </cell>
          <cell r="G46">
            <v>2617939.7999999998</v>
          </cell>
          <cell r="H46">
            <v>1460.09</v>
          </cell>
          <cell r="I46">
            <v>0</v>
          </cell>
          <cell r="J46">
            <v>589</v>
          </cell>
          <cell r="K46">
            <v>862379.06</v>
          </cell>
          <cell r="L46">
            <v>1464.14</v>
          </cell>
        </row>
        <row r="48">
          <cell r="B48">
            <v>1267</v>
          </cell>
          <cell r="C48">
            <v>422</v>
          </cell>
          <cell r="D48">
            <v>2712746.64</v>
          </cell>
          <cell r="E48">
            <v>2141.08</v>
          </cell>
          <cell r="F48">
            <v>-2358.6799999999998</v>
          </cell>
          <cell r="G48">
            <v>2710387.96</v>
          </cell>
          <cell r="H48">
            <v>2139.2199999999998</v>
          </cell>
          <cell r="I48">
            <v>0</v>
          </cell>
          <cell r="J48">
            <v>418</v>
          </cell>
          <cell r="K48">
            <v>918529.21</v>
          </cell>
          <cell r="L48">
            <v>2197.44</v>
          </cell>
        </row>
        <row r="49">
          <cell r="B49">
            <v>1267</v>
          </cell>
          <cell r="C49">
            <v>422</v>
          </cell>
          <cell r="D49">
            <v>1382006.88</v>
          </cell>
          <cell r="E49">
            <v>1090.77</v>
          </cell>
          <cell r="F49">
            <v>1016.92</v>
          </cell>
          <cell r="G49">
            <v>1383023.8</v>
          </cell>
          <cell r="H49">
            <v>1091.57</v>
          </cell>
          <cell r="I49">
            <v>0</v>
          </cell>
          <cell r="J49">
            <v>418</v>
          </cell>
          <cell r="K49">
            <v>478069.5</v>
          </cell>
          <cell r="L49">
            <v>1143.71</v>
          </cell>
        </row>
        <row r="50">
          <cell r="B50">
            <v>753</v>
          </cell>
          <cell r="C50">
            <v>251</v>
          </cell>
          <cell r="D50">
            <v>1330739.76</v>
          </cell>
          <cell r="E50">
            <v>1767.25</v>
          </cell>
          <cell r="F50">
            <v>-3375.6</v>
          </cell>
          <cell r="G50">
            <v>1327364.1599999999</v>
          </cell>
          <cell r="H50">
            <v>1762.77</v>
          </cell>
          <cell r="I50">
            <v>0</v>
          </cell>
          <cell r="J50">
            <v>248</v>
          </cell>
          <cell r="K50">
            <v>440459.71</v>
          </cell>
          <cell r="L50">
            <v>1776.05</v>
          </cell>
        </row>
        <row r="52">
          <cell r="B52">
            <v>4083</v>
          </cell>
          <cell r="C52">
            <v>1361</v>
          </cell>
          <cell r="D52">
            <v>7807008.9200000009</v>
          </cell>
          <cell r="E52">
            <v>1912.08</v>
          </cell>
          <cell r="F52">
            <v>2156.48</v>
          </cell>
          <cell r="G52">
            <v>7809165.4000000013</v>
          </cell>
          <cell r="H52">
            <v>1912.6</v>
          </cell>
          <cell r="I52">
            <v>0</v>
          </cell>
          <cell r="J52">
            <v>1342</v>
          </cell>
          <cell r="K52">
            <v>2572655.44</v>
          </cell>
          <cell r="L52">
            <v>1917.03</v>
          </cell>
        </row>
        <row r="53">
          <cell r="B53">
            <v>4083</v>
          </cell>
          <cell r="C53">
            <v>1361</v>
          </cell>
          <cell r="D53">
            <v>4766075.1100000003</v>
          </cell>
          <cell r="E53">
            <v>1167.3</v>
          </cell>
          <cell r="F53">
            <v>-128.44999999999999</v>
          </cell>
          <cell r="G53">
            <v>4765946.66</v>
          </cell>
          <cell r="H53">
            <v>1167.27</v>
          </cell>
          <cell r="I53">
            <v>0</v>
          </cell>
          <cell r="J53">
            <v>1342</v>
          </cell>
          <cell r="K53">
            <v>1573103.99</v>
          </cell>
          <cell r="L53">
            <v>1172.21</v>
          </cell>
        </row>
        <row r="54">
          <cell r="B54">
            <v>2143</v>
          </cell>
          <cell r="C54">
            <v>714</v>
          </cell>
          <cell r="D54">
            <v>3040933.81</v>
          </cell>
          <cell r="E54">
            <v>1419.01</v>
          </cell>
          <cell r="F54">
            <v>2284.9299999999998</v>
          </cell>
          <cell r="G54">
            <v>3043218.74</v>
          </cell>
          <cell r="H54">
            <v>1420.07</v>
          </cell>
          <cell r="I54">
            <v>0</v>
          </cell>
          <cell r="J54">
            <v>705</v>
          </cell>
          <cell r="K54">
            <v>999551.45</v>
          </cell>
          <cell r="L54">
            <v>1417.8</v>
          </cell>
        </row>
        <row r="56">
          <cell r="B56">
            <v>1592</v>
          </cell>
          <cell r="C56">
            <v>531</v>
          </cell>
          <cell r="D56">
            <v>3161648.9</v>
          </cell>
          <cell r="E56">
            <v>1985.96</v>
          </cell>
          <cell r="F56">
            <v>-43836.4</v>
          </cell>
          <cell r="G56">
            <v>3117812.5</v>
          </cell>
          <cell r="H56">
            <v>1958.42</v>
          </cell>
          <cell r="I56">
            <v>0</v>
          </cell>
          <cell r="J56">
            <v>519</v>
          </cell>
          <cell r="K56">
            <v>1030972.01</v>
          </cell>
          <cell r="L56">
            <v>1986.46</v>
          </cell>
        </row>
        <row r="57">
          <cell r="B57">
            <v>1592</v>
          </cell>
          <cell r="C57">
            <v>531</v>
          </cell>
          <cell r="D57">
            <v>1767226.45</v>
          </cell>
          <cell r="E57">
            <v>1110.07</v>
          </cell>
          <cell r="F57">
            <v>-13101.45</v>
          </cell>
          <cell r="G57">
            <v>1754125</v>
          </cell>
          <cell r="H57">
            <v>1101.8399999999999</v>
          </cell>
          <cell r="I57">
            <v>0</v>
          </cell>
          <cell r="J57">
            <v>519</v>
          </cell>
          <cell r="K57">
            <v>575984.28</v>
          </cell>
          <cell r="L57">
            <v>1109.8</v>
          </cell>
        </row>
        <row r="58">
          <cell r="B58">
            <v>935</v>
          </cell>
          <cell r="C58">
            <v>312</v>
          </cell>
          <cell r="D58">
            <v>1394422.45</v>
          </cell>
          <cell r="E58">
            <v>1491.36</v>
          </cell>
          <cell r="F58">
            <v>-30734.95</v>
          </cell>
          <cell r="G58">
            <v>1363687.5</v>
          </cell>
          <cell r="H58">
            <v>1458.49</v>
          </cell>
          <cell r="I58">
            <v>0</v>
          </cell>
          <cell r="J58">
            <v>305</v>
          </cell>
          <cell r="K58">
            <v>454987.73</v>
          </cell>
          <cell r="L58">
            <v>1491.76</v>
          </cell>
        </row>
        <row r="60">
          <cell r="B60">
            <v>2592</v>
          </cell>
          <cell r="C60">
            <v>864</v>
          </cell>
          <cell r="D60">
            <v>4922674.72</v>
          </cell>
          <cell r="E60">
            <v>1899.18</v>
          </cell>
          <cell r="F60">
            <v>-27202.73</v>
          </cell>
          <cell r="G60">
            <v>4895471.99</v>
          </cell>
          <cell r="H60">
            <v>1888.69</v>
          </cell>
          <cell r="I60">
            <v>0</v>
          </cell>
          <cell r="J60">
            <v>851</v>
          </cell>
          <cell r="K60">
            <v>1626922.48</v>
          </cell>
          <cell r="L60">
            <v>1911.78</v>
          </cell>
        </row>
        <row r="61">
          <cell r="B61">
            <v>2592</v>
          </cell>
          <cell r="C61">
            <v>864</v>
          </cell>
          <cell r="D61">
            <v>2941038.69</v>
          </cell>
          <cell r="E61">
            <v>1134.6600000000001</v>
          </cell>
          <cell r="F61">
            <v>-18989.740000000002</v>
          </cell>
          <cell r="G61">
            <v>2922048.95</v>
          </cell>
          <cell r="H61">
            <v>1127.33</v>
          </cell>
          <cell r="I61">
            <v>0</v>
          </cell>
          <cell r="J61">
            <v>851</v>
          </cell>
          <cell r="K61">
            <v>971026.51</v>
          </cell>
          <cell r="L61">
            <v>1141.04</v>
          </cell>
        </row>
        <row r="62">
          <cell r="B62">
            <v>1369</v>
          </cell>
          <cell r="C62">
            <v>456</v>
          </cell>
          <cell r="D62">
            <v>1981636.03</v>
          </cell>
          <cell r="E62">
            <v>1447.51</v>
          </cell>
          <cell r="F62">
            <v>-8212.99</v>
          </cell>
          <cell r="G62">
            <v>1973423.04</v>
          </cell>
          <cell r="H62">
            <v>1441.51</v>
          </cell>
          <cell r="I62">
            <v>0</v>
          </cell>
          <cell r="J62">
            <v>453</v>
          </cell>
          <cell r="K62">
            <v>655895.97</v>
          </cell>
          <cell r="L62">
            <v>1447.89</v>
          </cell>
        </row>
        <row r="64">
          <cell r="B64">
            <v>4126</v>
          </cell>
          <cell r="C64">
            <v>1375</v>
          </cell>
          <cell r="D64">
            <v>7452197.1400000006</v>
          </cell>
          <cell r="E64">
            <v>1806.16</v>
          </cell>
          <cell r="F64">
            <v>-39445.46</v>
          </cell>
          <cell r="G64">
            <v>7412751.6800000006</v>
          </cell>
          <cell r="H64">
            <v>1796.6</v>
          </cell>
          <cell r="I64">
            <v>0</v>
          </cell>
          <cell r="J64">
            <v>1353</v>
          </cell>
          <cell r="K64">
            <v>2439354.83</v>
          </cell>
          <cell r="L64">
            <v>1802.92</v>
          </cell>
        </row>
        <row r="65">
          <cell r="B65">
            <v>4126</v>
          </cell>
          <cell r="C65">
            <v>1375</v>
          </cell>
          <cell r="D65">
            <v>4868611.3499999996</v>
          </cell>
          <cell r="E65">
            <v>1179.98</v>
          </cell>
          <cell r="F65">
            <v>-25243.54</v>
          </cell>
          <cell r="G65">
            <v>4843367.8099999996</v>
          </cell>
          <cell r="H65">
            <v>1173.8699999999999</v>
          </cell>
          <cell r="I65">
            <v>0</v>
          </cell>
          <cell r="J65">
            <v>1353</v>
          </cell>
          <cell r="K65">
            <v>1597150.54</v>
          </cell>
          <cell r="L65">
            <v>1180.45</v>
          </cell>
        </row>
        <row r="66">
          <cell r="B66">
            <v>1888</v>
          </cell>
          <cell r="C66">
            <v>629</v>
          </cell>
          <cell r="D66">
            <v>2583585.79</v>
          </cell>
          <cell r="E66">
            <v>1368.42</v>
          </cell>
          <cell r="F66">
            <v>-14201.92</v>
          </cell>
          <cell r="G66">
            <v>2569383.87</v>
          </cell>
          <cell r="H66">
            <v>1360.9</v>
          </cell>
          <cell r="I66">
            <v>0</v>
          </cell>
          <cell r="J66">
            <v>617</v>
          </cell>
          <cell r="K66">
            <v>842204.29</v>
          </cell>
          <cell r="L66">
            <v>1365</v>
          </cell>
        </row>
        <row r="68">
          <cell r="B68">
            <v>2373</v>
          </cell>
          <cell r="C68">
            <v>791</v>
          </cell>
          <cell r="D68">
            <v>4573703.8899999997</v>
          </cell>
          <cell r="E68">
            <v>1927.39</v>
          </cell>
          <cell r="F68">
            <v>-9967.52</v>
          </cell>
          <cell r="G68">
            <v>4563736.37</v>
          </cell>
          <cell r="H68">
            <v>1923.19</v>
          </cell>
          <cell r="I68">
            <v>30.42</v>
          </cell>
          <cell r="J68">
            <v>780</v>
          </cell>
          <cell r="K68">
            <v>1504667.9</v>
          </cell>
          <cell r="L68">
            <v>1929.06</v>
          </cell>
        </row>
        <row r="69">
          <cell r="B69">
            <v>2373</v>
          </cell>
          <cell r="C69">
            <v>791</v>
          </cell>
          <cell r="D69">
            <v>2770036.47</v>
          </cell>
          <cell r="E69">
            <v>1167.31</v>
          </cell>
          <cell r="F69">
            <v>-13071.98</v>
          </cell>
          <cell r="G69">
            <v>2756964.49</v>
          </cell>
          <cell r="H69">
            <v>1161.81</v>
          </cell>
          <cell r="I69">
            <v>30.42</v>
          </cell>
          <cell r="J69">
            <v>780</v>
          </cell>
          <cell r="K69">
            <v>910765.25</v>
          </cell>
          <cell r="L69">
            <v>1167.6500000000001</v>
          </cell>
        </row>
        <row r="70">
          <cell r="B70">
            <v>1197</v>
          </cell>
          <cell r="C70">
            <v>399</v>
          </cell>
          <cell r="D70">
            <v>1803667.42</v>
          </cell>
          <cell r="E70">
            <v>1506.82</v>
          </cell>
          <cell r="F70">
            <v>3104.46</v>
          </cell>
          <cell r="G70">
            <v>1806771.88</v>
          </cell>
          <cell r="H70">
            <v>1509.42</v>
          </cell>
          <cell r="I70">
            <v>0</v>
          </cell>
          <cell r="J70">
            <v>394</v>
          </cell>
          <cell r="K70">
            <v>593902.65</v>
          </cell>
          <cell r="L70">
            <v>1507.37</v>
          </cell>
        </row>
        <row r="72">
          <cell r="B72">
            <v>1674</v>
          </cell>
          <cell r="C72">
            <v>558</v>
          </cell>
          <cell r="D72">
            <v>3987854.27</v>
          </cell>
          <cell r="E72">
            <v>2382.23</v>
          </cell>
          <cell r="F72">
            <v>-41990.86</v>
          </cell>
          <cell r="G72">
            <v>3945863.41</v>
          </cell>
          <cell r="H72">
            <v>2357.15</v>
          </cell>
          <cell r="I72">
            <v>0</v>
          </cell>
          <cell r="J72">
            <v>551</v>
          </cell>
          <cell r="K72">
            <v>1312030.73</v>
          </cell>
          <cell r="L72">
            <v>2381.1799999999998</v>
          </cell>
        </row>
        <row r="73">
          <cell r="B73">
            <v>1674</v>
          </cell>
          <cell r="C73">
            <v>558</v>
          </cell>
          <cell r="D73">
            <v>1714253.91</v>
          </cell>
          <cell r="E73">
            <v>1024.05</v>
          </cell>
          <cell r="F73">
            <v>-27812.47</v>
          </cell>
          <cell r="G73">
            <v>1686441.44</v>
          </cell>
          <cell r="H73">
            <v>1007.43</v>
          </cell>
          <cell r="I73">
            <v>0</v>
          </cell>
          <cell r="J73">
            <v>551</v>
          </cell>
          <cell r="K73">
            <v>564804.24</v>
          </cell>
          <cell r="L73">
            <v>1025.05</v>
          </cell>
        </row>
        <row r="74">
          <cell r="B74">
            <v>1234</v>
          </cell>
          <cell r="C74">
            <v>411</v>
          </cell>
          <cell r="D74">
            <v>2273600.36</v>
          </cell>
          <cell r="E74">
            <v>1842.46</v>
          </cell>
          <cell r="F74">
            <v>-14178.39</v>
          </cell>
          <cell r="G74">
            <v>2259421.9700000002</v>
          </cell>
          <cell r="H74">
            <v>1830.97</v>
          </cell>
          <cell r="I74">
            <v>0</v>
          </cell>
          <cell r="J74">
            <v>406</v>
          </cell>
          <cell r="K74">
            <v>747226.49</v>
          </cell>
          <cell r="L74">
            <v>1840.46</v>
          </cell>
        </row>
        <row r="76">
          <cell r="B76">
            <v>2108</v>
          </cell>
          <cell r="C76">
            <v>703</v>
          </cell>
          <cell r="D76">
            <v>4211782.41</v>
          </cell>
          <cell r="E76">
            <v>1998</v>
          </cell>
          <cell r="F76">
            <v>2536.08</v>
          </cell>
          <cell r="G76">
            <v>4214318.49</v>
          </cell>
          <cell r="H76">
            <v>1999.2</v>
          </cell>
          <cell r="I76">
            <v>1800</v>
          </cell>
          <cell r="J76">
            <v>692</v>
          </cell>
          <cell r="K76">
            <v>1381724.25</v>
          </cell>
          <cell r="L76">
            <v>1996.71</v>
          </cell>
        </row>
        <row r="77">
          <cell r="B77">
            <v>2108</v>
          </cell>
          <cell r="C77">
            <v>703</v>
          </cell>
          <cell r="D77">
            <v>2250535.27</v>
          </cell>
          <cell r="E77">
            <v>1067.6199999999999</v>
          </cell>
          <cell r="F77">
            <v>9045.7000000000007</v>
          </cell>
          <cell r="G77">
            <v>2259580.9700000002</v>
          </cell>
          <cell r="H77">
            <v>1071.9100000000001</v>
          </cell>
          <cell r="I77">
            <v>1800</v>
          </cell>
          <cell r="J77">
            <v>692</v>
          </cell>
          <cell r="K77">
            <v>740565.68</v>
          </cell>
          <cell r="L77">
            <v>1070.18</v>
          </cell>
        </row>
        <row r="78">
          <cell r="B78">
            <v>1342</v>
          </cell>
          <cell r="C78">
            <v>447</v>
          </cell>
          <cell r="D78">
            <v>1961247.14</v>
          </cell>
          <cell r="E78">
            <v>1461.44</v>
          </cell>
          <cell r="F78">
            <v>-6509.62</v>
          </cell>
          <cell r="G78">
            <v>1954737.52</v>
          </cell>
          <cell r="H78">
            <v>1456.59</v>
          </cell>
          <cell r="I78">
            <v>0</v>
          </cell>
          <cell r="J78">
            <v>439</v>
          </cell>
          <cell r="K78">
            <v>641158.56999999995</v>
          </cell>
          <cell r="L78">
            <v>1460.5</v>
          </cell>
        </row>
        <row r="80">
          <cell r="B80">
            <v>6367</v>
          </cell>
          <cell r="C80">
            <v>2122</v>
          </cell>
          <cell r="D80">
            <v>11210196.640000001</v>
          </cell>
          <cell r="E80">
            <v>1760.67</v>
          </cell>
          <cell r="F80">
            <v>-16015.14</v>
          </cell>
          <cell r="G80">
            <v>11194181.5</v>
          </cell>
          <cell r="H80">
            <v>1758.16</v>
          </cell>
          <cell r="I80">
            <v>0</v>
          </cell>
          <cell r="J80">
            <v>2097</v>
          </cell>
          <cell r="K80">
            <v>3696374.87</v>
          </cell>
          <cell r="L80">
            <v>1762.7</v>
          </cell>
        </row>
        <row r="81">
          <cell r="B81">
            <v>6367</v>
          </cell>
          <cell r="C81">
            <v>2122</v>
          </cell>
          <cell r="D81">
            <v>7969947.7999999998</v>
          </cell>
          <cell r="E81">
            <v>1251.76</v>
          </cell>
          <cell r="F81">
            <v>6354.83</v>
          </cell>
          <cell r="G81">
            <v>7976302.6299999999</v>
          </cell>
          <cell r="H81">
            <v>1252.76</v>
          </cell>
          <cell r="I81">
            <v>0</v>
          </cell>
          <cell r="J81">
            <v>2097</v>
          </cell>
          <cell r="K81">
            <v>2638792.71</v>
          </cell>
          <cell r="L81">
            <v>1258.3699999999999</v>
          </cell>
        </row>
        <row r="82">
          <cell r="B82">
            <v>2320</v>
          </cell>
          <cell r="C82">
            <v>773</v>
          </cell>
          <cell r="D82">
            <v>3240248.84</v>
          </cell>
          <cell r="E82">
            <v>1396.66</v>
          </cell>
          <cell r="F82">
            <v>-22369.97</v>
          </cell>
          <cell r="G82">
            <v>3217878.87</v>
          </cell>
          <cell r="H82">
            <v>1387.02</v>
          </cell>
          <cell r="I82">
            <v>0</v>
          </cell>
          <cell r="J82">
            <v>759</v>
          </cell>
          <cell r="K82">
            <v>1057582.1599999999</v>
          </cell>
          <cell r="L82">
            <v>1393.39</v>
          </cell>
        </row>
        <row r="84">
          <cell r="B84">
            <v>2724</v>
          </cell>
          <cell r="C84">
            <v>908</v>
          </cell>
          <cell r="D84">
            <v>5226162.12</v>
          </cell>
          <cell r="E84">
            <v>1918.56</v>
          </cell>
          <cell r="F84">
            <v>-18671.86</v>
          </cell>
          <cell r="G84">
            <v>5207490.26</v>
          </cell>
          <cell r="H84">
            <v>1911.71</v>
          </cell>
          <cell r="I84">
            <v>0</v>
          </cell>
          <cell r="J84">
            <v>900</v>
          </cell>
          <cell r="K84">
            <v>1726717.26</v>
          </cell>
          <cell r="L84">
            <v>1918.57</v>
          </cell>
        </row>
        <row r="85">
          <cell r="B85">
            <v>2724</v>
          </cell>
          <cell r="C85">
            <v>908</v>
          </cell>
          <cell r="D85">
            <v>3134866.85</v>
          </cell>
          <cell r="E85">
            <v>1150.83</v>
          </cell>
          <cell r="F85">
            <v>-7026.66</v>
          </cell>
          <cell r="G85">
            <v>3127840.19</v>
          </cell>
          <cell r="H85">
            <v>1148.25</v>
          </cell>
          <cell r="I85">
            <v>0</v>
          </cell>
          <cell r="J85">
            <v>900</v>
          </cell>
          <cell r="K85">
            <v>1039168.63</v>
          </cell>
          <cell r="L85">
            <v>1154.6300000000001</v>
          </cell>
        </row>
        <row r="86">
          <cell r="B86">
            <v>1432</v>
          </cell>
          <cell r="C86">
            <v>477</v>
          </cell>
          <cell r="D86">
            <v>2091295.27</v>
          </cell>
          <cell r="E86">
            <v>1460.4</v>
          </cell>
          <cell r="F86">
            <v>-11645.2</v>
          </cell>
          <cell r="G86">
            <v>2079650.07</v>
          </cell>
          <cell r="H86">
            <v>1452.27</v>
          </cell>
          <cell r="I86">
            <v>0</v>
          </cell>
          <cell r="J86">
            <v>471</v>
          </cell>
          <cell r="K86">
            <v>687548.63</v>
          </cell>
          <cell r="L86">
            <v>1459.76</v>
          </cell>
        </row>
        <row r="88">
          <cell r="B88">
            <v>5355</v>
          </cell>
          <cell r="C88">
            <v>1785</v>
          </cell>
          <cell r="D88">
            <v>10345367.800000001</v>
          </cell>
          <cell r="E88">
            <v>1931.91</v>
          </cell>
          <cell r="F88">
            <v>-3148.11</v>
          </cell>
          <cell r="G88">
            <v>10342219.690000001</v>
          </cell>
          <cell r="H88">
            <v>1931.32</v>
          </cell>
          <cell r="I88">
            <v>0</v>
          </cell>
          <cell r="J88">
            <v>1766</v>
          </cell>
          <cell r="K88">
            <v>3417239.24</v>
          </cell>
          <cell r="L88">
            <v>1935.02</v>
          </cell>
        </row>
        <row r="89">
          <cell r="B89">
            <v>5355</v>
          </cell>
          <cell r="C89">
            <v>1785</v>
          </cell>
          <cell r="D89">
            <v>6179629.7800000003</v>
          </cell>
          <cell r="E89">
            <v>1153.99</v>
          </cell>
          <cell r="F89">
            <v>-10062.75</v>
          </cell>
          <cell r="G89">
            <v>6169567.0300000003</v>
          </cell>
          <cell r="H89">
            <v>1152.1099999999999</v>
          </cell>
          <cell r="I89">
            <v>0</v>
          </cell>
          <cell r="J89">
            <v>1766</v>
          </cell>
          <cell r="K89">
            <v>2046118.55</v>
          </cell>
          <cell r="L89">
            <v>1158.6199999999999</v>
          </cell>
        </row>
        <row r="90">
          <cell r="B90">
            <v>2683</v>
          </cell>
          <cell r="C90">
            <v>894</v>
          </cell>
          <cell r="D90">
            <v>4165738.02</v>
          </cell>
          <cell r="E90">
            <v>1552.64</v>
          </cell>
          <cell r="F90">
            <v>6914.64</v>
          </cell>
          <cell r="G90">
            <v>4172652.66</v>
          </cell>
          <cell r="H90">
            <v>1555.22</v>
          </cell>
          <cell r="I90">
            <v>0</v>
          </cell>
          <cell r="J90">
            <v>884</v>
          </cell>
          <cell r="K90">
            <v>1371120.69</v>
          </cell>
          <cell r="L90">
            <v>1551.04</v>
          </cell>
        </row>
      </sheetData>
      <sheetData sheetId="67">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641</v>
          </cell>
          <cell r="C28">
            <v>214</v>
          </cell>
          <cell r="D28">
            <v>899400.38</v>
          </cell>
          <cell r="E28">
            <v>1403.12</v>
          </cell>
          <cell r="F28">
            <v>5231.4399999999996</v>
          </cell>
          <cell r="G28">
            <v>904631.82</v>
          </cell>
          <cell r="H28">
            <v>1411.28</v>
          </cell>
          <cell r="I28">
            <v>0</v>
          </cell>
          <cell r="J28">
            <v>213</v>
          </cell>
          <cell r="K28">
            <v>298753.40000000002</v>
          </cell>
          <cell r="L28">
            <v>1402.6</v>
          </cell>
        </row>
        <row r="29">
          <cell r="B29">
            <v>641</v>
          </cell>
          <cell r="C29">
            <v>214</v>
          </cell>
          <cell r="D29">
            <v>859622.27</v>
          </cell>
          <cell r="E29">
            <v>1341.06</v>
          </cell>
          <cell r="F29">
            <v>4031.44</v>
          </cell>
          <cell r="G29">
            <v>863653.71</v>
          </cell>
          <cell r="H29">
            <v>1347.35</v>
          </cell>
          <cell r="I29">
            <v>0</v>
          </cell>
          <cell r="J29">
            <v>213</v>
          </cell>
          <cell r="K29">
            <v>285894.03000000003</v>
          </cell>
          <cell r="L29">
            <v>1342.23</v>
          </cell>
        </row>
        <row r="30">
          <cell r="B30">
            <v>31</v>
          </cell>
          <cell r="C30">
            <v>10</v>
          </cell>
          <cell r="D30">
            <v>39778.11</v>
          </cell>
          <cell r="E30">
            <v>1283.1600000000001</v>
          </cell>
          <cell r="F30">
            <v>1200</v>
          </cell>
          <cell r="G30">
            <v>40978.11</v>
          </cell>
          <cell r="H30">
            <v>1321.87</v>
          </cell>
          <cell r="I30">
            <v>0</v>
          </cell>
          <cell r="J30">
            <v>10</v>
          </cell>
          <cell r="K30">
            <v>12859.37</v>
          </cell>
          <cell r="L30">
            <v>1285.94</v>
          </cell>
        </row>
        <row r="32">
          <cell r="B32">
            <v>1405</v>
          </cell>
          <cell r="C32">
            <v>468</v>
          </cell>
          <cell r="D32">
            <v>1989240.38</v>
          </cell>
          <cell r="E32">
            <v>1415.83</v>
          </cell>
          <cell r="F32">
            <v>3136.54</v>
          </cell>
          <cell r="G32">
            <v>1992376.92</v>
          </cell>
          <cell r="H32">
            <v>1418.06</v>
          </cell>
          <cell r="I32">
            <v>0</v>
          </cell>
          <cell r="J32">
            <v>465</v>
          </cell>
          <cell r="K32">
            <v>658236.1</v>
          </cell>
          <cell r="L32">
            <v>1415.56</v>
          </cell>
        </row>
        <row r="33">
          <cell r="B33">
            <v>1405</v>
          </cell>
          <cell r="C33">
            <v>468</v>
          </cell>
          <cell r="D33">
            <v>1920841.14</v>
          </cell>
          <cell r="E33">
            <v>1367.15</v>
          </cell>
          <cell r="F33">
            <v>3136.54</v>
          </cell>
          <cell r="G33">
            <v>1923977.68</v>
          </cell>
          <cell r="H33">
            <v>1369.38</v>
          </cell>
          <cell r="I33">
            <v>0</v>
          </cell>
          <cell r="J33">
            <v>465</v>
          </cell>
          <cell r="K33">
            <v>636351.63</v>
          </cell>
          <cell r="L33">
            <v>1368.5</v>
          </cell>
        </row>
        <row r="34">
          <cell r="B34">
            <v>55</v>
          </cell>
          <cell r="C34">
            <v>18</v>
          </cell>
          <cell r="D34">
            <v>68399.240000000005</v>
          </cell>
          <cell r="E34">
            <v>1243.6199999999999</v>
          </cell>
          <cell r="F34">
            <v>0</v>
          </cell>
          <cell r="G34">
            <v>68399.240000000005</v>
          </cell>
          <cell r="H34">
            <v>1243.6199999999999</v>
          </cell>
          <cell r="I34">
            <v>0</v>
          </cell>
          <cell r="J34">
            <v>18</v>
          </cell>
          <cell r="K34">
            <v>21884.47</v>
          </cell>
          <cell r="L34">
            <v>1215.8</v>
          </cell>
        </row>
        <row r="36">
          <cell r="B36">
            <v>1526</v>
          </cell>
          <cell r="C36">
            <v>509</v>
          </cell>
          <cell r="D36">
            <v>2096722.48</v>
          </cell>
          <cell r="E36">
            <v>1374</v>
          </cell>
          <cell r="F36">
            <v>16943.18</v>
          </cell>
          <cell r="G36">
            <v>2113665.66</v>
          </cell>
          <cell r="H36">
            <v>1385.1</v>
          </cell>
          <cell r="I36">
            <v>0</v>
          </cell>
          <cell r="J36">
            <v>505</v>
          </cell>
          <cell r="K36">
            <v>694914.87</v>
          </cell>
          <cell r="L36">
            <v>1376.07</v>
          </cell>
        </row>
        <row r="37">
          <cell r="B37">
            <v>1526</v>
          </cell>
          <cell r="C37">
            <v>509</v>
          </cell>
          <cell r="D37">
            <v>2032789.51</v>
          </cell>
          <cell r="E37">
            <v>1332.1</v>
          </cell>
          <cell r="F37">
            <v>16943.18</v>
          </cell>
          <cell r="G37">
            <v>2049732.69</v>
          </cell>
          <cell r="H37">
            <v>1343.21</v>
          </cell>
          <cell r="I37">
            <v>0</v>
          </cell>
          <cell r="J37">
            <v>505</v>
          </cell>
          <cell r="K37">
            <v>673603.88</v>
          </cell>
          <cell r="L37">
            <v>1333.87</v>
          </cell>
        </row>
        <row r="38">
          <cell r="B38">
            <v>45</v>
          </cell>
          <cell r="C38">
            <v>15</v>
          </cell>
          <cell r="D38">
            <v>63932.97</v>
          </cell>
          <cell r="E38">
            <v>1420.73</v>
          </cell>
          <cell r="F38">
            <v>0</v>
          </cell>
          <cell r="G38">
            <v>63932.97</v>
          </cell>
          <cell r="H38">
            <v>1420.73</v>
          </cell>
          <cell r="I38">
            <v>0</v>
          </cell>
          <cell r="J38">
            <v>15</v>
          </cell>
          <cell r="K38">
            <v>21310.99</v>
          </cell>
          <cell r="L38">
            <v>1420.73</v>
          </cell>
        </row>
        <row r="40">
          <cell r="B40">
            <v>246</v>
          </cell>
          <cell r="C40">
            <v>82</v>
          </cell>
          <cell r="D40">
            <v>341768.32</v>
          </cell>
          <cell r="E40">
            <v>1389.3</v>
          </cell>
          <cell r="F40">
            <v>1339.96</v>
          </cell>
          <cell r="G40">
            <v>343108.28</v>
          </cell>
          <cell r="H40">
            <v>1394.75</v>
          </cell>
          <cell r="I40">
            <v>0</v>
          </cell>
          <cell r="J40">
            <v>81</v>
          </cell>
          <cell r="K40">
            <v>112569.5</v>
          </cell>
          <cell r="L40">
            <v>1389.75</v>
          </cell>
        </row>
        <row r="41">
          <cell r="B41">
            <v>246</v>
          </cell>
          <cell r="C41">
            <v>82</v>
          </cell>
          <cell r="D41">
            <v>323254.53999999998</v>
          </cell>
          <cell r="E41">
            <v>1314.04</v>
          </cell>
          <cell r="F41">
            <v>1339.96</v>
          </cell>
          <cell r="G41">
            <v>324594.5</v>
          </cell>
          <cell r="H41">
            <v>1319.49</v>
          </cell>
          <cell r="I41">
            <v>0</v>
          </cell>
          <cell r="J41">
            <v>81</v>
          </cell>
          <cell r="K41">
            <v>106398.24</v>
          </cell>
          <cell r="L41">
            <v>1313.56</v>
          </cell>
        </row>
        <row r="42">
          <cell r="B42">
            <v>6</v>
          </cell>
          <cell r="C42">
            <v>2</v>
          </cell>
          <cell r="D42">
            <v>18513.78</v>
          </cell>
          <cell r="E42">
            <v>3085.63</v>
          </cell>
          <cell r="F42">
            <v>0</v>
          </cell>
          <cell r="G42">
            <v>18513.78</v>
          </cell>
          <cell r="H42">
            <v>3085.63</v>
          </cell>
          <cell r="I42">
            <v>0</v>
          </cell>
          <cell r="J42">
            <v>2</v>
          </cell>
          <cell r="K42">
            <v>6171.26</v>
          </cell>
          <cell r="L42">
            <v>3085.63</v>
          </cell>
        </row>
        <row r="44">
          <cell r="B44">
            <v>1260</v>
          </cell>
          <cell r="C44">
            <v>420</v>
          </cell>
          <cell r="D44">
            <v>1830105.25</v>
          </cell>
          <cell r="E44">
            <v>1452.46</v>
          </cell>
          <cell r="F44">
            <v>9709.93</v>
          </cell>
          <cell r="G44">
            <v>1839815.18</v>
          </cell>
          <cell r="H44">
            <v>1460.17</v>
          </cell>
          <cell r="I44">
            <v>0</v>
          </cell>
          <cell r="J44">
            <v>419</v>
          </cell>
          <cell r="K44">
            <v>609453.56000000006</v>
          </cell>
          <cell r="L44">
            <v>1454.54</v>
          </cell>
        </row>
        <row r="45">
          <cell r="B45">
            <v>1260</v>
          </cell>
          <cell r="C45">
            <v>420</v>
          </cell>
          <cell r="D45">
            <v>1719705.25</v>
          </cell>
          <cell r="E45">
            <v>1364.85</v>
          </cell>
          <cell r="F45">
            <v>9709.93</v>
          </cell>
          <cell r="G45">
            <v>1729415.18</v>
          </cell>
          <cell r="H45">
            <v>1372.55</v>
          </cell>
          <cell r="I45">
            <v>0</v>
          </cell>
          <cell r="J45">
            <v>419</v>
          </cell>
          <cell r="K45">
            <v>572253.56000000006</v>
          </cell>
          <cell r="L45">
            <v>1365.76</v>
          </cell>
        </row>
        <row r="46">
          <cell r="B46">
            <v>92</v>
          </cell>
          <cell r="C46">
            <v>31</v>
          </cell>
          <cell r="D46">
            <v>110400</v>
          </cell>
          <cell r="E46">
            <v>1200</v>
          </cell>
          <cell r="F46">
            <v>0</v>
          </cell>
          <cell r="G46">
            <v>110400</v>
          </cell>
          <cell r="H46">
            <v>1200</v>
          </cell>
          <cell r="I46">
            <v>0</v>
          </cell>
          <cell r="J46">
            <v>31</v>
          </cell>
          <cell r="K46">
            <v>37200</v>
          </cell>
          <cell r="L46">
            <v>1200</v>
          </cell>
        </row>
        <row r="48">
          <cell r="B48">
            <v>1430</v>
          </cell>
          <cell r="C48">
            <v>477</v>
          </cell>
          <cell r="D48">
            <v>1995217.25</v>
          </cell>
          <cell r="E48">
            <v>1395.26</v>
          </cell>
          <cell r="F48">
            <v>1351.88</v>
          </cell>
          <cell r="G48">
            <v>1996569.13</v>
          </cell>
          <cell r="H48">
            <v>1396.2</v>
          </cell>
          <cell r="I48">
            <v>1178.8499999999999</v>
          </cell>
          <cell r="J48">
            <v>473</v>
          </cell>
          <cell r="K48">
            <v>659337.18999999994</v>
          </cell>
          <cell r="L48">
            <v>1393.95</v>
          </cell>
        </row>
        <row r="49">
          <cell r="B49">
            <v>1430</v>
          </cell>
          <cell r="C49">
            <v>477</v>
          </cell>
          <cell r="D49">
            <v>1940024.42</v>
          </cell>
          <cell r="E49">
            <v>1356.66</v>
          </cell>
          <cell r="F49">
            <v>2544.71</v>
          </cell>
          <cell r="G49">
            <v>1942569.13</v>
          </cell>
          <cell r="H49">
            <v>1358.44</v>
          </cell>
          <cell r="I49">
            <v>1178.8499999999999</v>
          </cell>
          <cell r="J49">
            <v>473</v>
          </cell>
          <cell r="K49">
            <v>641337.18999999994</v>
          </cell>
          <cell r="L49">
            <v>1355.89</v>
          </cell>
        </row>
        <row r="50">
          <cell r="B50">
            <v>46</v>
          </cell>
          <cell r="C50">
            <v>15</v>
          </cell>
          <cell r="D50">
            <v>55192.83</v>
          </cell>
          <cell r="E50">
            <v>1199.8399999999999</v>
          </cell>
          <cell r="F50">
            <v>-1192.83</v>
          </cell>
          <cell r="G50">
            <v>54000</v>
          </cell>
          <cell r="H50">
            <v>1173.9100000000001</v>
          </cell>
          <cell r="I50">
            <v>0</v>
          </cell>
          <cell r="J50">
            <v>15</v>
          </cell>
          <cell r="K50">
            <v>18000</v>
          </cell>
          <cell r="L50">
            <v>1200</v>
          </cell>
        </row>
        <row r="52">
          <cell r="B52">
            <v>2012</v>
          </cell>
          <cell r="C52">
            <v>671</v>
          </cell>
          <cell r="D52">
            <v>2799133.72</v>
          </cell>
          <cell r="E52">
            <v>1391.22</v>
          </cell>
          <cell r="F52">
            <v>9927.9500000000007</v>
          </cell>
          <cell r="G52">
            <v>2809061.67</v>
          </cell>
          <cell r="H52">
            <v>1396.15</v>
          </cell>
          <cell r="I52">
            <v>1861.11</v>
          </cell>
          <cell r="J52">
            <v>668</v>
          </cell>
          <cell r="K52">
            <v>926605.6</v>
          </cell>
          <cell r="L52">
            <v>1387.13</v>
          </cell>
        </row>
        <row r="53">
          <cell r="B53">
            <v>2012</v>
          </cell>
          <cell r="C53">
            <v>671</v>
          </cell>
          <cell r="D53">
            <v>2669595.58</v>
          </cell>
          <cell r="E53">
            <v>1326.84</v>
          </cell>
          <cell r="F53">
            <v>9927.9500000000007</v>
          </cell>
          <cell r="G53">
            <v>2679523.5299999998</v>
          </cell>
          <cell r="H53">
            <v>1331.77</v>
          </cell>
          <cell r="I53">
            <v>1861.11</v>
          </cell>
          <cell r="J53">
            <v>668</v>
          </cell>
          <cell r="K53">
            <v>883426.22</v>
          </cell>
          <cell r="L53">
            <v>1322.49</v>
          </cell>
        </row>
        <row r="54">
          <cell r="B54">
            <v>108</v>
          </cell>
          <cell r="C54">
            <v>36</v>
          </cell>
          <cell r="D54">
            <v>129538.14</v>
          </cell>
          <cell r="E54">
            <v>1199.43</v>
          </cell>
          <cell r="F54">
            <v>0</v>
          </cell>
          <cell r="G54">
            <v>129538.14</v>
          </cell>
          <cell r="H54">
            <v>1199.43</v>
          </cell>
          <cell r="I54">
            <v>0</v>
          </cell>
          <cell r="J54">
            <v>36</v>
          </cell>
          <cell r="K54">
            <v>43179.38</v>
          </cell>
          <cell r="L54">
            <v>1199.43</v>
          </cell>
        </row>
        <row r="56">
          <cell r="B56">
            <v>254</v>
          </cell>
          <cell r="C56">
            <v>85</v>
          </cell>
          <cell r="D56">
            <v>346330.68</v>
          </cell>
          <cell r="E56">
            <v>1363.51</v>
          </cell>
          <cell r="F56">
            <v>3279.94</v>
          </cell>
          <cell r="G56">
            <v>349610.62</v>
          </cell>
          <cell r="H56">
            <v>1376.42</v>
          </cell>
          <cell r="I56">
            <v>0</v>
          </cell>
          <cell r="J56">
            <v>84</v>
          </cell>
          <cell r="K56">
            <v>115077.17</v>
          </cell>
          <cell r="L56">
            <v>1369.97</v>
          </cell>
        </row>
        <row r="57">
          <cell r="B57">
            <v>254</v>
          </cell>
          <cell r="C57">
            <v>85</v>
          </cell>
          <cell r="D57">
            <v>342730.68</v>
          </cell>
          <cell r="E57">
            <v>1349.33</v>
          </cell>
          <cell r="F57">
            <v>3279.94</v>
          </cell>
          <cell r="G57">
            <v>346010.62</v>
          </cell>
          <cell r="H57">
            <v>1362.25</v>
          </cell>
          <cell r="I57">
            <v>0</v>
          </cell>
          <cell r="J57">
            <v>84</v>
          </cell>
          <cell r="K57">
            <v>113877.17</v>
          </cell>
          <cell r="L57">
            <v>1355.68</v>
          </cell>
        </row>
        <row r="58">
          <cell r="B58">
            <v>3</v>
          </cell>
          <cell r="C58">
            <v>1</v>
          </cell>
          <cell r="D58">
            <v>3600</v>
          </cell>
          <cell r="E58">
            <v>1200</v>
          </cell>
          <cell r="F58">
            <v>0</v>
          </cell>
          <cell r="G58">
            <v>3600</v>
          </cell>
          <cell r="H58">
            <v>1200</v>
          </cell>
          <cell r="I58">
            <v>0</v>
          </cell>
          <cell r="J58">
            <v>1</v>
          </cell>
          <cell r="K58">
            <v>1200</v>
          </cell>
          <cell r="L58">
            <v>1200</v>
          </cell>
        </row>
        <row r="60">
          <cell r="B60">
            <v>895</v>
          </cell>
          <cell r="C60">
            <v>298</v>
          </cell>
          <cell r="D60">
            <v>1218197.54</v>
          </cell>
          <cell r="E60">
            <v>1361.11</v>
          </cell>
          <cell r="F60">
            <v>7581.3</v>
          </cell>
          <cell r="G60">
            <v>1225778.8400000001</v>
          </cell>
          <cell r="H60">
            <v>1369.59</v>
          </cell>
          <cell r="I60">
            <v>2771.34</v>
          </cell>
          <cell r="J60">
            <v>296</v>
          </cell>
          <cell r="K60">
            <v>402959.3</v>
          </cell>
          <cell r="L60">
            <v>1361.35</v>
          </cell>
        </row>
        <row r="61">
          <cell r="B61">
            <v>895</v>
          </cell>
          <cell r="C61">
            <v>298</v>
          </cell>
          <cell r="D61">
            <v>1189397.54</v>
          </cell>
          <cell r="E61">
            <v>1328.94</v>
          </cell>
          <cell r="F61">
            <v>7581.3</v>
          </cell>
          <cell r="G61">
            <v>1196978.8400000001</v>
          </cell>
          <cell r="H61">
            <v>1337.41</v>
          </cell>
          <cell r="I61">
            <v>2771.34</v>
          </cell>
          <cell r="J61">
            <v>296</v>
          </cell>
          <cell r="K61">
            <v>393359.3</v>
          </cell>
          <cell r="L61">
            <v>1328.92</v>
          </cell>
        </row>
        <row r="62">
          <cell r="B62">
            <v>24</v>
          </cell>
          <cell r="C62">
            <v>8</v>
          </cell>
          <cell r="D62">
            <v>28800</v>
          </cell>
          <cell r="E62">
            <v>1200</v>
          </cell>
          <cell r="F62">
            <v>0</v>
          </cell>
          <cell r="G62">
            <v>28800</v>
          </cell>
          <cell r="H62">
            <v>1200</v>
          </cell>
          <cell r="I62">
            <v>0</v>
          </cell>
          <cell r="J62">
            <v>8</v>
          </cell>
          <cell r="K62">
            <v>9600</v>
          </cell>
          <cell r="L62">
            <v>1200</v>
          </cell>
        </row>
        <row r="64">
          <cell r="B64">
            <v>1041</v>
          </cell>
          <cell r="C64">
            <v>347</v>
          </cell>
          <cell r="D64">
            <v>1468429.35</v>
          </cell>
          <cell r="E64">
            <v>1410.59</v>
          </cell>
          <cell r="F64">
            <v>3131.4</v>
          </cell>
          <cell r="G64">
            <v>1471560.75</v>
          </cell>
          <cell r="H64">
            <v>1413.6</v>
          </cell>
          <cell r="I64">
            <v>0</v>
          </cell>
          <cell r="J64">
            <v>345</v>
          </cell>
          <cell r="K64">
            <v>486846.54</v>
          </cell>
          <cell r="L64">
            <v>1411.15</v>
          </cell>
        </row>
        <row r="65">
          <cell r="B65">
            <v>1041</v>
          </cell>
          <cell r="C65">
            <v>347</v>
          </cell>
          <cell r="D65">
            <v>1414429.35</v>
          </cell>
          <cell r="E65">
            <v>1358.72</v>
          </cell>
          <cell r="F65">
            <v>3131.4</v>
          </cell>
          <cell r="G65">
            <v>1417560.75</v>
          </cell>
          <cell r="H65">
            <v>1361.73</v>
          </cell>
          <cell r="I65">
            <v>0</v>
          </cell>
          <cell r="J65">
            <v>345</v>
          </cell>
          <cell r="K65">
            <v>468846.54</v>
          </cell>
          <cell r="L65">
            <v>1358.98</v>
          </cell>
        </row>
        <row r="66">
          <cell r="B66">
            <v>45</v>
          </cell>
          <cell r="C66">
            <v>15</v>
          </cell>
          <cell r="D66">
            <v>54000</v>
          </cell>
          <cell r="E66">
            <v>1200</v>
          </cell>
          <cell r="F66">
            <v>0</v>
          </cell>
          <cell r="G66">
            <v>54000</v>
          </cell>
          <cell r="H66">
            <v>1200</v>
          </cell>
          <cell r="I66">
            <v>0</v>
          </cell>
          <cell r="J66">
            <v>15</v>
          </cell>
          <cell r="K66">
            <v>18000</v>
          </cell>
          <cell r="L66">
            <v>1200</v>
          </cell>
        </row>
        <row r="68">
          <cell r="B68">
            <v>902</v>
          </cell>
          <cell r="C68">
            <v>301</v>
          </cell>
          <cell r="D68">
            <v>1201479.46</v>
          </cell>
          <cell r="E68">
            <v>1332.02</v>
          </cell>
          <cell r="F68">
            <v>5441.45</v>
          </cell>
          <cell r="G68">
            <v>1206920.9099999999</v>
          </cell>
          <cell r="H68">
            <v>1338.05</v>
          </cell>
          <cell r="I68">
            <v>2357.6999999999998</v>
          </cell>
          <cell r="J68">
            <v>299</v>
          </cell>
          <cell r="K68">
            <v>398136.18</v>
          </cell>
          <cell r="L68">
            <v>1331.56</v>
          </cell>
        </row>
        <row r="69">
          <cell r="B69">
            <v>902</v>
          </cell>
          <cell r="C69">
            <v>301</v>
          </cell>
          <cell r="D69">
            <v>1197879.46</v>
          </cell>
          <cell r="E69">
            <v>1328.03</v>
          </cell>
          <cell r="F69">
            <v>5441.45</v>
          </cell>
          <cell r="G69">
            <v>1203320.9099999999</v>
          </cell>
          <cell r="H69">
            <v>1334.06</v>
          </cell>
          <cell r="I69">
            <v>2357.6999999999998</v>
          </cell>
          <cell r="J69">
            <v>299</v>
          </cell>
          <cell r="K69">
            <v>396936.18</v>
          </cell>
          <cell r="L69">
            <v>1327.55</v>
          </cell>
        </row>
        <row r="70">
          <cell r="B70">
            <v>3</v>
          </cell>
          <cell r="C70">
            <v>1</v>
          </cell>
          <cell r="D70">
            <v>3600</v>
          </cell>
          <cell r="E70">
            <v>1200</v>
          </cell>
          <cell r="F70">
            <v>0</v>
          </cell>
          <cell r="G70">
            <v>3600</v>
          </cell>
          <cell r="H70">
            <v>1200</v>
          </cell>
          <cell r="I70">
            <v>0</v>
          </cell>
          <cell r="J70">
            <v>1</v>
          </cell>
          <cell r="K70">
            <v>1200</v>
          </cell>
          <cell r="L70">
            <v>1200</v>
          </cell>
        </row>
        <row r="72">
          <cell r="B72">
            <v>294</v>
          </cell>
          <cell r="C72">
            <v>98</v>
          </cell>
          <cell r="D72">
            <v>410623.04</v>
          </cell>
          <cell r="E72">
            <v>1396.68</v>
          </cell>
          <cell r="F72">
            <v>38.24</v>
          </cell>
          <cell r="G72">
            <v>410661.28</v>
          </cell>
          <cell r="H72">
            <v>1396.81</v>
          </cell>
          <cell r="I72">
            <v>0</v>
          </cell>
          <cell r="J72">
            <v>96</v>
          </cell>
          <cell r="K72">
            <v>134038.72</v>
          </cell>
          <cell r="L72">
            <v>1396.24</v>
          </cell>
        </row>
        <row r="73">
          <cell r="B73">
            <v>294</v>
          </cell>
          <cell r="C73">
            <v>98</v>
          </cell>
          <cell r="D73">
            <v>381823.04</v>
          </cell>
          <cell r="E73">
            <v>1298.72</v>
          </cell>
          <cell r="F73">
            <v>38.24</v>
          </cell>
          <cell r="G73">
            <v>381861.28</v>
          </cell>
          <cell r="H73">
            <v>1298.8499999999999</v>
          </cell>
          <cell r="I73">
            <v>0</v>
          </cell>
          <cell r="J73">
            <v>96</v>
          </cell>
          <cell r="K73">
            <v>124438.72</v>
          </cell>
          <cell r="L73">
            <v>1296.24</v>
          </cell>
        </row>
        <row r="74">
          <cell r="B74">
            <v>24</v>
          </cell>
          <cell r="C74">
            <v>8</v>
          </cell>
          <cell r="D74">
            <v>28800</v>
          </cell>
          <cell r="E74">
            <v>1200</v>
          </cell>
          <cell r="F74">
            <v>0</v>
          </cell>
          <cell r="G74">
            <v>28800</v>
          </cell>
          <cell r="H74">
            <v>1200</v>
          </cell>
          <cell r="I74">
            <v>0</v>
          </cell>
          <cell r="J74">
            <v>8</v>
          </cell>
          <cell r="K74">
            <v>9600</v>
          </cell>
          <cell r="L74">
            <v>1200</v>
          </cell>
        </row>
        <row r="76">
          <cell r="B76">
            <v>770</v>
          </cell>
          <cell r="C76">
            <v>257</v>
          </cell>
          <cell r="D76">
            <v>1071926.98</v>
          </cell>
          <cell r="E76">
            <v>1392.11</v>
          </cell>
          <cell r="F76">
            <v>6176.59</v>
          </cell>
          <cell r="G76">
            <v>1078103.57</v>
          </cell>
          <cell r="H76">
            <v>1400.13</v>
          </cell>
          <cell r="I76">
            <v>0</v>
          </cell>
          <cell r="J76">
            <v>256</v>
          </cell>
          <cell r="K76">
            <v>356637.73</v>
          </cell>
          <cell r="L76">
            <v>1393.12</v>
          </cell>
        </row>
        <row r="77">
          <cell r="B77">
            <v>770</v>
          </cell>
          <cell r="C77">
            <v>257</v>
          </cell>
          <cell r="D77">
            <v>1028726.98</v>
          </cell>
          <cell r="E77">
            <v>1336.01</v>
          </cell>
          <cell r="F77">
            <v>3876.59</v>
          </cell>
          <cell r="G77">
            <v>1032603.57</v>
          </cell>
          <cell r="H77">
            <v>1341.04</v>
          </cell>
          <cell r="I77">
            <v>0</v>
          </cell>
          <cell r="J77">
            <v>256</v>
          </cell>
          <cell r="K77">
            <v>342237.73</v>
          </cell>
          <cell r="L77">
            <v>1336.87</v>
          </cell>
        </row>
        <row r="78">
          <cell r="B78">
            <v>36</v>
          </cell>
          <cell r="C78">
            <v>12</v>
          </cell>
          <cell r="D78">
            <v>43200</v>
          </cell>
          <cell r="E78">
            <v>1200</v>
          </cell>
          <cell r="F78">
            <v>2300</v>
          </cell>
          <cell r="G78">
            <v>45500</v>
          </cell>
          <cell r="H78">
            <v>1263.8900000000001</v>
          </cell>
          <cell r="I78">
            <v>0</v>
          </cell>
          <cell r="J78">
            <v>12</v>
          </cell>
          <cell r="K78">
            <v>14400</v>
          </cell>
          <cell r="L78">
            <v>1200</v>
          </cell>
        </row>
        <row r="80">
          <cell r="B80">
            <v>894</v>
          </cell>
          <cell r="C80">
            <v>298</v>
          </cell>
          <cell r="D80">
            <v>1223577.6599999999</v>
          </cell>
          <cell r="E80">
            <v>1368.66</v>
          </cell>
          <cell r="F80">
            <v>11195.11</v>
          </cell>
          <cell r="G80">
            <v>1234772.77</v>
          </cell>
          <cell r="H80">
            <v>1381.18</v>
          </cell>
          <cell r="I80">
            <v>0</v>
          </cell>
          <cell r="J80">
            <v>297</v>
          </cell>
          <cell r="K80">
            <v>409598.97</v>
          </cell>
          <cell r="L80">
            <v>1379.12</v>
          </cell>
        </row>
        <row r="81">
          <cell r="B81">
            <v>894</v>
          </cell>
          <cell r="C81">
            <v>298</v>
          </cell>
          <cell r="D81">
            <v>1183977.6599999999</v>
          </cell>
          <cell r="E81">
            <v>1324.36</v>
          </cell>
          <cell r="F81">
            <v>11195.11</v>
          </cell>
          <cell r="G81">
            <v>1195172.77</v>
          </cell>
          <cell r="H81">
            <v>1336.88</v>
          </cell>
          <cell r="I81">
            <v>0</v>
          </cell>
          <cell r="J81">
            <v>297</v>
          </cell>
          <cell r="K81">
            <v>396398.97</v>
          </cell>
          <cell r="L81">
            <v>1334.68</v>
          </cell>
        </row>
        <row r="82">
          <cell r="B82">
            <v>33</v>
          </cell>
          <cell r="C82">
            <v>11</v>
          </cell>
          <cell r="D82">
            <v>39600</v>
          </cell>
          <cell r="E82">
            <v>1200</v>
          </cell>
          <cell r="F82">
            <v>0</v>
          </cell>
          <cell r="G82">
            <v>39600</v>
          </cell>
          <cell r="H82">
            <v>1200</v>
          </cell>
          <cell r="I82">
            <v>0</v>
          </cell>
          <cell r="J82">
            <v>11</v>
          </cell>
          <cell r="K82">
            <v>13200</v>
          </cell>
          <cell r="L82">
            <v>1200</v>
          </cell>
        </row>
        <row r="84">
          <cell r="B84">
            <v>1752</v>
          </cell>
          <cell r="C84">
            <v>584</v>
          </cell>
          <cell r="D84">
            <v>2452559.5299999998</v>
          </cell>
          <cell r="E84">
            <v>1399.86</v>
          </cell>
          <cell r="F84">
            <v>7443.36</v>
          </cell>
          <cell r="G84">
            <v>2460002.89</v>
          </cell>
          <cell r="H84">
            <v>1404.11</v>
          </cell>
          <cell r="I84">
            <v>1975</v>
          </cell>
          <cell r="J84">
            <v>579</v>
          </cell>
          <cell r="K84">
            <v>811244.67</v>
          </cell>
          <cell r="L84">
            <v>1401.11</v>
          </cell>
        </row>
        <row r="85">
          <cell r="B85">
            <v>1752</v>
          </cell>
          <cell r="C85">
            <v>584</v>
          </cell>
          <cell r="D85">
            <v>2343522.04</v>
          </cell>
          <cell r="E85">
            <v>1337.63</v>
          </cell>
          <cell r="F85">
            <v>7443.36</v>
          </cell>
          <cell r="G85">
            <v>2350965.4</v>
          </cell>
          <cell r="H85">
            <v>1341.88</v>
          </cell>
          <cell r="I85">
            <v>1975</v>
          </cell>
          <cell r="J85">
            <v>579</v>
          </cell>
          <cell r="K85">
            <v>774898.84</v>
          </cell>
          <cell r="L85">
            <v>1338.34</v>
          </cell>
        </row>
        <row r="86">
          <cell r="B86">
            <v>87</v>
          </cell>
          <cell r="C86">
            <v>29</v>
          </cell>
          <cell r="D86">
            <v>109037.49</v>
          </cell>
          <cell r="E86">
            <v>1253.3</v>
          </cell>
          <cell r="F86">
            <v>0</v>
          </cell>
          <cell r="G86">
            <v>109037.49</v>
          </cell>
          <cell r="H86">
            <v>1253.3</v>
          </cell>
          <cell r="I86">
            <v>0</v>
          </cell>
          <cell r="J86">
            <v>29</v>
          </cell>
          <cell r="K86">
            <v>36345.83</v>
          </cell>
          <cell r="L86">
            <v>1253.3</v>
          </cell>
        </row>
        <row r="88">
          <cell r="B88">
            <v>545</v>
          </cell>
          <cell r="C88">
            <v>182</v>
          </cell>
          <cell r="D88">
            <v>762553.61</v>
          </cell>
          <cell r="E88">
            <v>1399.18</v>
          </cell>
          <cell r="F88">
            <v>861.81</v>
          </cell>
          <cell r="G88">
            <v>763415.42</v>
          </cell>
          <cell r="H88">
            <v>1400.76</v>
          </cell>
          <cell r="I88">
            <v>122.07</v>
          </cell>
          <cell r="J88">
            <v>181</v>
          </cell>
          <cell r="K88">
            <v>253307.9</v>
          </cell>
          <cell r="L88">
            <v>1399.49</v>
          </cell>
        </row>
        <row r="89">
          <cell r="B89">
            <v>545</v>
          </cell>
          <cell r="C89">
            <v>182</v>
          </cell>
          <cell r="D89">
            <v>733753.61</v>
          </cell>
          <cell r="E89">
            <v>1346.34</v>
          </cell>
          <cell r="F89">
            <v>861.81</v>
          </cell>
          <cell r="G89">
            <v>734615.42</v>
          </cell>
          <cell r="H89">
            <v>1347.92</v>
          </cell>
          <cell r="I89">
            <v>122.07</v>
          </cell>
          <cell r="J89">
            <v>181</v>
          </cell>
          <cell r="K89">
            <v>243707.9</v>
          </cell>
          <cell r="L89">
            <v>1346.45</v>
          </cell>
        </row>
        <row r="90">
          <cell r="B90">
            <v>24</v>
          </cell>
          <cell r="C90">
            <v>8</v>
          </cell>
          <cell r="D90">
            <v>28800</v>
          </cell>
          <cell r="E90">
            <v>1200</v>
          </cell>
          <cell r="F90">
            <v>0</v>
          </cell>
          <cell r="G90">
            <v>28800</v>
          </cell>
          <cell r="H90">
            <v>1200</v>
          </cell>
          <cell r="I90">
            <v>0</v>
          </cell>
          <cell r="J90">
            <v>8</v>
          </cell>
          <cell r="K90">
            <v>9600</v>
          </cell>
          <cell r="L90">
            <v>1200</v>
          </cell>
        </row>
      </sheetData>
      <sheetData sheetId="6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100758</v>
          </cell>
          <cell r="C28">
            <v>33586</v>
          </cell>
          <cell r="D28">
            <v>131973767.90999997</v>
          </cell>
          <cell r="E28">
            <v>1309.81</v>
          </cell>
          <cell r="F28">
            <v>1250127.3400000001</v>
          </cell>
          <cell r="G28">
            <v>133223895.24999997</v>
          </cell>
          <cell r="H28">
            <v>1322.22</v>
          </cell>
          <cell r="I28">
            <v>119238.13</v>
          </cell>
          <cell r="J28">
            <v>33576</v>
          </cell>
          <cell r="K28">
            <v>43559668.879999995</v>
          </cell>
          <cell r="L28">
            <v>1297.3499999999999</v>
          </cell>
        </row>
        <row r="29">
          <cell r="B29">
            <v>100758</v>
          </cell>
          <cell r="C29">
            <v>33586</v>
          </cell>
          <cell r="D29">
            <v>129280758.72999997</v>
          </cell>
          <cell r="E29">
            <v>1283.08</v>
          </cell>
          <cell r="F29">
            <v>1240721.21</v>
          </cell>
          <cell r="G29">
            <v>130521479.93999997</v>
          </cell>
          <cell r="H29">
            <v>1295.4000000000001</v>
          </cell>
          <cell r="I29">
            <v>119238.13</v>
          </cell>
          <cell r="J29">
            <v>33576</v>
          </cell>
          <cell r="K29">
            <v>42663314.289999999</v>
          </cell>
          <cell r="L29">
            <v>1270.6500000000001</v>
          </cell>
        </row>
        <row r="30">
          <cell r="B30">
            <v>1701</v>
          </cell>
          <cell r="C30">
            <v>567</v>
          </cell>
          <cell r="D30">
            <v>2693009.18</v>
          </cell>
          <cell r="E30">
            <v>1583.19</v>
          </cell>
          <cell r="F30">
            <v>9406.1299999999992</v>
          </cell>
          <cell r="G30">
            <v>2702415.31</v>
          </cell>
          <cell r="H30">
            <v>1588.72</v>
          </cell>
          <cell r="I30">
            <v>0</v>
          </cell>
          <cell r="J30">
            <v>567</v>
          </cell>
          <cell r="K30">
            <v>896354.59</v>
          </cell>
          <cell r="L30">
            <v>1580.87</v>
          </cell>
        </row>
        <row r="32">
          <cell r="B32">
            <v>193554</v>
          </cell>
          <cell r="C32">
            <v>64518</v>
          </cell>
          <cell r="D32">
            <v>258274953.78</v>
          </cell>
          <cell r="E32">
            <v>1334.38</v>
          </cell>
          <cell r="F32">
            <v>3314952.38</v>
          </cell>
          <cell r="G32">
            <v>261589906.16</v>
          </cell>
          <cell r="H32">
            <v>1351.51</v>
          </cell>
          <cell r="I32">
            <v>115684.58</v>
          </cell>
          <cell r="J32">
            <v>64604</v>
          </cell>
          <cell r="K32">
            <v>85760279.219999999</v>
          </cell>
          <cell r="L32">
            <v>1327.48</v>
          </cell>
        </row>
        <row r="33">
          <cell r="B33">
            <v>193554</v>
          </cell>
          <cell r="C33">
            <v>64518</v>
          </cell>
          <cell r="D33">
            <v>253960726.18000001</v>
          </cell>
          <cell r="E33">
            <v>1312.09</v>
          </cell>
          <cell r="F33">
            <v>3284797.51</v>
          </cell>
          <cell r="G33">
            <v>257245523.69</v>
          </cell>
          <cell r="H33">
            <v>1329.06</v>
          </cell>
          <cell r="I33">
            <v>115684.58</v>
          </cell>
          <cell r="J33">
            <v>64604</v>
          </cell>
          <cell r="K33">
            <v>84321002.910000011</v>
          </cell>
          <cell r="L33">
            <v>1305.2</v>
          </cell>
        </row>
        <row r="34">
          <cell r="B34">
            <v>3078</v>
          </cell>
          <cell r="C34">
            <v>1026</v>
          </cell>
          <cell r="D34">
            <v>4314227.5999999996</v>
          </cell>
          <cell r="E34">
            <v>1401.63</v>
          </cell>
          <cell r="F34">
            <v>30154.87</v>
          </cell>
          <cell r="G34">
            <v>4344382.47</v>
          </cell>
          <cell r="H34">
            <v>1411.43</v>
          </cell>
          <cell r="I34">
            <v>0</v>
          </cell>
          <cell r="J34">
            <v>1029</v>
          </cell>
          <cell r="K34">
            <v>1439276.31</v>
          </cell>
          <cell r="L34">
            <v>1398.71</v>
          </cell>
        </row>
        <row r="36">
          <cell r="B36">
            <v>373996</v>
          </cell>
          <cell r="C36">
            <v>124665</v>
          </cell>
          <cell r="D36">
            <v>498266514.43000013</v>
          </cell>
          <cell r="E36">
            <v>1332.28</v>
          </cell>
          <cell r="F36">
            <v>6675432.6600000001</v>
          </cell>
          <cell r="G36">
            <v>504941947.09000015</v>
          </cell>
          <cell r="H36">
            <v>1350.13</v>
          </cell>
          <cell r="I36">
            <v>277548.02</v>
          </cell>
          <cell r="J36">
            <v>124565</v>
          </cell>
          <cell r="K36">
            <v>165480421.11000001</v>
          </cell>
          <cell r="L36">
            <v>1328.47</v>
          </cell>
        </row>
        <row r="37">
          <cell r="B37">
            <v>373996</v>
          </cell>
          <cell r="C37">
            <v>124665</v>
          </cell>
          <cell r="D37">
            <v>486501371.13000011</v>
          </cell>
          <cell r="E37">
            <v>1300.82</v>
          </cell>
          <cell r="F37">
            <v>6574216.0099999998</v>
          </cell>
          <cell r="G37">
            <v>493075587.1400001</v>
          </cell>
          <cell r="H37">
            <v>1318.4</v>
          </cell>
          <cell r="I37">
            <v>277548.02</v>
          </cell>
          <cell r="J37">
            <v>124565</v>
          </cell>
          <cell r="K37">
            <v>161561546.22</v>
          </cell>
          <cell r="L37">
            <v>1297.01</v>
          </cell>
        </row>
        <row r="38">
          <cell r="B38">
            <v>7251</v>
          </cell>
          <cell r="C38">
            <v>2417</v>
          </cell>
          <cell r="D38">
            <v>11765143.299999999</v>
          </cell>
          <cell r="E38">
            <v>1622.55</v>
          </cell>
          <cell r="F38">
            <v>101216.65</v>
          </cell>
          <cell r="G38">
            <v>11866359.949999999</v>
          </cell>
          <cell r="H38">
            <v>1636.51</v>
          </cell>
          <cell r="I38">
            <v>0</v>
          </cell>
          <cell r="J38">
            <v>2422</v>
          </cell>
          <cell r="K38">
            <v>3918874.89</v>
          </cell>
          <cell r="L38">
            <v>1618.03</v>
          </cell>
        </row>
        <row r="40">
          <cell r="B40">
            <v>31343</v>
          </cell>
          <cell r="C40">
            <v>10448</v>
          </cell>
          <cell r="D40">
            <v>41095955.080000006</v>
          </cell>
          <cell r="E40">
            <v>1311.17</v>
          </cell>
          <cell r="F40">
            <v>1018984.58</v>
          </cell>
          <cell r="G40">
            <v>42114939.660000004</v>
          </cell>
          <cell r="H40">
            <v>1343.68</v>
          </cell>
          <cell r="I40">
            <v>23328.66</v>
          </cell>
          <cell r="J40">
            <v>10525</v>
          </cell>
          <cell r="K40">
            <v>13664093.98</v>
          </cell>
          <cell r="L40">
            <v>1298.25</v>
          </cell>
        </row>
        <row r="41">
          <cell r="B41">
            <v>31343</v>
          </cell>
          <cell r="C41">
            <v>10448</v>
          </cell>
          <cell r="D41">
            <v>40045404.330000013</v>
          </cell>
          <cell r="E41">
            <v>1277.6500000000001</v>
          </cell>
          <cell r="F41">
            <v>984184.02</v>
          </cell>
          <cell r="G41">
            <v>41029588.350000016</v>
          </cell>
          <cell r="H41">
            <v>1309.05</v>
          </cell>
          <cell r="I41">
            <v>23328.66</v>
          </cell>
          <cell r="J41">
            <v>10525</v>
          </cell>
          <cell r="K41">
            <v>13316683.800000001</v>
          </cell>
          <cell r="L41">
            <v>1265.24</v>
          </cell>
        </row>
        <row r="42">
          <cell r="B42">
            <v>740</v>
          </cell>
          <cell r="C42">
            <v>247</v>
          </cell>
          <cell r="D42">
            <v>1050550.75</v>
          </cell>
          <cell r="E42">
            <v>1419.66</v>
          </cell>
          <cell r="F42">
            <v>34800.559999999998</v>
          </cell>
          <cell r="G42">
            <v>1085351.31</v>
          </cell>
          <cell r="H42">
            <v>1466.69</v>
          </cell>
          <cell r="I42">
            <v>0</v>
          </cell>
          <cell r="J42">
            <v>246</v>
          </cell>
          <cell r="K42">
            <v>347410.18</v>
          </cell>
          <cell r="L42">
            <v>1412.24</v>
          </cell>
        </row>
        <row r="44">
          <cell r="B44">
            <v>245497</v>
          </cell>
          <cell r="C44">
            <v>81832</v>
          </cell>
          <cell r="D44">
            <v>323977688.92999995</v>
          </cell>
          <cell r="E44">
            <v>1319.68</v>
          </cell>
          <cell r="F44">
            <v>4210846.84</v>
          </cell>
          <cell r="G44">
            <v>328188535.76999992</v>
          </cell>
          <cell r="H44">
            <v>1336.83</v>
          </cell>
          <cell r="I44">
            <v>112073.73</v>
          </cell>
          <cell r="J44">
            <v>82053</v>
          </cell>
          <cell r="K44">
            <v>107835462.66</v>
          </cell>
          <cell r="L44">
            <v>1314.22</v>
          </cell>
        </row>
        <row r="45">
          <cell r="B45">
            <v>245497</v>
          </cell>
          <cell r="C45">
            <v>81832</v>
          </cell>
          <cell r="D45">
            <v>320262361.89999986</v>
          </cell>
          <cell r="E45">
            <v>1304.55</v>
          </cell>
          <cell r="F45">
            <v>4130473.64</v>
          </cell>
          <cell r="G45">
            <v>324392835.53999984</v>
          </cell>
          <cell r="H45">
            <v>1321.37</v>
          </cell>
          <cell r="I45">
            <v>112073.73</v>
          </cell>
          <cell r="J45">
            <v>82053</v>
          </cell>
          <cell r="K45">
            <v>106585918.03</v>
          </cell>
          <cell r="L45">
            <v>1298.99</v>
          </cell>
        </row>
        <row r="46">
          <cell r="B46">
            <v>3007</v>
          </cell>
          <cell r="C46">
            <v>1002</v>
          </cell>
          <cell r="D46">
            <v>3715327.03</v>
          </cell>
          <cell r="E46">
            <v>1235.56</v>
          </cell>
          <cell r="F46">
            <v>80373.2</v>
          </cell>
          <cell r="G46">
            <v>3795700.23</v>
          </cell>
          <cell r="H46">
            <v>1262.29</v>
          </cell>
          <cell r="I46">
            <v>0</v>
          </cell>
          <cell r="J46">
            <v>1012</v>
          </cell>
          <cell r="K46">
            <v>1249544.6299999999</v>
          </cell>
          <cell r="L46">
            <v>1234.73</v>
          </cell>
        </row>
        <row r="48">
          <cell r="B48">
            <v>249763</v>
          </cell>
          <cell r="C48">
            <v>83254</v>
          </cell>
          <cell r="D48">
            <v>317210509.07000011</v>
          </cell>
          <cell r="E48">
            <v>1270.05</v>
          </cell>
          <cell r="F48">
            <v>6076935.7500000009</v>
          </cell>
          <cell r="G48">
            <v>323287444.82000011</v>
          </cell>
          <cell r="H48">
            <v>1294.3800000000001</v>
          </cell>
          <cell r="I48">
            <v>170246.16</v>
          </cell>
          <cell r="J48">
            <v>83417</v>
          </cell>
          <cell r="K48">
            <v>105200277.80000001</v>
          </cell>
          <cell r="L48">
            <v>1261.1400000000001</v>
          </cell>
        </row>
        <row r="49">
          <cell r="B49">
            <v>249763</v>
          </cell>
          <cell r="C49">
            <v>83254</v>
          </cell>
          <cell r="D49">
            <v>314281835.87000012</v>
          </cell>
          <cell r="E49">
            <v>1258.32</v>
          </cell>
          <cell r="F49">
            <v>5992788.9000000004</v>
          </cell>
          <cell r="G49">
            <v>320274624.7700001</v>
          </cell>
          <cell r="H49">
            <v>1282.31</v>
          </cell>
          <cell r="I49">
            <v>170246.16</v>
          </cell>
          <cell r="J49">
            <v>83417</v>
          </cell>
          <cell r="K49">
            <v>104210215.73</v>
          </cell>
          <cell r="L49">
            <v>1249.27</v>
          </cell>
        </row>
        <row r="50">
          <cell r="B50">
            <v>2401</v>
          </cell>
          <cell r="C50">
            <v>800</v>
          </cell>
          <cell r="D50">
            <v>2928673.2</v>
          </cell>
          <cell r="E50">
            <v>1219.77</v>
          </cell>
          <cell r="F50">
            <v>84146.85</v>
          </cell>
          <cell r="G50">
            <v>3012820.05</v>
          </cell>
          <cell r="H50">
            <v>1254.82</v>
          </cell>
          <cell r="I50">
            <v>0</v>
          </cell>
          <cell r="J50">
            <v>810</v>
          </cell>
          <cell r="K50">
            <v>990062.07</v>
          </cell>
          <cell r="L50">
            <v>1222.3</v>
          </cell>
        </row>
        <row r="52">
          <cell r="B52">
            <v>450278</v>
          </cell>
          <cell r="C52">
            <v>150093</v>
          </cell>
          <cell r="D52">
            <v>589531611.86999989</v>
          </cell>
          <cell r="E52">
            <v>1309.26</v>
          </cell>
          <cell r="F52">
            <v>5858133.9400000004</v>
          </cell>
          <cell r="G52">
            <v>595389745.80999994</v>
          </cell>
          <cell r="H52">
            <v>1322.27</v>
          </cell>
          <cell r="I52">
            <v>188855.44</v>
          </cell>
          <cell r="J52">
            <v>150116</v>
          </cell>
          <cell r="K52">
            <v>195237709.01999998</v>
          </cell>
          <cell r="L52">
            <v>1300.58</v>
          </cell>
        </row>
        <row r="53">
          <cell r="B53">
            <v>450278</v>
          </cell>
          <cell r="C53">
            <v>150093</v>
          </cell>
          <cell r="D53">
            <v>582777255.55999994</v>
          </cell>
          <cell r="E53">
            <v>1294.26</v>
          </cell>
          <cell r="F53">
            <v>5774032.6500000013</v>
          </cell>
          <cell r="G53">
            <v>588551288.20999992</v>
          </cell>
          <cell r="H53">
            <v>1307.08</v>
          </cell>
          <cell r="I53">
            <v>188855.44</v>
          </cell>
          <cell r="J53">
            <v>150116</v>
          </cell>
          <cell r="K53">
            <v>192978420.97999996</v>
          </cell>
          <cell r="L53">
            <v>1285.53</v>
          </cell>
        </row>
        <row r="54">
          <cell r="B54">
            <v>5526</v>
          </cell>
          <cell r="C54">
            <v>1842</v>
          </cell>
          <cell r="D54">
            <v>6754356.3099999996</v>
          </cell>
          <cell r="E54">
            <v>1222.29</v>
          </cell>
          <cell r="F54">
            <v>84101.29</v>
          </cell>
          <cell r="G54">
            <v>6838457.5999999996</v>
          </cell>
          <cell r="H54">
            <v>1237.51</v>
          </cell>
          <cell r="I54">
            <v>0</v>
          </cell>
          <cell r="J54">
            <v>1848</v>
          </cell>
          <cell r="K54">
            <v>2259288.04</v>
          </cell>
          <cell r="L54">
            <v>1222.56</v>
          </cell>
        </row>
        <row r="56">
          <cell r="B56">
            <v>56969</v>
          </cell>
          <cell r="C56">
            <v>18990</v>
          </cell>
          <cell r="D56">
            <v>76371953.259999976</v>
          </cell>
          <cell r="E56">
            <v>1340.59</v>
          </cell>
          <cell r="F56">
            <v>489809.23</v>
          </cell>
          <cell r="G56">
            <v>76861762.48999998</v>
          </cell>
          <cell r="H56">
            <v>1349.19</v>
          </cell>
          <cell r="I56">
            <v>49160.04</v>
          </cell>
          <cell r="J56">
            <v>18954</v>
          </cell>
          <cell r="K56">
            <v>25268585.200000003</v>
          </cell>
          <cell r="L56">
            <v>1333.15</v>
          </cell>
        </row>
        <row r="57">
          <cell r="B57">
            <v>56969</v>
          </cell>
          <cell r="C57">
            <v>18990</v>
          </cell>
          <cell r="D57">
            <v>75596169.279999971</v>
          </cell>
          <cell r="E57">
            <v>1326.97</v>
          </cell>
          <cell r="F57">
            <v>492605.09</v>
          </cell>
          <cell r="G57">
            <v>76088774.369999975</v>
          </cell>
          <cell r="H57">
            <v>1335.62</v>
          </cell>
          <cell r="I57">
            <v>49160.04</v>
          </cell>
          <cell r="J57">
            <v>18954</v>
          </cell>
          <cell r="K57">
            <v>25009990.540000003</v>
          </cell>
          <cell r="L57">
            <v>1319.51</v>
          </cell>
        </row>
        <row r="58">
          <cell r="B58">
            <v>591</v>
          </cell>
          <cell r="C58">
            <v>197</v>
          </cell>
          <cell r="D58">
            <v>775783.98</v>
          </cell>
          <cell r="E58">
            <v>1312.66</v>
          </cell>
          <cell r="F58">
            <v>-2795.86</v>
          </cell>
          <cell r="G58">
            <v>772988.12</v>
          </cell>
          <cell r="H58">
            <v>1307.93</v>
          </cell>
          <cell r="I58">
            <v>0</v>
          </cell>
          <cell r="J58">
            <v>197</v>
          </cell>
          <cell r="K58">
            <v>258594.66</v>
          </cell>
          <cell r="L58">
            <v>1312.66</v>
          </cell>
        </row>
        <row r="60">
          <cell r="B60">
            <v>171933</v>
          </cell>
          <cell r="C60">
            <v>57311</v>
          </cell>
          <cell r="D60">
            <v>224165538.50999996</v>
          </cell>
          <cell r="E60">
            <v>1303.8</v>
          </cell>
          <cell r="F60">
            <v>2492445.1800000002</v>
          </cell>
          <cell r="G60">
            <v>226657983.68999997</v>
          </cell>
          <cell r="H60">
            <v>1318.29</v>
          </cell>
          <cell r="I60">
            <v>141141.45000000001</v>
          </cell>
          <cell r="J60">
            <v>57351</v>
          </cell>
          <cell r="K60">
            <v>74392875.429999962</v>
          </cell>
          <cell r="L60">
            <v>1297.1500000000001</v>
          </cell>
        </row>
        <row r="61">
          <cell r="B61">
            <v>171933</v>
          </cell>
          <cell r="C61">
            <v>57311</v>
          </cell>
          <cell r="D61">
            <v>220837770.53999996</v>
          </cell>
          <cell r="E61">
            <v>1284.44</v>
          </cell>
          <cell r="F61">
            <v>2467012.13</v>
          </cell>
          <cell r="G61">
            <v>223304782.66999996</v>
          </cell>
          <cell r="H61">
            <v>1298.79</v>
          </cell>
          <cell r="I61">
            <v>141141.45000000001</v>
          </cell>
          <cell r="J61">
            <v>57351</v>
          </cell>
          <cell r="K61">
            <v>73280820.529999956</v>
          </cell>
          <cell r="L61">
            <v>1277.76</v>
          </cell>
        </row>
        <row r="62">
          <cell r="B62">
            <v>2383</v>
          </cell>
          <cell r="C62">
            <v>794</v>
          </cell>
          <cell r="D62">
            <v>3327767.97</v>
          </cell>
          <cell r="E62">
            <v>1396.46</v>
          </cell>
          <cell r="F62">
            <v>25433.05</v>
          </cell>
          <cell r="G62">
            <v>3353201.02</v>
          </cell>
          <cell r="H62">
            <v>1407.13</v>
          </cell>
          <cell r="I62">
            <v>0</v>
          </cell>
          <cell r="J62">
            <v>798</v>
          </cell>
          <cell r="K62">
            <v>1112054.8999999999</v>
          </cell>
          <cell r="L62">
            <v>1393.55</v>
          </cell>
        </row>
        <row r="64">
          <cell r="B64">
            <v>207552</v>
          </cell>
          <cell r="C64">
            <v>69184</v>
          </cell>
          <cell r="D64">
            <v>276714136.92000008</v>
          </cell>
          <cell r="E64">
            <v>1333.23</v>
          </cell>
          <cell r="F64">
            <v>1765701.26</v>
          </cell>
          <cell r="G64">
            <v>278479838.18000007</v>
          </cell>
          <cell r="H64">
            <v>1341.74</v>
          </cell>
          <cell r="I64">
            <v>73435.48</v>
          </cell>
          <cell r="J64">
            <v>68999</v>
          </cell>
          <cell r="K64">
            <v>91700056.170000017</v>
          </cell>
          <cell r="L64">
            <v>1329.01</v>
          </cell>
        </row>
        <row r="65">
          <cell r="B65">
            <v>207552</v>
          </cell>
          <cell r="C65">
            <v>69184</v>
          </cell>
          <cell r="D65">
            <v>272585916.36000007</v>
          </cell>
          <cell r="E65">
            <v>1313.34</v>
          </cell>
          <cell r="F65">
            <v>1740162.46</v>
          </cell>
          <cell r="G65">
            <v>274326078.82000005</v>
          </cell>
          <cell r="H65">
            <v>1321.72</v>
          </cell>
          <cell r="I65">
            <v>73435.48</v>
          </cell>
          <cell r="J65">
            <v>68999</v>
          </cell>
          <cell r="K65">
            <v>90325278.670000002</v>
          </cell>
          <cell r="L65">
            <v>1309.08</v>
          </cell>
        </row>
        <row r="66">
          <cell r="B66">
            <v>2992</v>
          </cell>
          <cell r="C66">
            <v>997</v>
          </cell>
          <cell r="D66">
            <v>4128220.56</v>
          </cell>
          <cell r="E66">
            <v>1379.75</v>
          </cell>
          <cell r="F66">
            <v>25538.799999999999</v>
          </cell>
          <cell r="G66">
            <v>4153759.36</v>
          </cell>
          <cell r="H66">
            <v>1388.29</v>
          </cell>
          <cell r="I66">
            <v>0</v>
          </cell>
          <cell r="J66">
            <v>999</v>
          </cell>
          <cell r="K66">
            <v>1374777.5</v>
          </cell>
          <cell r="L66">
            <v>1376.15</v>
          </cell>
        </row>
        <row r="68">
          <cell r="B68">
            <v>91048</v>
          </cell>
          <cell r="C68">
            <v>30349</v>
          </cell>
          <cell r="D68">
            <v>119599933.00999999</v>
          </cell>
          <cell r="E68">
            <v>1313.59</v>
          </cell>
          <cell r="F68">
            <v>2348631.04</v>
          </cell>
          <cell r="G68">
            <v>121948564.05</v>
          </cell>
          <cell r="H68">
            <v>1339.39</v>
          </cell>
          <cell r="I68">
            <v>84508.78</v>
          </cell>
          <cell r="J68">
            <v>30410</v>
          </cell>
          <cell r="K68">
            <v>39575414.170000009</v>
          </cell>
          <cell r="L68">
            <v>1301.3900000000001</v>
          </cell>
        </row>
        <row r="69">
          <cell r="B69">
            <v>91048</v>
          </cell>
          <cell r="C69">
            <v>30349</v>
          </cell>
          <cell r="D69">
            <v>117164904.69999997</v>
          </cell>
          <cell r="E69">
            <v>1286.8499999999999</v>
          </cell>
          <cell r="F69">
            <v>2313900.29</v>
          </cell>
          <cell r="G69">
            <v>119478804.98999998</v>
          </cell>
          <cell r="H69">
            <v>1312.26</v>
          </cell>
          <cell r="I69">
            <v>84508.78</v>
          </cell>
          <cell r="J69">
            <v>30410</v>
          </cell>
          <cell r="K69">
            <v>38762646.630000003</v>
          </cell>
          <cell r="L69">
            <v>1274.67</v>
          </cell>
        </row>
        <row r="70">
          <cell r="B70">
            <v>1798</v>
          </cell>
          <cell r="C70">
            <v>599</v>
          </cell>
          <cell r="D70">
            <v>2435028.31</v>
          </cell>
          <cell r="E70">
            <v>1354.3</v>
          </cell>
          <cell r="F70">
            <v>34730.75</v>
          </cell>
          <cell r="G70">
            <v>2469759.06</v>
          </cell>
          <cell r="H70">
            <v>1373.61</v>
          </cell>
          <cell r="I70">
            <v>0</v>
          </cell>
          <cell r="J70">
            <v>602</v>
          </cell>
          <cell r="K70">
            <v>812767.54</v>
          </cell>
          <cell r="L70">
            <v>1350.11</v>
          </cell>
        </row>
        <row r="72">
          <cell r="B72">
            <v>76260</v>
          </cell>
          <cell r="C72">
            <v>25420</v>
          </cell>
          <cell r="D72">
            <v>98209582.61999999</v>
          </cell>
          <cell r="E72">
            <v>1287.83</v>
          </cell>
          <cell r="F72">
            <v>563394.11</v>
          </cell>
          <cell r="G72">
            <v>98772976.729999989</v>
          </cell>
          <cell r="H72">
            <v>1295.21</v>
          </cell>
          <cell r="I72">
            <v>77692.73</v>
          </cell>
          <cell r="J72">
            <v>25368</v>
          </cell>
          <cell r="K72">
            <v>32411416.41</v>
          </cell>
          <cell r="L72">
            <v>1277.6500000000001</v>
          </cell>
        </row>
        <row r="73">
          <cell r="B73">
            <v>76260</v>
          </cell>
          <cell r="C73">
            <v>25420</v>
          </cell>
          <cell r="D73">
            <v>97243931.720000029</v>
          </cell>
          <cell r="E73">
            <v>1275.1600000000001</v>
          </cell>
          <cell r="F73">
            <v>547865.35</v>
          </cell>
          <cell r="G73">
            <v>97791797.070000023</v>
          </cell>
          <cell r="H73">
            <v>1282.3499999999999</v>
          </cell>
          <cell r="I73">
            <v>77692.73</v>
          </cell>
          <cell r="J73">
            <v>25368</v>
          </cell>
          <cell r="K73">
            <v>32088808.68</v>
          </cell>
          <cell r="L73">
            <v>1264.93</v>
          </cell>
        </row>
        <row r="74">
          <cell r="B74">
            <v>787</v>
          </cell>
          <cell r="C74">
            <v>262</v>
          </cell>
          <cell r="D74">
            <v>965650.9</v>
          </cell>
          <cell r="E74">
            <v>1227</v>
          </cell>
          <cell r="F74">
            <v>15528.76</v>
          </cell>
          <cell r="G74">
            <v>981179.66</v>
          </cell>
          <cell r="H74">
            <v>1246.73</v>
          </cell>
          <cell r="I74">
            <v>0</v>
          </cell>
          <cell r="J74">
            <v>263</v>
          </cell>
          <cell r="K74">
            <v>322607.73</v>
          </cell>
          <cell r="L74">
            <v>1226.6500000000001</v>
          </cell>
        </row>
        <row r="76">
          <cell r="B76">
            <v>156323</v>
          </cell>
          <cell r="C76">
            <v>52108</v>
          </cell>
          <cell r="D76">
            <v>203964649.56999999</v>
          </cell>
          <cell r="E76">
            <v>1304.76</v>
          </cell>
          <cell r="F76">
            <v>2398957.5299999998</v>
          </cell>
          <cell r="G76">
            <v>206363607.09999999</v>
          </cell>
          <cell r="H76">
            <v>1320.11</v>
          </cell>
          <cell r="I76">
            <v>158376.60999999999</v>
          </cell>
          <cell r="J76">
            <v>52077</v>
          </cell>
          <cell r="K76">
            <v>67719286.579999998</v>
          </cell>
          <cell r="L76">
            <v>1300.3699999999999</v>
          </cell>
        </row>
        <row r="77">
          <cell r="B77">
            <v>156323</v>
          </cell>
          <cell r="C77">
            <v>52108</v>
          </cell>
          <cell r="D77">
            <v>201596726.11999997</v>
          </cell>
          <cell r="E77">
            <v>1289.6199999999999</v>
          </cell>
          <cell r="F77">
            <v>2297941.73</v>
          </cell>
          <cell r="G77">
            <v>203894667.84999996</v>
          </cell>
          <cell r="H77">
            <v>1304.32</v>
          </cell>
          <cell r="I77">
            <v>158376.60999999999</v>
          </cell>
          <cell r="J77">
            <v>52077</v>
          </cell>
          <cell r="K77">
            <v>66921804.540000014</v>
          </cell>
          <cell r="L77">
            <v>1285.05</v>
          </cell>
        </row>
        <row r="78">
          <cell r="B78">
            <v>1968</v>
          </cell>
          <cell r="C78">
            <v>656</v>
          </cell>
          <cell r="D78">
            <v>2367923.4500000002</v>
          </cell>
          <cell r="E78">
            <v>1203.21</v>
          </cell>
          <cell r="F78">
            <v>101015.8</v>
          </cell>
          <cell r="G78">
            <v>2468939.25</v>
          </cell>
          <cell r="H78">
            <v>1254.54</v>
          </cell>
          <cell r="I78">
            <v>0</v>
          </cell>
          <cell r="J78">
            <v>663</v>
          </cell>
          <cell r="K78">
            <v>797482.04</v>
          </cell>
          <cell r="L78">
            <v>1202.8399999999999</v>
          </cell>
        </row>
        <row r="80">
          <cell r="B80">
            <v>101030</v>
          </cell>
          <cell r="C80">
            <v>33677</v>
          </cell>
          <cell r="D80">
            <v>135571412.51000002</v>
          </cell>
          <cell r="E80">
            <v>1341.89</v>
          </cell>
          <cell r="F80">
            <v>1849638.45</v>
          </cell>
          <cell r="G80">
            <v>137421050.96000001</v>
          </cell>
          <cell r="H80">
            <v>1360.2</v>
          </cell>
          <cell r="I80">
            <v>23776.92</v>
          </cell>
          <cell r="J80">
            <v>33718</v>
          </cell>
          <cell r="K80">
            <v>44952003.389999993</v>
          </cell>
          <cell r="L80">
            <v>1333.18</v>
          </cell>
        </row>
        <row r="81">
          <cell r="B81">
            <v>101030</v>
          </cell>
          <cell r="C81">
            <v>33677</v>
          </cell>
          <cell r="D81">
            <v>132518269.22000001</v>
          </cell>
          <cell r="E81">
            <v>1311.67</v>
          </cell>
          <cell r="F81">
            <v>1756025.27</v>
          </cell>
          <cell r="G81">
            <v>134274294.49000001</v>
          </cell>
          <cell r="H81">
            <v>1329.05</v>
          </cell>
          <cell r="I81">
            <v>23776.92</v>
          </cell>
          <cell r="J81">
            <v>33718</v>
          </cell>
          <cell r="K81">
            <v>43935254.569999993</v>
          </cell>
          <cell r="L81">
            <v>1303.02</v>
          </cell>
        </row>
        <row r="82">
          <cell r="B82">
            <v>2227</v>
          </cell>
          <cell r="C82">
            <v>742</v>
          </cell>
          <cell r="D82">
            <v>3053143.29</v>
          </cell>
          <cell r="E82">
            <v>1370.97</v>
          </cell>
          <cell r="F82">
            <v>93613.18</v>
          </cell>
          <cell r="G82">
            <v>3146756.47</v>
          </cell>
          <cell r="H82">
            <v>1413</v>
          </cell>
          <cell r="I82">
            <v>0</v>
          </cell>
          <cell r="J82">
            <v>742</v>
          </cell>
          <cell r="K82">
            <v>1016748.82</v>
          </cell>
          <cell r="L82">
            <v>1370.28</v>
          </cell>
        </row>
        <row r="84">
          <cell r="B84">
            <v>299919</v>
          </cell>
          <cell r="C84">
            <v>99973</v>
          </cell>
          <cell r="D84">
            <v>383671066.21999997</v>
          </cell>
          <cell r="E84">
            <v>1279.25</v>
          </cell>
          <cell r="F84">
            <v>7675548.379999999</v>
          </cell>
          <cell r="G84">
            <v>391346614.59999996</v>
          </cell>
          <cell r="H84">
            <v>1304.8399999999999</v>
          </cell>
          <cell r="I84">
            <v>285359.76</v>
          </cell>
          <cell r="J84">
            <v>100388</v>
          </cell>
          <cell r="K84">
            <v>126616823.22</v>
          </cell>
          <cell r="L84">
            <v>1261.27</v>
          </cell>
        </row>
        <row r="85">
          <cell r="B85">
            <v>299919</v>
          </cell>
          <cell r="C85">
            <v>99973</v>
          </cell>
          <cell r="D85">
            <v>378402436.87999988</v>
          </cell>
          <cell r="E85">
            <v>1261.68</v>
          </cell>
          <cell r="F85">
            <v>7617199.2199999988</v>
          </cell>
          <cell r="G85">
            <v>386019636.0999999</v>
          </cell>
          <cell r="H85">
            <v>1287.08</v>
          </cell>
          <cell r="I85">
            <v>285359.76</v>
          </cell>
          <cell r="J85">
            <v>100388</v>
          </cell>
          <cell r="K85">
            <v>124857208.29000002</v>
          </cell>
          <cell r="L85">
            <v>1243.75</v>
          </cell>
        </row>
        <row r="86">
          <cell r="B86">
            <v>4024</v>
          </cell>
          <cell r="C86">
            <v>1341</v>
          </cell>
          <cell r="D86">
            <v>5268629.34</v>
          </cell>
          <cell r="E86">
            <v>1309.3</v>
          </cell>
          <cell r="F86">
            <v>58349.16</v>
          </cell>
          <cell r="G86">
            <v>5326978.5</v>
          </cell>
          <cell r="H86">
            <v>1323.8</v>
          </cell>
          <cell r="I86">
            <v>0</v>
          </cell>
          <cell r="J86">
            <v>1344</v>
          </cell>
          <cell r="K86">
            <v>1759614.93</v>
          </cell>
          <cell r="L86">
            <v>1309.24</v>
          </cell>
        </row>
        <row r="88">
          <cell r="B88">
            <v>58060</v>
          </cell>
          <cell r="C88">
            <v>19353</v>
          </cell>
          <cell r="D88">
            <v>77598931.559999987</v>
          </cell>
          <cell r="E88">
            <v>1336.53</v>
          </cell>
          <cell r="F88">
            <v>803948.48</v>
          </cell>
          <cell r="G88">
            <v>78402880.039999992</v>
          </cell>
          <cell r="H88">
            <v>1350.38</v>
          </cell>
          <cell r="I88">
            <v>74980.17</v>
          </cell>
          <cell r="J88">
            <v>19351</v>
          </cell>
          <cell r="K88">
            <v>25628340.320000004</v>
          </cell>
          <cell r="L88">
            <v>1324.39</v>
          </cell>
        </row>
        <row r="89">
          <cell r="B89">
            <v>58060</v>
          </cell>
          <cell r="C89">
            <v>19353</v>
          </cell>
          <cell r="D89">
            <v>75596408.319999978</v>
          </cell>
          <cell r="E89">
            <v>1302.04</v>
          </cell>
          <cell r="F89">
            <v>790263.57</v>
          </cell>
          <cell r="G89">
            <v>76386671.889999971</v>
          </cell>
          <cell r="H89">
            <v>1315.65</v>
          </cell>
          <cell r="I89">
            <v>74980.17</v>
          </cell>
          <cell r="J89">
            <v>19351</v>
          </cell>
          <cell r="K89">
            <v>24958707.360000003</v>
          </cell>
          <cell r="L89">
            <v>1289.79</v>
          </cell>
        </row>
        <row r="90">
          <cell r="B90">
            <v>1313</v>
          </cell>
          <cell r="C90">
            <v>438</v>
          </cell>
          <cell r="D90">
            <v>2002523.24</v>
          </cell>
          <cell r="E90">
            <v>1525.15</v>
          </cell>
          <cell r="F90">
            <v>13684.91</v>
          </cell>
          <cell r="G90">
            <v>2016208.15</v>
          </cell>
          <cell r="H90">
            <v>1535.57</v>
          </cell>
          <cell r="I90">
            <v>0</v>
          </cell>
          <cell r="J90">
            <v>440</v>
          </cell>
          <cell r="K90">
            <v>669632.96</v>
          </cell>
          <cell r="L90">
            <v>1521.89</v>
          </cell>
        </row>
      </sheetData>
      <sheetData sheetId="69">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227</v>
          </cell>
          <cell r="C28">
            <v>76</v>
          </cell>
          <cell r="D28">
            <v>288263.78999999998</v>
          </cell>
          <cell r="E28">
            <v>1269.8800000000001</v>
          </cell>
          <cell r="F28">
            <v>4233.76</v>
          </cell>
          <cell r="G28">
            <v>292497.55</v>
          </cell>
          <cell r="H28">
            <v>1288.54</v>
          </cell>
          <cell r="I28">
            <v>0</v>
          </cell>
          <cell r="J28">
            <v>75</v>
          </cell>
          <cell r="K28">
            <v>95517.84</v>
          </cell>
          <cell r="L28">
            <v>1273.57</v>
          </cell>
        </row>
        <row r="29">
          <cell r="B29">
            <v>227</v>
          </cell>
          <cell r="C29">
            <v>76</v>
          </cell>
          <cell r="D29">
            <v>288263.78999999998</v>
          </cell>
          <cell r="E29">
            <v>1269.8800000000001</v>
          </cell>
          <cell r="F29">
            <v>4233.76</v>
          </cell>
          <cell r="G29">
            <v>292497.55</v>
          </cell>
          <cell r="H29">
            <v>1288.54</v>
          </cell>
          <cell r="I29">
            <v>0</v>
          </cell>
          <cell r="J29">
            <v>75</v>
          </cell>
          <cell r="K29">
            <v>95517.84</v>
          </cell>
          <cell r="L29">
            <v>1273.57</v>
          </cell>
        </row>
        <row r="30">
          <cell r="B30">
            <v>0</v>
          </cell>
          <cell r="C30">
            <v>0</v>
          </cell>
          <cell r="D30">
            <v>0</v>
          </cell>
          <cell r="F30">
            <v>0</v>
          </cell>
          <cell r="G30">
            <v>0</v>
          </cell>
          <cell r="I30">
            <v>0</v>
          </cell>
          <cell r="J30">
            <v>0</v>
          </cell>
          <cell r="K30">
            <v>0</v>
          </cell>
        </row>
        <row r="32">
          <cell r="B32">
            <v>493</v>
          </cell>
          <cell r="C32">
            <v>164</v>
          </cell>
          <cell r="D32">
            <v>633213.71</v>
          </cell>
          <cell r="E32">
            <v>1284.4100000000001</v>
          </cell>
          <cell r="F32">
            <v>7827.1</v>
          </cell>
          <cell r="G32">
            <v>641040.81000000006</v>
          </cell>
          <cell r="H32">
            <v>1300.29</v>
          </cell>
          <cell r="I32">
            <v>0</v>
          </cell>
          <cell r="J32">
            <v>163</v>
          </cell>
          <cell r="K32">
            <v>209624.51</v>
          </cell>
          <cell r="L32">
            <v>1286.04</v>
          </cell>
        </row>
        <row r="33">
          <cell r="B33">
            <v>493</v>
          </cell>
          <cell r="C33">
            <v>164</v>
          </cell>
          <cell r="D33">
            <v>633213.71</v>
          </cell>
          <cell r="E33">
            <v>1284.4100000000001</v>
          </cell>
          <cell r="F33">
            <v>7827.1</v>
          </cell>
          <cell r="G33">
            <v>641040.81000000006</v>
          </cell>
          <cell r="H33">
            <v>1300.29</v>
          </cell>
          <cell r="I33">
            <v>0</v>
          </cell>
          <cell r="J33">
            <v>163</v>
          </cell>
          <cell r="K33">
            <v>209624.51</v>
          </cell>
          <cell r="L33">
            <v>1286.04</v>
          </cell>
        </row>
        <row r="34">
          <cell r="B34">
            <v>0</v>
          </cell>
          <cell r="C34">
            <v>0</v>
          </cell>
          <cell r="D34">
            <v>0</v>
          </cell>
          <cell r="F34">
            <v>0</v>
          </cell>
          <cell r="G34">
            <v>0</v>
          </cell>
          <cell r="I34">
            <v>0</v>
          </cell>
          <cell r="J34">
            <v>0</v>
          </cell>
          <cell r="K34">
            <v>0</v>
          </cell>
        </row>
        <row r="36">
          <cell r="B36">
            <v>596</v>
          </cell>
          <cell r="C36">
            <v>199</v>
          </cell>
          <cell r="D36">
            <v>763257.17</v>
          </cell>
          <cell r="E36">
            <v>1280.6300000000001</v>
          </cell>
          <cell r="F36">
            <v>11578.85</v>
          </cell>
          <cell r="G36">
            <v>774836.02</v>
          </cell>
          <cell r="H36">
            <v>1300.06</v>
          </cell>
          <cell r="I36">
            <v>0</v>
          </cell>
          <cell r="J36">
            <v>197</v>
          </cell>
          <cell r="K36">
            <v>252903.07</v>
          </cell>
          <cell r="L36">
            <v>1283.77</v>
          </cell>
        </row>
        <row r="37">
          <cell r="B37">
            <v>596</v>
          </cell>
          <cell r="C37">
            <v>199</v>
          </cell>
          <cell r="D37">
            <v>763257.17</v>
          </cell>
          <cell r="E37">
            <v>1280.6300000000001</v>
          </cell>
          <cell r="F37">
            <v>11578.85</v>
          </cell>
          <cell r="G37">
            <v>774836.02</v>
          </cell>
          <cell r="H37">
            <v>1300.06</v>
          </cell>
          <cell r="I37">
            <v>0</v>
          </cell>
          <cell r="J37">
            <v>197</v>
          </cell>
          <cell r="K37">
            <v>252903.07</v>
          </cell>
          <cell r="L37">
            <v>1283.77</v>
          </cell>
        </row>
        <row r="38">
          <cell r="B38">
            <v>0</v>
          </cell>
          <cell r="C38">
            <v>0</v>
          </cell>
          <cell r="D38">
            <v>0</v>
          </cell>
          <cell r="F38">
            <v>0</v>
          </cell>
          <cell r="G38">
            <v>0</v>
          </cell>
          <cell r="I38">
            <v>0</v>
          </cell>
          <cell r="J38">
            <v>0</v>
          </cell>
          <cell r="K38">
            <v>0</v>
          </cell>
        </row>
        <row r="40">
          <cell r="B40">
            <v>91</v>
          </cell>
          <cell r="C40">
            <v>30</v>
          </cell>
          <cell r="D40">
            <v>129113.61</v>
          </cell>
          <cell r="E40">
            <v>1418.83</v>
          </cell>
          <cell r="F40">
            <v>0</v>
          </cell>
          <cell r="G40">
            <v>129113.61</v>
          </cell>
          <cell r="H40">
            <v>1418.83</v>
          </cell>
          <cell r="I40">
            <v>0</v>
          </cell>
          <cell r="J40">
            <v>30</v>
          </cell>
          <cell r="K40">
            <v>42637.87</v>
          </cell>
          <cell r="L40">
            <v>1421.26</v>
          </cell>
        </row>
        <row r="41">
          <cell r="B41">
            <v>91</v>
          </cell>
          <cell r="C41">
            <v>30</v>
          </cell>
          <cell r="D41">
            <v>114199.83</v>
          </cell>
          <cell r="E41">
            <v>1254.94</v>
          </cell>
          <cell r="F41">
            <v>0</v>
          </cell>
          <cell r="G41">
            <v>114199.83</v>
          </cell>
          <cell r="H41">
            <v>1254.94</v>
          </cell>
          <cell r="I41">
            <v>0</v>
          </cell>
          <cell r="J41">
            <v>30</v>
          </cell>
          <cell r="K41">
            <v>37666.61</v>
          </cell>
          <cell r="L41">
            <v>1255.55</v>
          </cell>
        </row>
        <row r="42">
          <cell r="B42">
            <v>3</v>
          </cell>
          <cell r="C42">
            <v>1</v>
          </cell>
          <cell r="D42">
            <v>14913.78</v>
          </cell>
          <cell r="E42">
            <v>4971.26</v>
          </cell>
          <cell r="F42">
            <v>0</v>
          </cell>
          <cell r="G42">
            <v>14913.78</v>
          </cell>
          <cell r="H42">
            <v>4971.26</v>
          </cell>
          <cell r="I42">
            <v>0</v>
          </cell>
          <cell r="J42">
            <v>1</v>
          </cell>
          <cell r="K42">
            <v>4971.26</v>
          </cell>
          <cell r="L42">
            <v>4971.26</v>
          </cell>
        </row>
        <row r="44">
          <cell r="B44">
            <v>476</v>
          </cell>
          <cell r="C44">
            <v>159</v>
          </cell>
          <cell r="D44">
            <v>610986.39</v>
          </cell>
          <cell r="E44">
            <v>1283.58</v>
          </cell>
          <cell r="F44">
            <v>454.25</v>
          </cell>
          <cell r="G44">
            <v>611440.64000000001</v>
          </cell>
          <cell r="H44">
            <v>1284.54</v>
          </cell>
          <cell r="I44">
            <v>0</v>
          </cell>
          <cell r="J44">
            <v>155</v>
          </cell>
          <cell r="K44">
            <v>198774.06</v>
          </cell>
          <cell r="L44">
            <v>1282.4100000000001</v>
          </cell>
        </row>
        <row r="45">
          <cell r="B45">
            <v>476</v>
          </cell>
          <cell r="C45">
            <v>159</v>
          </cell>
          <cell r="D45">
            <v>610986.39</v>
          </cell>
          <cell r="E45">
            <v>1283.58</v>
          </cell>
          <cell r="F45">
            <v>454.25</v>
          </cell>
          <cell r="G45">
            <v>611440.64000000001</v>
          </cell>
          <cell r="H45">
            <v>1284.54</v>
          </cell>
          <cell r="I45">
            <v>0</v>
          </cell>
          <cell r="J45">
            <v>155</v>
          </cell>
          <cell r="K45">
            <v>198774.06</v>
          </cell>
          <cell r="L45">
            <v>1282.4100000000001</v>
          </cell>
        </row>
        <row r="46">
          <cell r="B46">
            <v>0</v>
          </cell>
          <cell r="C46">
            <v>0</v>
          </cell>
          <cell r="D46">
            <v>0</v>
          </cell>
          <cell r="F46">
            <v>0</v>
          </cell>
          <cell r="G46">
            <v>0</v>
          </cell>
          <cell r="I46">
            <v>0</v>
          </cell>
          <cell r="J46">
            <v>0</v>
          </cell>
          <cell r="K46">
            <v>0</v>
          </cell>
        </row>
        <row r="48">
          <cell r="B48">
            <v>435</v>
          </cell>
          <cell r="C48">
            <v>145</v>
          </cell>
          <cell r="D48">
            <v>552867.38</v>
          </cell>
          <cell r="E48">
            <v>1270.96</v>
          </cell>
          <cell r="F48">
            <v>4304</v>
          </cell>
          <cell r="G48">
            <v>557171.38</v>
          </cell>
          <cell r="H48">
            <v>1280.8499999999999</v>
          </cell>
          <cell r="I48">
            <v>0</v>
          </cell>
          <cell r="J48">
            <v>145</v>
          </cell>
          <cell r="K48">
            <v>184345.95</v>
          </cell>
          <cell r="L48">
            <v>1271.3499999999999</v>
          </cell>
        </row>
        <row r="49">
          <cell r="B49">
            <v>435</v>
          </cell>
          <cell r="C49">
            <v>145</v>
          </cell>
          <cell r="D49">
            <v>551674.55000000005</v>
          </cell>
          <cell r="E49">
            <v>1268.22</v>
          </cell>
          <cell r="F49">
            <v>5496.83</v>
          </cell>
          <cell r="G49">
            <v>557171.38</v>
          </cell>
          <cell r="H49">
            <v>1280.8499999999999</v>
          </cell>
          <cell r="I49">
            <v>0</v>
          </cell>
          <cell r="J49">
            <v>145</v>
          </cell>
          <cell r="K49">
            <v>184345.95</v>
          </cell>
          <cell r="L49">
            <v>1271.3499999999999</v>
          </cell>
        </row>
        <row r="50">
          <cell r="B50">
            <v>1</v>
          </cell>
          <cell r="C50">
            <v>0</v>
          </cell>
          <cell r="D50">
            <v>1192.83</v>
          </cell>
          <cell r="E50">
            <v>1192.83</v>
          </cell>
          <cell r="F50">
            <v>-1192.83</v>
          </cell>
          <cell r="G50">
            <v>0</v>
          </cell>
          <cell r="H50">
            <v>0</v>
          </cell>
          <cell r="I50">
            <v>0</v>
          </cell>
          <cell r="J50">
            <v>0</v>
          </cell>
          <cell r="K50">
            <v>0</v>
          </cell>
        </row>
        <row r="52">
          <cell r="B52">
            <v>833</v>
          </cell>
          <cell r="C52">
            <v>278</v>
          </cell>
          <cell r="D52">
            <v>1059257.48</v>
          </cell>
          <cell r="E52">
            <v>1271.6199999999999</v>
          </cell>
          <cell r="F52">
            <v>11248.47</v>
          </cell>
          <cell r="G52">
            <v>1070505.95</v>
          </cell>
          <cell r="H52">
            <v>1285.1199999999999</v>
          </cell>
          <cell r="I52">
            <v>1861.11</v>
          </cell>
          <cell r="J52">
            <v>277</v>
          </cell>
          <cell r="K52">
            <v>352186.46</v>
          </cell>
          <cell r="L52">
            <v>1271.43</v>
          </cell>
        </row>
        <row r="53">
          <cell r="B53">
            <v>833</v>
          </cell>
          <cell r="C53">
            <v>278</v>
          </cell>
          <cell r="D53">
            <v>1055719.3400000001</v>
          </cell>
          <cell r="E53">
            <v>1267.3699999999999</v>
          </cell>
          <cell r="F53">
            <v>11248.47</v>
          </cell>
          <cell r="G53">
            <v>1066967.81</v>
          </cell>
          <cell r="H53">
            <v>1280.8699999999999</v>
          </cell>
          <cell r="I53">
            <v>1861.11</v>
          </cell>
          <cell r="J53">
            <v>277</v>
          </cell>
          <cell r="K53">
            <v>351007.08</v>
          </cell>
          <cell r="L53">
            <v>1267.17</v>
          </cell>
        </row>
        <row r="54">
          <cell r="B54">
            <v>3</v>
          </cell>
          <cell r="C54">
            <v>1</v>
          </cell>
          <cell r="D54">
            <v>3538.14</v>
          </cell>
          <cell r="E54">
            <v>1179.3800000000001</v>
          </cell>
          <cell r="F54">
            <v>0</v>
          </cell>
          <cell r="G54">
            <v>3538.14</v>
          </cell>
          <cell r="H54">
            <v>1179.3800000000001</v>
          </cell>
          <cell r="I54">
            <v>0</v>
          </cell>
          <cell r="J54">
            <v>1</v>
          </cell>
          <cell r="K54">
            <v>1179.3800000000001</v>
          </cell>
          <cell r="L54">
            <v>1179.3800000000001</v>
          </cell>
        </row>
        <row r="56">
          <cell r="B56">
            <v>81</v>
          </cell>
          <cell r="C56">
            <v>27</v>
          </cell>
          <cell r="D56">
            <v>102106.74</v>
          </cell>
          <cell r="E56">
            <v>1260.58</v>
          </cell>
          <cell r="F56">
            <v>2391.9</v>
          </cell>
          <cell r="G56">
            <v>104498.64</v>
          </cell>
          <cell r="H56">
            <v>1290.1099999999999</v>
          </cell>
          <cell r="I56">
            <v>0</v>
          </cell>
          <cell r="J56">
            <v>26</v>
          </cell>
          <cell r="K56">
            <v>33269.19</v>
          </cell>
          <cell r="L56">
            <v>1279.58</v>
          </cell>
        </row>
        <row r="57">
          <cell r="B57">
            <v>81</v>
          </cell>
          <cell r="C57">
            <v>27</v>
          </cell>
          <cell r="D57">
            <v>102106.74</v>
          </cell>
          <cell r="E57">
            <v>1260.58</v>
          </cell>
          <cell r="F57">
            <v>2391.9</v>
          </cell>
          <cell r="G57">
            <v>104498.64</v>
          </cell>
          <cell r="H57">
            <v>1290.1099999999999</v>
          </cell>
          <cell r="I57">
            <v>0</v>
          </cell>
          <cell r="J57">
            <v>26</v>
          </cell>
          <cell r="K57">
            <v>33269.19</v>
          </cell>
          <cell r="L57">
            <v>1279.58</v>
          </cell>
        </row>
        <row r="58">
          <cell r="B58">
            <v>0</v>
          </cell>
          <cell r="C58">
            <v>0</v>
          </cell>
          <cell r="D58">
            <v>0</v>
          </cell>
          <cell r="F58">
            <v>0</v>
          </cell>
          <cell r="G58">
            <v>0</v>
          </cell>
          <cell r="I58">
            <v>0</v>
          </cell>
          <cell r="J58">
            <v>0</v>
          </cell>
          <cell r="K58">
            <v>0</v>
          </cell>
        </row>
        <row r="60">
          <cell r="B60">
            <v>271</v>
          </cell>
          <cell r="C60">
            <v>90</v>
          </cell>
          <cell r="D60">
            <v>342519.38</v>
          </cell>
          <cell r="E60">
            <v>1263.9100000000001</v>
          </cell>
          <cell r="F60">
            <v>8021.32</v>
          </cell>
          <cell r="G60">
            <v>350540.7</v>
          </cell>
          <cell r="H60">
            <v>1293.51</v>
          </cell>
          <cell r="I60">
            <v>2771.34</v>
          </cell>
          <cell r="J60">
            <v>89</v>
          </cell>
          <cell r="K60">
            <v>112496.49</v>
          </cell>
          <cell r="L60">
            <v>1264.01</v>
          </cell>
        </row>
        <row r="61">
          <cell r="B61">
            <v>271</v>
          </cell>
          <cell r="C61">
            <v>90</v>
          </cell>
          <cell r="D61">
            <v>342519.38</v>
          </cell>
          <cell r="E61">
            <v>1263.9100000000001</v>
          </cell>
          <cell r="F61">
            <v>8021.32</v>
          </cell>
          <cell r="G61">
            <v>350540.7</v>
          </cell>
          <cell r="H61">
            <v>1293.51</v>
          </cell>
          <cell r="I61">
            <v>2771.34</v>
          </cell>
          <cell r="J61">
            <v>89</v>
          </cell>
          <cell r="K61">
            <v>112496.49</v>
          </cell>
          <cell r="L61">
            <v>1264.01</v>
          </cell>
        </row>
        <row r="62">
          <cell r="B62">
            <v>0</v>
          </cell>
          <cell r="C62">
            <v>0</v>
          </cell>
          <cell r="D62">
            <v>0</v>
          </cell>
          <cell r="F62">
            <v>0</v>
          </cell>
          <cell r="G62">
            <v>0</v>
          </cell>
          <cell r="I62">
            <v>0</v>
          </cell>
          <cell r="J62">
            <v>0</v>
          </cell>
          <cell r="K62">
            <v>0</v>
          </cell>
        </row>
        <row r="64">
          <cell r="B64">
            <v>448</v>
          </cell>
          <cell r="C64">
            <v>149</v>
          </cell>
          <cell r="D64">
            <v>570247.22</v>
          </cell>
          <cell r="E64">
            <v>1272.8699999999999</v>
          </cell>
          <cell r="F64">
            <v>1857.69</v>
          </cell>
          <cell r="G64">
            <v>572104.91</v>
          </cell>
          <cell r="H64">
            <v>1277.02</v>
          </cell>
          <cell r="I64">
            <v>0</v>
          </cell>
          <cell r="J64">
            <v>149</v>
          </cell>
          <cell r="K64">
            <v>189605.77</v>
          </cell>
          <cell r="L64">
            <v>1272.52</v>
          </cell>
        </row>
        <row r="65">
          <cell r="B65">
            <v>448</v>
          </cell>
          <cell r="C65">
            <v>149</v>
          </cell>
          <cell r="D65">
            <v>570247.22</v>
          </cell>
          <cell r="E65">
            <v>1272.8699999999999</v>
          </cell>
          <cell r="F65">
            <v>1857.69</v>
          </cell>
          <cell r="G65">
            <v>572104.91</v>
          </cell>
          <cell r="H65">
            <v>1277.02</v>
          </cell>
          <cell r="I65">
            <v>0</v>
          </cell>
          <cell r="J65">
            <v>149</v>
          </cell>
          <cell r="K65">
            <v>189605.77</v>
          </cell>
          <cell r="L65">
            <v>1272.52</v>
          </cell>
        </row>
        <row r="66">
          <cell r="B66">
            <v>0</v>
          </cell>
          <cell r="C66">
            <v>0</v>
          </cell>
          <cell r="D66">
            <v>0</v>
          </cell>
          <cell r="F66">
            <v>0</v>
          </cell>
          <cell r="G66">
            <v>0</v>
          </cell>
          <cell r="I66">
            <v>0</v>
          </cell>
          <cell r="J66">
            <v>0</v>
          </cell>
          <cell r="K66">
            <v>0</v>
          </cell>
        </row>
        <row r="68">
          <cell r="B68">
            <v>362</v>
          </cell>
          <cell r="C68">
            <v>121</v>
          </cell>
          <cell r="D68">
            <v>460293.12</v>
          </cell>
          <cell r="E68">
            <v>1271.53</v>
          </cell>
          <cell r="F68">
            <v>5079.4799999999996</v>
          </cell>
          <cell r="G68">
            <v>465372.6</v>
          </cell>
          <cell r="H68">
            <v>1285.56</v>
          </cell>
          <cell r="I68">
            <v>2357.6999999999998</v>
          </cell>
          <cell r="J68">
            <v>119</v>
          </cell>
          <cell r="K68">
            <v>150997.43</v>
          </cell>
          <cell r="L68">
            <v>1268.8900000000001</v>
          </cell>
        </row>
        <row r="69">
          <cell r="B69">
            <v>362</v>
          </cell>
          <cell r="C69">
            <v>121</v>
          </cell>
          <cell r="D69">
            <v>460293.12</v>
          </cell>
          <cell r="E69">
            <v>1271.53</v>
          </cell>
          <cell r="F69">
            <v>5079.4799999999996</v>
          </cell>
          <cell r="G69">
            <v>465372.6</v>
          </cell>
          <cell r="H69">
            <v>1285.56</v>
          </cell>
          <cell r="I69">
            <v>2357.6999999999998</v>
          </cell>
          <cell r="J69">
            <v>119</v>
          </cell>
          <cell r="K69">
            <v>150997.43</v>
          </cell>
          <cell r="L69">
            <v>1268.8900000000001</v>
          </cell>
        </row>
        <row r="70">
          <cell r="B70">
            <v>0</v>
          </cell>
          <cell r="C70">
            <v>0</v>
          </cell>
          <cell r="D70">
            <v>0</v>
          </cell>
          <cell r="F70">
            <v>0</v>
          </cell>
          <cell r="G70">
            <v>0</v>
          </cell>
          <cell r="I70">
            <v>0</v>
          </cell>
          <cell r="J70">
            <v>0</v>
          </cell>
          <cell r="K70">
            <v>0</v>
          </cell>
        </row>
        <row r="72">
          <cell r="B72">
            <v>122</v>
          </cell>
          <cell r="C72">
            <v>41</v>
          </cell>
          <cell r="D72">
            <v>151464</v>
          </cell>
          <cell r="E72">
            <v>1241.51</v>
          </cell>
          <cell r="F72">
            <v>38.24</v>
          </cell>
          <cell r="G72">
            <v>151502.24</v>
          </cell>
          <cell r="H72">
            <v>1241.82</v>
          </cell>
          <cell r="I72">
            <v>0</v>
          </cell>
          <cell r="J72">
            <v>40</v>
          </cell>
          <cell r="K72">
            <v>49558.92</v>
          </cell>
          <cell r="L72">
            <v>1238.97</v>
          </cell>
        </row>
        <row r="73">
          <cell r="B73">
            <v>122</v>
          </cell>
          <cell r="C73">
            <v>41</v>
          </cell>
          <cell r="D73">
            <v>151464</v>
          </cell>
          <cell r="E73">
            <v>1241.51</v>
          </cell>
          <cell r="F73">
            <v>38.24</v>
          </cell>
          <cell r="G73">
            <v>151502.24</v>
          </cell>
          <cell r="H73">
            <v>1241.82</v>
          </cell>
          <cell r="I73">
            <v>0</v>
          </cell>
          <cell r="J73">
            <v>40</v>
          </cell>
          <cell r="K73">
            <v>49558.92</v>
          </cell>
          <cell r="L73">
            <v>1238.97</v>
          </cell>
        </row>
        <row r="74">
          <cell r="B74">
            <v>0</v>
          </cell>
          <cell r="C74">
            <v>0</v>
          </cell>
          <cell r="D74">
            <v>0</v>
          </cell>
          <cell r="F74">
            <v>0</v>
          </cell>
          <cell r="G74">
            <v>0</v>
          </cell>
          <cell r="I74">
            <v>0</v>
          </cell>
          <cell r="J74">
            <v>0</v>
          </cell>
          <cell r="K74">
            <v>0</v>
          </cell>
        </row>
        <row r="76">
          <cell r="B76">
            <v>279</v>
          </cell>
          <cell r="C76">
            <v>93</v>
          </cell>
          <cell r="D76">
            <v>353344.97</v>
          </cell>
          <cell r="E76">
            <v>1266.47</v>
          </cell>
          <cell r="F76">
            <v>4311.7299999999996</v>
          </cell>
          <cell r="G76">
            <v>357656.7</v>
          </cell>
          <cell r="H76">
            <v>1281.92</v>
          </cell>
          <cell r="I76">
            <v>0</v>
          </cell>
          <cell r="J76">
            <v>92</v>
          </cell>
          <cell r="K76">
            <v>116557.12</v>
          </cell>
          <cell r="L76">
            <v>1266.93</v>
          </cell>
        </row>
        <row r="77">
          <cell r="B77">
            <v>279</v>
          </cell>
          <cell r="C77">
            <v>93</v>
          </cell>
          <cell r="D77">
            <v>353344.97</v>
          </cell>
          <cell r="E77">
            <v>1266.47</v>
          </cell>
          <cell r="F77">
            <v>4311.7299999999996</v>
          </cell>
          <cell r="G77">
            <v>357656.7</v>
          </cell>
          <cell r="H77">
            <v>1281.92</v>
          </cell>
          <cell r="I77">
            <v>0</v>
          </cell>
          <cell r="J77">
            <v>92</v>
          </cell>
          <cell r="K77">
            <v>116557.12</v>
          </cell>
          <cell r="L77">
            <v>1266.93</v>
          </cell>
        </row>
        <row r="78">
          <cell r="B78">
            <v>0</v>
          </cell>
          <cell r="C78">
            <v>0</v>
          </cell>
          <cell r="D78">
            <v>0</v>
          </cell>
          <cell r="F78">
            <v>0</v>
          </cell>
          <cell r="G78">
            <v>0</v>
          </cell>
          <cell r="I78">
            <v>0</v>
          </cell>
          <cell r="J78">
            <v>0</v>
          </cell>
          <cell r="K78">
            <v>0</v>
          </cell>
        </row>
        <row r="80">
          <cell r="B80">
            <v>427</v>
          </cell>
          <cell r="C80">
            <v>142</v>
          </cell>
          <cell r="D80">
            <v>539989.19999999995</v>
          </cell>
          <cell r="E80">
            <v>1264.6099999999999</v>
          </cell>
          <cell r="F80">
            <v>361.97</v>
          </cell>
          <cell r="G80">
            <v>540351.17000000004</v>
          </cell>
          <cell r="H80">
            <v>1265.46</v>
          </cell>
          <cell r="I80">
            <v>0</v>
          </cell>
          <cell r="J80">
            <v>138</v>
          </cell>
          <cell r="K80">
            <v>174796.4</v>
          </cell>
          <cell r="L80">
            <v>1266.6400000000001</v>
          </cell>
        </row>
        <row r="81">
          <cell r="B81">
            <v>427</v>
          </cell>
          <cell r="C81">
            <v>142</v>
          </cell>
          <cell r="D81">
            <v>539989.19999999995</v>
          </cell>
          <cell r="E81">
            <v>1264.6099999999999</v>
          </cell>
          <cell r="F81">
            <v>361.97</v>
          </cell>
          <cell r="G81">
            <v>540351.17000000004</v>
          </cell>
          <cell r="H81">
            <v>1265.46</v>
          </cell>
          <cell r="I81">
            <v>0</v>
          </cell>
          <cell r="J81">
            <v>138</v>
          </cell>
          <cell r="K81">
            <v>174796.4</v>
          </cell>
          <cell r="L81">
            <v>1266.6400000000001</v>
          </cell>
        </row>
        <row r="82">
          <cell r="B82">
            <v>0</v>
          </cell>
          <cell r="C82">
            <v>0</v>
          </cell>
          <cell r="D82">
            <v>0</v>
          </cell>
          <cell r="F82">
            <v>0</v>
          </cell>
          <cell r="G82">
            <v>0</v>
          </cell>
          <cell r="I82">
            <v>0</v>
          </cell>
          <cell r="J82">
            <v>0</v>
          </cell>
          <cell r="K82">
            <v>0</v>
          </cell>
        </row>
        <row r="84">
          <cell r="B84">
            <v>545</v>
          </cell>
          <cell r="C84">
            <v>182</v>
          </cell>
          <cell r="D84">
            <v>690785.6</v>
          </cell>
          <cell r="E84">
            <v>1267.5</v>
          </cell>
          <cell r="F84">
            <v>4749.8100000000004</v>
          </cell>
          <cell r="G84">
            <v>695535.41</v>
          </cell>
          <cell r="H84">
            <v>1276.21</v>
          </cell>
          <cell r="I84">
            <v>392.95</v>
          </cell>
          <cell r="J84">
            <v>179</v>
          </cell>
          <cell r="K84">
            <v>227215.14</v>
          </cell>
          <cell r="L84">
            <v>1269.3599999999999</v>
          </cell>
        </row>
        <row r="85">
          <cell r="B85">
            <v>545</v>
          </cell>
          <cell r="C85">
            <v>182</v>
          </cell>
          <cell r="D85">
            <v>690785.6</v>
          </cell>
          <cell r="E85">
            <v>1267.5</v>
          </cell>
          <cell r="F85">
            <v>4749.8100000000004</v>
          </cell>
          <cell r="G85">
            <v>695535.41</v>
          </cell>
          <cell r="H85">
            <v>1276.21</v>
          </cell>
          <cell r="I85">
            <v>392.95</v>
          </cell>
          <cell r="J85">
            <v>179</v>
          </cell>
          <cell r="K85">
            <v>227215.14</v>
          </cell>
          <cell r="L85">
            <v>1269.3599999999999</v>
          </cell>
        </row>
        <row r="86">
          <cell r="B86">
            <v>0</v>
          </cell>
          <cell r="C86">
            <v>0</v>
          </cell>
          <cell r="D86">
            <v>0</v>
          </cell>
          <cell r="F86">
            <v>0</v>
          </cell>
          <cell r="G86">
            <v>0</v>
          </cell>
          <cell r="I86">
            <v>0</v>
          </cell>
          <cell r="J86">
            <v>0</v>
          </cell>
          <cell r="K86">
            <v>0</v>
          </cell>
        </row>
        <row r="88">
          <cell r="B88">
            <v>192</v>
          </cell>
          <cell r="C88">
            <v>64</v>
          </cell>
          <cell r="D88">
            <v>246953.52</v>
          </cell>
          <cell r="E88">
            <v>1286.22</v>
          </cell>
          <cell r="F88">
            <v>0</v>
          </cell>
          <cell r="G88">
            <v>246953.52</v>
          </cell>
          <cell r="H88">
            <v>1286.22</v>
          </cell>
          <cell r="I88">
            <v>0</v>
          </cell>
          <cell r="J88">
            <v>63</v>
          </cell>
          <cell r="K88">
            <v>81117.84</v>
          </cell>
          <cell r="L88">
            <v>1287.58</v>
          </cell>
        </row>
        <row r="89">
          <cell r="B89">
            <v>192</v>
          </cell>
          <cell r="C89">
            <v>64</v>
          </cell>
          <cell r="D89">
            <v>246953.52</v>
          </cell>
          <cell r="E89">
            <v>1286.22</v>
          </cell>
          <cell r="F89">
            <v>0</v>
          </cell>
          <cell r="G89">
            <v>246953.52</v>
          </cell>
          <cell r="H89">
            <v>1286.22</v>
          </cell>
          <cell r="I89">
            <v>0</v>
          </cell>
          <cell r="J89">
            <v>63</v>
          </cell>
          <cell r="K89">
            <v>81117.84</v>
          </cell>
          <cell r="L89">
            <v>1287.58</v>
          </cell>
        </row>
        <row r="90">
          <cell r="B90">
            <v>0</v>
          </cell>
          <cell r="C90">
            <v>0</v>
          </cell>
          <cell r="D90">
            <v>0</v>
          </cell>
          <cell r="F90">
            <v>0</v>
          </cell>
          <cell r="G90">
            <v>0</v>
          </cell>
          <cell r="I90">
            <v>0</v>
          </cell>
          <cell r="J90">
            <v>0</v>
          </cell>
          <cell r="K90">
            <v>0</v>
          </cell>
        </row>
      </sheetData>
      <sheetData sheetId="7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1526</v>
          </cell>
          <cell r="C28">
            <v>509</v>
          </cell>
          <cell r="D28">
            <v>2152419.35</v>
          </cell>
          <cell r="E28">
            <v>1410.5</v>
          </cell>
          <cell r="F28">
            <v>34510.39</v>
          </cell>
          <cell r="G28">
            <v>2186929.7400000002</v>
          </cell>
          <cell r="H28">
            <v>1433.11</v>
          </cell>
          <cell r="I28">
            <v>3544.59</v>
          </cell>
          <cell r="J28">
            <v>510</v>
          </cell>
          <cell r="K28">
            <v>707843.12</v>
          </cell>
          <cell r="L28">
            <v>1387.93</v>
          </cell>
        </row>
        <row r="29">
          <cell r="B29">
            <v>1526</v>
          </cell>
          <cell r="C29">
            <v>509</v>
          </cell>
          <cell r="D29">
            <v>1826843.1</v>
          </cell>
          <cell r="E29">
            <v>1197.1400000000001</v>
          </cell>
          <cell r="F29">
            <v>28377.56</v>
          </cell>
          <cell r="G29">
            <v>1855220.66</v>
          </cell>
          <cell r="H29">
            <v>1215.74</v>
          </cell>
          <cell r="I29">
            <v>3544.59</v>
          </cell>
          <cell r="J29">
            <v>510</v>
          </cell>
          <cell r="K29">
            <v>598057.1</v>
          </cell>
          <cell r="L29">
            <v>1172.6600000000001</v>
          </cell>
        </row>
        <row r="30">
          <cell r="B30">
            <v>228</v>
          </cell>
          <cell r="C30">
            <v>76</v>
          </cell>
          <cell r="D30">
            <v>325576.25</v>
          </cell>
          <cell r="E30">
            <v>1427.97</v>
          </cell>
          <cell r="F30">
            <v>6132.83</v>
          </cell>
          <cell r="G30">
            <v>331709.08</v>
          </cell>
          <cell r="H30">
            <v>1454.86</v>
          </cell>
          <cell r="I30">
            <v>0</v>
          </cell>
          <cell r="J30">
            <v>77</v>
          </cell>
          <cell r="K30">
            <v>109786.02</v>
          </cell>
          <cell r="L30">
            <v>1425.79</v>
          </cell>
        </row>
        <row r="32">
          <cell r="B32">
            <v>3195</v>
          </cell>
          <cell r="C32">
            <v>1065</v>
          </cell>
          <cell r="D32">
            <v>4279157.54</v>
          </cell>
          <cell r="E32">
            <v>1339.33</v>
          </cell>
          <cell r="F32">
            <v>100362.12</v>
          </cell>
          <cell r="G32">
            <v>4379519.66</v>
          </cell>
          <cell r="H32">
            <v>1370.74</v>
          </cell>
          <cell r="I32">
            <v>4797.74</v>
          </cell>
          <cell r="J32">
            <v>1072</v>
          </cell>
          <cell r="K32">
            <v>1419129.17</v>
          </cell>
          <cell r="L32">
            <v>1323.81</v>
          </cell>
        </row>
        <row r="33">
          <cell r="B33">
            <v>3195</v>
          </cell>
          <cell r="C33">
            <v>1065</v>
          </cell>
          <cell r="D33">
            <v>4085578.6</v>
          </cell>
          <cell r="E33">
            <v>1278.74</v>
          </cell>
          <cell r="F33">
            <v>99747.88</v>
          </cell>
          <cell r="G33">
            <v>4185326.48</v>
          </cell>
          <cell r="H33">
            <v>1309.96</v>
          </cell>
          <cell r="I33">
            <v>4797.74</v>
          </cell>
          <cell r="J33">
            <v>1072</v>
          </cell>
          <cell r="K33">
            <v>1354540.99</v>
          </cell>
          <cell r="L33">
            <v>1263.56</v>
          </cell>
        </row>
        <row r="34">
          <cell r="B34">
            <v>215</v>
          </cell>
          <cell r="C34">
            <v>72</v>
          </cell>
          <cell r="D34">
            <v>193578.94</v>
          </cell>
          <cell r="E34">
            <v>900.37</v>
          </cell>
          <cell r="F34">
            <v>614.24</v>
          </cell>
          <cell r="G34">
            <v>194193.18</v>
          </cell>
          <cell r="H34">
            <v>903.22</v>
          </cell>
          <cell r="I34">
            <v>0</v>
          </cell>
          <cell r="J34">
            <v>72</v>
          </cell>
          <cell r="K34">
            <v>64588.18</v>
          </cell>
          <cell r="L34">
            <v>897.06</v>
          </cell>
        </row>
        <row r="36">
          <cell r="B36">
            <v>4620</v>
          </cell>
          <cell r="C36">
            <v>1540</v>
          </cell>
          <cell r="D36">
            <v>6209608.3700000001</v>
          </cell>
          <cell r="E36">
            <v>1344.07</v>
          </cell>
          <cell r="F36">
            <v>193032.5</v>
          </cell>
          <cell r="G36">
            <v>6402640.8700000001</v>
          </cell>
          <cell r="H36">
            <v>1385.85</v>
          </cell>
          <cell r="I36">
            <v>3063.24</v>
          </cell>
          <cell r="J36">
            <v>1543</v>
          </cell>
          <cell r="K36">
            <v>2061177.17</v>
          </cell>
          <cell r="L36">
            <v>1335.82</v>
          </cell>
        </row>
        <row r="37">
          <cell r="B37">
            <v>4620</v>
          </cell>
          <cell r="C37">
            <v>1540</v>
          </cell>
          <cell r="D37">
            <v>5788677.21</v>
          </cell>
          <cell r="E37">
            <v>1252.96</v>
          </cell>
          <cell r="F37">
            <v>184920.77</v>
          </cell>
          <cell r="G37">
            <v>5973597.9799999995</v>
          </cell>
          <cell r="H37">
            <v>1292.99</v>
          </cell>
          <cell r="I37">
            <v>3063.24</v>
          </cell>
          <cell r="J37">
            <v>1543</v>
          </cell>
          <cell r="K37">
            <v>1920802.99</v>
          </cell>
          <cell r="L37">
            <v>1244.8499999999999</v>
          </cell>
        </row>
        <row r="38">
          <cell r="B38">
            <v>312</v>
          </cell>
          <cell r="C38">
            <v>104</v>
          </cell>
          <cell r="D38">
            <v>420931.16</v>
          </cell>
          <cell r="E38">
            <v>1349.14</v>
          </cell>
          <cell r="F38">
            <v>8111.73</v>
          </cell>
          <cell r="G38">
            <v>429042.89</v>
          </cell>
          <cell r="H38">
            <v>1375.14</v>
          </cell>
          <cell r="I38">
            <v>0</v>
          </cell>
          <cell r="J38">
            <v>104</v>
          </cell>
          <cell r="K38">
            <v>140374.18</v>
          </cell>
          <cell r="L38">
            <v>1349.75</v>
          </cell>
        </row>
        <row r="40">
          <cell r="B40">
            <v>577</v>
          </cell>
          <cell r="C40">
            <v>192</v>
          </cell>
          <cell r="D40">
            <v>819022.62</v>
          </cell>
          <cell r="E40">
            <v>1419.45</v>
          </cell>
          <cell r="F40">
            <v>36930.51</v>
          </cell>
          <cell r="G40">
            <v>855953.13</v>
          </cell>
          <cell r="H40">
            <v>1483.45</v>
          </cell>
          <cell r="I40">
            <v>620.37</v>
          </cell>
          <cell r="J40">
            <v>195</v>
          </cell>
          <cell r="K40">
            <v>275283.93</v>
          </cell>
          <cell r="L40">
            <v>1411.71</v>
          </cell>
        </row>
        <row r="41">
          <cell r="B41">
            <v>577</v>
          </cell>
          <cell r="C41">
            <v>192</v>
          </cell>
          <cell r="D41">
            <v>701639.26</v>
          </cell>
          <cell r="E41">
            <v>1216.01</v>
          </cell>
          <cell r="F41">
            <v>29180.49</v>
          </cell>
          <cell r="G41">
            <v>730819.75</v>
          </cell>
          <cell r="H41">
            <v>1266.5899999999999</v>
          </cell>
          <cell r="I41">
            <v>620.37</v>
          </cell>
          <cell r="J41">
            <v>195</v>
          </cell>
          <cell r="K41">
            <v>235908.71</v>
          </cell>
          <cell r="L41">
            <v>1209.79</v>
          </cell>
        </row>
        <row r="42">
          <cell r="B42">
            <v>79</v>
          </cell>
          <cell r="C42">
            <v>26</v>
          </cell>
          <cell r="D42">
            <v>117383.36</v>
          </cell>
          <cell r="E42">
            <v>1485.87</v>
          </cell>
          <cell r="F42">
            <v>7750.02</v>
          </cell>
          <cell r="G42">
            <v>125133.38</v>
          </cell>
          <cell r="H42">
            <v>1583.97</v>
          </cell>
          <cell r="I42">
            <v>0</v>
          </cell>
          <cell r="J42">
            <v>27</v>
          </cell>
          <cell r="K42">
            <v>39375.22</v>
          </cell>
          <cell r="L42">
            <v>1458.34</v>
          </cell>
        </row>
        <row r="44">
          <cell r="B44">
            <v>2901</v>
          </cell>
          <cell r="C44">
            <v>967</v>
          </cell>
          <cell r="D44">
            <v>3886971.32</v>
          </cell>
          <cell r="E44">
            <v>1339.87</v>
          </cell>
          <cell r="F44">
            <v>226879.35999999999</v>
          </cell>
          <cell r="G44">
            <v>4113850.68</v>
          </cell>
          <cell r="H44">
            <v>1418.08</v>
          </cell>
          <cell r="I44">
            <v>0</v>
          </cell>
          <cell r="J44">
            <v>985</v>
          </cell>
          <cell r="K44">
            <v>1302461.05</v>
          </cell>
          <cell r="L44">
            <v>1322.3</v>
          </cell>
        </row>
        <row r="45">
          <cell r="B45">
            <v>2901</v>
          </cell>
          <cell r="C45">
            <v>967</v>
          </cell>
          <cell r="D45">
            <v>3543886.03</v>
          </cell>
          <cell r="E45">
            <v>1221.6099999999999</v>
          </cell>
          <cell r="F45">
            <v>207706.16</v>
          </cell>
          <cell r="G45">
            <v>3751592.19</v>
          </cell>
          <cell r="H45">
            <v>1293.21</v>
          </cell>
          <cell r="I45">
            <v>0</v>
          </cell>
          <cell r="J45">
            <v>985</v>
          </cell>
          <cell r="K45">
            <v>1186997</v>
          </cell>
          <cell r="L45">
            <v>1205.07</v>
          </cell>
        </row>
        <row r="46">
          <cell r="B46">
            <v>268</v>
          </cell>
          <cell r="C46">
            <v>89</v>
          </cell>
          <cell r="D46">
            <v>343085.29</v>
          </cell>
          <cell r="E46">
            <v>1280.17</v>
          </cell>
          <cell r="F46">
            <v>19173.2</v>
          </cell>
          <cell r="G46">
            <v>362258.49</v>
          </cell>
          <cell r="H46">
            <v>1351.71</v>
          </cell>
          <cell r="I46">
            <v>0</v>
          </cell>
          <cell r="J46">
            <v>91</v>
          </cell>
          <cell r="K46">
            <v>115464.05</v>
          </cell>
          <cell r="L46">
            <v>1268.8399999999999</v>
          </cell>
        </row>
        <row r="48">
          <cell r="B48">
            <v>3583</v>
          </cell>
          <cell r="C48">
            <v>1194</v>
          </cell>
          <cell r="D48">
            <v>4615060.9800000004</v>
          </cell>
          <cell r="E48">
            <v>1288.04</v>
          </cell>
          <cell r="F48">
            <v>169248.61</v>
          </cell>
          <cell r="G48">
            <v>4784309.59</v>
          </cell>
          <cell r="H48">
            <v>1335.28</v>
          </cell>
          <cell r="I48">
            <v>5811.17</v>
          </cell>
          <cell r="J48">
            <v>1199</v>
          </cell>
          <cell r="K48">
            <v>1529905.8</v>
          </cell>
          <cell r="L48">
            <v>1275.98</v>
          </cell>
        </row>
        <row r="49">
          <cell r="B49">
            <v>3583</v>
          </cell>
          <cell r="C49">
            <v>1194</v>
          </cell>
          <cell r="D49">
            <v>4337513.5199999996</v>
          </cell>
          <cell r="E49">
            <v>1210.58</v>
          </cell>
          <cell r="F49">
            <v>132140.10999999999</v>
          </cell>
          <cell r="G49">
            <v>4469653.63</v>
          </cell>
          <cell r="H49">
            <v>1247.46</v>
          </cell>
          <cell r="I49">
            <v>5811.17</v>
          </cell>
          <cell r="J49">
            <v>1199</v>
          </cell>
          <cell r="K49">
            <v>1431549.92</v>
          </cell>
          <cell r="L49">
            <v>1193.95</v>
          </cell>
        </row>
        <row r="50">
          <cell r="B50">
            <v>225</v>
          </cell>
          <cell r="C50">
            <v>75</v>
          </cell>
          <cell r="D50">
            <v>277547.46000000002</v>
          </cell>
          <cell r="E50">
            <v>1233.54</v>
          </cell>
          <cell r="F50">
            <v>37108.5</v>
          </cell>
          <cell r="G50">
            <v>314655.96000000002</v>
          </cell>
          <cell r="H50">
            <v>1398.47</v>
          </cell>
          <cell r="I50">
            <v>0</v>
          </cell>
          <cell r="J50">
            <v>78</v>
          </cell>
          <cell r="K50">
            <v>98355.88</v>
          </cell>
          <cell r="L50">
            <v>1260.97</v>
          </cell>
        </row>
        <row r="52">
          <cell r="B52">
            <v>5049</v>
          </cell>
          <cell r="C52">
            <v>1683</v>
          </cell>
          <cell r="D52">
            <v>6629027.6799999997</v>
          </cell>
          <cell r="E52">
            <v>1312.94</v>
          </cell>
          <cell r="F52">
            <v>176802.72</v>
          </cell>
          <cell r="G52">
            <v>6805830.3999999994</v>
          </cell>
          <cell r="H52">
            <v>1347.96</v>
          </cell>
          <cell r="I52">
            <v>5018.34</v>
          </cell>
          <cell r="J52">
            <v>1697</v>
          </cell>
          <cell r="K52">
            <v>2191911.81</v>
          </cell>
          <cell r="L52">
            <v>1291.6400000000001</v>
          </cell>
        </row>
        <row r="53">
          <cell r="B53">
            <v>5049</v>
          </cell>
          <cell r="C53">
            <v>1683</v>
          </cell>
          <cell r="D53">
            <v>6288196.1400000006</v>
          </cell>
          <cell r="E53">
            <v>1245.43</v>
          </cell>
          <cell r="F53">
            <v>166501.43</v>
          </cell>
          <cell r="G53">
            <v>6454697.5700000003</v>
          </cell>
          <cell r="H53">
            <v>1278.4100000000001</v>
          </cell>
          <cell r="I53">
            <v>5018.34</v>
          </cell>
          <cell r="J53">
            <v>1697</v>
          </cell>
          <cell r="K53">
            <v>2078065.36</v>
          </cell>
          <cell r="L53">
            <v>1224.55</v>
          </cell>
        </row>
        <row r="54">
          <cell r="B54">
            <v>297</v>
          </cell>
          <cell r="C54">
            <v>99</v>
          </cell>
          <cell r="D54">
            <v>340831.54</v>
          </cell>
          <cell r="E54">
            <v>1147.58</v>
          </cell>
          <cell r="F54">
            <v>10301.290000000001</v>
          </cell>
          <cell r="G54">
            <v>351132.83</v>
          </cell>
          <cell r="H54">
            <v>1182.27</v>
          </cell>
          <cell r="I54">
            <v>0</v>
          </cell>
          <cell r="J54">
            <v>99</v>
          </cell>
          <cell r="K54">
            <v>113846.45</v>
          </cell>
          <cell r="L54">
            <v>1149.96</v>
          </cell>
        </row>
        <row r="56">
          <cell r="B56">
            <v>557</v>
          </cell>
          <cell r="C56">
            <v>186</v>
          </cell>
          <cell r="D56">
            <v>816446.38</v>
          </cell>
          <cell r="E56">
            <v>1465.79</v>
          </cell>
          <cell r="F56">
            <v>33997.51</v>
          </cell>
          <cell r="G56">
            <v>850443.89</v>
          </cell>
          <cell r="H56">
            <v>1526.83</v>
          </cell>
          <cell r="I56">
            <v>0</v>
          </cell>
          <cell r="J56">
            <v>185</v>
          </cell>
          <cell r="K56">
            <v>270092.3</v>
          </cell>
          <cell r="L56">
            <v>1459.96</v>
          </cell>
        </row>
        <row r="57">
          <cell r="B57">
            <v>557</v>
          </cell>
          <cell r="C57">
            <v>186</v>
          </cell>
          <cell r="D57">
            <v>717205.84</v>
          </cell>
          <cell r="E57">
            <v>1287.6199999999999</v>
          </cell>
          <cell r="F57">
            <v>35593.370000000003</v>
          </cell>
          <cell r="G57">
            <v>752799.21</v>
          </cell>
          <cell r="H57">
            <v>1351.52</v>
          </cell>
          <cell r="I57">
            <v>0</v>
          </cell>
          <cell r="J57">
            <v>185</v>
          </cell>
          <cell r="K57">
            <v>237012.12</v>
          </cell>
          <cell r="L57">
            <v>1281.1500000000001</v>
          </cell>
        </row>
        <row r="58">
          <cell r="B58">
            <v>60</v>
          </cell>
          <cell r="C58">
            <v>20</v>
          </cell>
          <cell r="D58">
            <v>99240.54</v>
          </cell>
          <cell r="E58">
            <v>1654.01</v>
          </cell>
          <cell r="F58">
            <v>-1595.86</v>
          </cell>
          <cell r="G58">
            <v>97644.68</v>
          </cell>
          <cell r="H58">
            <v>1627.41</v>
          </cell>
          <cell r="I58">
            <v>0</v>
          </cell>
          <cell r="J58">
            <v>20</v>
          </cell>
          <cell r="K58">
            <v>33080.18</v>
          </cell>
          <cell r="L58">
            <v>1654.01</v>
          </cell>
        </row>
        <row r="60">
          <cell r="B60">
            <v>1893</v>
          </cell>
          <cell r="C60">
            <v>631</v>
          </cell>
          <cell r="D60">
            <v>2458232.77</v>
          </cell>
          <cell r="E60">
            <v>1298.5899999999999</v>
          </cell>
          <cell r="F60">
            <v>89603.69</v>
          </cell>
          <cell r="G60">
            <v>2547836.46</v>
          </cell>
          <cell r="H60">
            <v>1345.93</v>
          </cell>
          <cell r="I60">
            <v>5697.63</v>
          </cell>
          <cell r="J60">
            <v>634</v>
          </cell>
          <cell r="K60">
            <v>816204.98</v>
          </cell>
          <cell r="L60">
            <v>1287.3900000000001</v>
          </cell>
        </row>
        <row r="61">
          <cell r="B61">
            <v>1893</v>
          </cell>
          <cell r="C61">
            <v>631</v>
          </cell>
          <cell r="D61">
            <v>2322692.69</v>
          </cell>
          <cell r="E61">
            <v>1226.99</v>
          </cell>
          <cell r="F61">
            <v>87906.07</v>
          </cell>
          <cell r="G61">
            <v>2410598.7599999998</v>
          </cell>
          <cell r="H61">
            <v>1273.43</v>
          </cell>
          <cell r="I61">
            <v>5697.63</v>
          </cell>
          <cell r="J61">
            <v>634</v>
          </cell>
          <cell r="K61">
            <v>769235.49</v>
          </cell>
          <cell r="L61">
            <v>1213.31</v>
          </cell>
        </row>
        <row r="62">
          <cell r="B62">
            <v>114</v>
          </cell>
          <cell r="C62">
            <v>38</v>
          </cell>
          <cell r="D62">
            <v>135540.07999999999</v>
          </cell>
          <cell r="E62">
            <v>1188.95</v>
          </cell>
          <cell r="F62">
            <v>1697.62</v>
          </cell>
          <cell r="G62">
            <v>137237.70000000001</v>
          </cell>
          <cell r="H62">
            <v>1203.8399999999999</v>
          </cell>
          <cell r="I62">
            <v>0</v>
          </cell>
          <cell r="J62">
            <v>39</v>
          </cell>
          <cell r="K62">
            <v>46969.49</v>
          </cell>
          <cell r="L62">
            <v>1204.3499999999999</v>
          </cell>
        </row>
        <row r="64">
          <cell r="B64">
            <v>2394</v>
          </cell>
          <cell r="C64">
            <v>798</v>
          </cell>
          <cell r="D64">
            <v>3122911.05</v>
          </cell>
          <cell r="E64">
            <v>1304.47</v>
          </cell>
          <cell r="F64">
            <v>77982</v>
          </cell>
          <cell r="G64">
            <v>3200893.05</v>
          </cell>
          <cell r="H64">
            <v>1337.05</v>
          </cell>
          <cell r="I64">
            <v>1861.11</v>
          </cell>
          <cell r="J64">
            <v>796</v>
          </cell>
          <cell r="K64">
            <v>1025047.34</v>
          </cell>
          <cell r="L64">
            <v>1287.75</v>
          </cell>
        </row>
        <row r="65">
          <cell r="B65">
            <v>2394</v>
          </cell>
          <cell r="C65">
            <v>798</v>
          </cell>
          <cell r="D65">
            <v>2997225.68</v>
          </cell>
          <cell r="E65">
            <v>1251.97</v>
          </cell>
          <cell r="F65">
            <v>73997.37</v>
          </cell>
          <cell r="G65">
            <v>3071223.05</v>
          </cell>
          <cell r="H65">
            <v>1282.8800000000001</v>
          </cell>
          <cell r="I65">
            <v>1861.11</v>
          </cell>
          <cell r="J65">
            <v>796</v>
          </cell>
          <cell r="K65">
            <v>982215.95</v>
          </cell>
          <cell r="L65">
            <v>1233.94</v>
          </cell>
        </row>
        <row r="66">
          <cell r="B66">
            <v>110</v>
          </cell>
          <cell r="C66">
            <v>37</v>
          </cell>
          <cell r="D66">
            <v>125685.37</v>
          </cell>
          <cell r="E66">
            <v>1142.5899999999999</v>
          </cell>
          <cell r="F66">
            <v>3984.63</v>
          </cell>
          <cell r="G66">
            <v>129670</v>
          </cell>
          <cell r="H66">
            <v>1178.82</v>
          </cell>
          <cell r="I66">
            <v>0</v>
          </cell>
          <cell r="J66">
            <v>38</v>
          </cell>
          <cell r="K66">
            <v>42831.39</v>
          </cell>
          <cell r="L66">
            <v>1127.1400000000001</v>
          </cell>
        </row>
        <row r="68">
          <cell r="B68">
            <v>1451</v>
          </cell>
          <cell r="C68">
            <v>484</v>
          </cell>
          <cell r="D68">
            <v>1923621.02</v>
          </cell>
          <cell r="E68">
            <v>1325.72</v>
          </cell>
          <cell r="F68">
            <v>80372.2</v>
          </cell>
          <cell r="G68">
            <v>2003993.22</v>
          </cell>
          <cell r="H68">
            <v>1381.11</v>
          </cell>
          <cell r="I68">
            <v>5634.18</v>
          </cell>
          <cell r="J68">
            <v>485</v>
          </cell>
          <cell r="K68">
            <v>632870.89</v>
          </cell>
          <cell r="L68">
            <v>1304.8900000000001</v>
          </cell>
        </row>
        <row r="69">
          <cell r="B69">
            <v>1451</v>
          </cell>
          <cell r="C69">
            <v>484</v>
          </cell>
          <cell r="D69">
            <v>1815573.9</v>
          </cell>
          <cell r="E69">
            <v>1251.26</v>
          </cell>
          <cell r="F69">
            <v>63650.75</v>
          </cell>
          <cell r="G69">
            <v>1879224.65</v>
          </cell>
          <cell r="H69">
            <v>1295.1199999999999</v>
          </cell>
          <cell r="I69">
            <v>5634.18</v>
          </cell>
          <cell r="J69">
            <v>485</v>
          </cell>
          <cell r="K69">
            <v>595703.28</v>
          </cell>
          <cell r="L69">
            <v>1228.25</v>
          </cell>
        </row>
        <row r="70">
          <cell r="B70">
            <v>94</v>
          </cell>
          <cell r="C70">
            <v>31</v>
          </cell>
          <cell r="D70">
            <v>108047.12</v>
          </cell>
          <cell r="E70">
            <v>1149.44</v>
          </cell>
          <cell r="F70">
            <v>16721.45</v>
          </cell>
          <cell r="G70">
            <v>124768.57</v>
          </cell>
          <cell r="H70">
            <v>1327.33</v>
          </cell>
          <cell r="I70">
            <v>0</v>
          </cell>
          <cell r="J70">
            <v>33</v>
          </cell>
          <cell r="K70">
            <v>37167.61</v>
          </cell>
          <cell r="L70">
            <v>1126.29</v>
          </cell>
        </row>
        <row r="72">
          <cell r="B72">
            <v>1053</v>
          </cell>
          <cell r="C72">
            <v>351</v>
          </cell>
          <cell r="D72">
            <v>1424284.48</v>
          </cell>
          <cell r="E72">
            <v>1352.6</v>
          </cell>
          <cell r="F72">
            <v>23116.09</v>
          </cell>
          <cell r="G72">
            <v>1447400.57</v>
          </cell>
          <cell r="H72">
            <v>1374.55</v>
          </cell>
          <cell r="I72">
            <v>379.67</v>
          </cell>
          <cell r="J72">
            <v>351</v>
          </cell>
          <cell r="K72">
            <v>467879.77</v>
          </cell>
          <cell r="L72">
            <v>1332.99</v>
          </cell>
        </row>
        <row r="73">
          <cell r="B73">
            <v>1053</v>
          </cell>
          <cell r="C73">
            <v>351</v>
          </cell>
          <cell r="D73">
            <v>1278360.57</v>
          </cell>
          <cell r="E73">
            <v>1214.02</v>
          </cell>
          <cell r="F73">
            <v>17987.330000000002</v>
          </cell>
          <cell r="G73">
            <v>1296347.8999999999</v>
          </cell>
          <cell r="H73">
            <v>1231.0999999999999</v>
          </cell>
          <cell r="I73">
            <v>379.67</v>
          </cell>
          <cell r="J73">
            <v>351</v>
          </cell>
          <cell r="K73">
            <v>419714.37</v>
          </cell>
          <cell r="L73">
            <v>1195.77</v>
          </cell>
        </row>
        <row r="74">
          <cell r="B74">
            <v>127</v>
          </cell>
          <cell r="C74">
            <v>42</v>
          </cell>
          <cell r="D74">
            <v>145923.91</v>
          </cell>
          <cell r="E74">
            <v>1149.01</v>
          </cell>
          <cell r="F74">
            <v>5128.76</v>
          </cell>
          <cell r="G74">
            <v>151052.67000000001</v>
          </cell>
          <cell r="H74">
            <v>1189.3900000000001</v>
          </cell>
          <cell r="I74">
            <v>0</v>
          </cell>
          <cell r="J74">
            <v>42</v>
          </cell>
          <cell r="K74">
            <v>48165.4</v>
          </cell>
          <cell r="L74">
            <v>1146.8</v>
          </cell>
        </row>
        <row r="76">
          <cell r="B76">
            <v>1996</v>
          </cell>
          <cell r="C76">
            <v>665</v>
          </cell>
          <cell r="D76">
            <v>2595461.91</v>
          </cell>
          <cell r="E76">
            <v>1300.33</v>
          </cell>
          <cell r="F76">
            <v>139434.72</v>
          </cell>
          <cell r="G76">
            <v>2734896.63</v>
          </cell>
          <cell r="H76">
            <v>1370.19</v>
          </cell>
          <cell r="I76">
            <v>1711.71</v>
          </cell>
          <cell r="J76">
            <v>666</v>
          </cell>
          <cell r="K76">
            <v>860340.45</v>
          </cell>
          <cell r="L76">
            <v>1291.8</v>
          </cell>
        </row>
        <row r="77">
          <cell r="B77">
            <v>1996</v>
          </cell>
          <cell r="C77">
            <v>665</v>
          </cell>
          <cell r="D77">
            <v>2482092.61</v>
          </cell>
          <cell r="E77">
            <v>1243.53</v>
          </cell>
          <cell r="F77">
            <v>114118.92</v>
          </cell>
          <cell r="G77">
            <v>2596211.5299999998</v>
          </cell>
          <cell r="H77">
            <v>1300.71</v>
          </cell>
          <cell r="I77">
            <v>1711.71</v>
          </cell>
          <cell r="J77">
            <v>666</v>
          </cell>
          <cell r="K77">
            <v>821176.46</v>
          </cell>
          <cell r="L77">
            <v>1233</v>
          </cell>
        </row>
        <row r="78">
          <cell r="B78">
            <v>98</v>
          </cell>
          <cell r="C78">
            <v>33</v>
          </cell>
          <cell r="D78">
            <v>113369.3</v>
          </cell>
          <cell r="E78">
            <v>1156.83</v>
          </cell>
          <cell r="F78">
            <v>25315.8</v>
          </cell>
          <cell r="G78">
            <v>138685.1</v>
          </cell>
          <cell r="H78">
            <v>1415.15</v>
          </cell>
          <cell r="I78">
            <v>0</v>
          </cell>
          <cell r="J78">
            <v>34</v>
          </cell>
          <cell r="K78">
            <v>39163.99</v>
          </cell>
          <cell r="L78">
            <v>1151.8800000000001</v>
          </cell>
        </row>
        <row r="80">
          <cell r="B80">
            <v>1601</v>
          </cell>
          <cell r="C80">
            <v>534</v>
          </cell>
          <cell r="D80">
            <v>2110732.59</v>
          </cell>
          <cell r="E80">
            <v>1318.38</v>
          </cell>
          <cell r="F80">
            <v>79384.179999999993</v>
          </cell>
          <cell r="G80">
            <v>2190116.77</v>
          </cell>
          <cell r="H80">
            <v>1367.97</v>
          </cell>
          <cell r="I80">
            <v>1861.11</v>
          </cell>
          <cell r="J80">
            <v>541</v>
          </cell>
          <cell r="K80">
            <v>703698.33</v>
          </cell>
          <cell r="L80">
            <v>1300.74</v>
          </cell>
        </row>
        <row r="81">
          <cell r="B81">
            <v>1601</v>
          </cell>
          <cell r="C81">
            <v>534</v>
          </cell>
          <cell r="D81">
            <v>1993186.76</v>
          </cell>
          <cell r="E81">
            <v>1244.96</v>
          </cell>
          <cell r="F81">
            <v>79260.399999999994</v>
          </cell>
          <cell r="G81">
            <v>2072447.16</v>
          </cell>
          <cell r="H81">
            <v>1294.47</v>
          </cell>
          <cell r="I81">
            <v>1861.11</v>
          </cell>
          <cell r="J81">
            <v>541</v>
          </cell>
          <cell r="K81">
            <v>664506.4</v>
          </cell>
          <cell r="L81">
            <v>1228.29</v>
          </cell>
        </row>
        <row r="82">
          <cell r="B82">
            <v>99</v>
          </cell>
          <cell r="C82">
            <v>33</v>
          </cell>
          <cell r="D82">
            <v>117545.83</v>
          </cell>
          <cell r="E82">
            <v>1187.33</v>
          </cell>
          <cell r="F82">
            <v>123.78</v>
          </cell>
          <cell r="G82">
            <v>117669.61</v>
          </cell>
          <cell r="H82">
            <v>1188.58</v>
          </cell>
          <cell r="I82">
            <v>0</v>
          </cell>
          <cell r="J82">
            <v>33</v>
          </cell>
          <cell r="K82">
            <v>39191.93</v>
          </cell>
          <cell r="L82">
            <v>1187.6300000000001</v>
          </cell>
        </row>
        <row r="84">
          <cell r="B84">
            <v>4316</v>
          </cell>
          <cell r="C84">
            <v>1439</v>
          </cell>
          <cell r="D84">
            <v>5746269.2199999997</v>
          </cell>
          <cell r="E84">
            <v>1331.39</v>
          </cell>
          <cell r="F84">
            <v>289160.03999999998</v>
          </cell>
          <cell r="G84">
            <v>6035429.2599999998</v>
          </cell>
          <cell r="H84">
            <v>1398.38</v>
          </cell>
          <cell r="I84">
            <v>9668.6</v>
          </cell>
          <cell r="J84">
            <v>1470</v>
          </cell>
          <cell r="K84">
            <v>1931476.72</v>
          </cell>
          <cell r="L84">
            <v>1313.93</v>
          </cell>
        </row>
        <row r="85">
          <cell r="B85">
            <v>4316</v>
          </cell>
          <cell r="C85">
            <v>1439</v>
          </cell>
          <cell r="D85">
            <v>5370894.8599999994</v>
          </cell>
          <cell r="E85">
            <v>1244.4100000000001</v>
          </cell>
          <cell r="F85">
            <v>272626.2</v>
          </cell>
          <cell r="G85">
            <v>5643521.0599999996</v>
          </cell>
          <cell r="H85">
            <v>1307.58</v>
          </cell>
          <cell r="I85">
            <v>9668.6</v>
          </cell>
          <cell r="J85">
            <v>1470</v>
          </cell>
          <cell r="K85">
            <v>1804316.23</v>
          </cell>
          <cell r="L85">
            <v>1227.43</v>
          </cell>
        </row>
        <row r="86">
          <cell r="B86">
            <v>241</v>
          </cell>
          <cell r="C86">
            <v>80</v>
          </cell>
          <cell r="D86">
            <v>375374.36</v>
          </cell>
          <cell r="E86">
            <v>1557.57</v>
          </cell>
          <cell r="F86">
            <v>16533.84</v>
          </cell>
          <cell r="G86">
            <v>391908.2</v>
          </cell>
          <cell r="H86">
            <v>1626.18</v>
          </cell>
          <cell r="I86">
            <v>0</v>
          </cell>
          <cell r="J86">
            <v>82</v>
          </cell>
          <cell r="K86">
            <v>127160.49</v>
          </cell>
          <cell r="L86">
            <v>1550.74</v>
          </cell>
        </row>
        <row r="88">
          <cell r="B88">
            <v>849</v>
          </cell>
          <cell r="C88">
            <v>283</v>
          </cell>
          <cell r="D88">
            <v>1206549.1399999999</v>
          </cell>
          <cell r="E88">
            <v>1421.14</v>
          </cell>
          <cell r="F88">
            <v>33644.089999999997</v>
          </cell>
          <cell r="G88">
            <v>1240193.23</v>
          </cell>
          <cell r="H88">
            <v>1460.77</v>
          </cell>
          <cell r="I88">
            <v>8661.23</v>
          </cell>
          <cell r="J88">
            <v>283</v>
          </cell>
          <cell r="K88">
            <v>396139.28</v>
          </cell>
          <cell r="L88">
            <v>1399.79</v>
          </cell>
        </row>
        <row r="89">
          <cell r="B89">
            <v>849</v>
          </cell>
          <cell r="C89">
            <v>283</v>
          </cell>
          <cell r="D89">
            <v>1033066.8</v>
          </cell>
          <cell r="E89">
            <v>1216.8</v>
          </cell>
          <cell r="F89">
            <v>24443.55</v>
          </cell>
          <cell r="G89">
            <v>1057510.3500000001</v>
          </cell>
          <cell r="H89">
            <v>1245.5999999999999</v>
          </cell>
          <cell r="I89">
            <v>8661.23</v>
          </cell>
          <cell r="J89">
            <v>283</v>
          </cell>
          <cell r="K89">
            <v>337786.62</v>
          </cell>
          <cell r="L89">
            <v>1193.5899999999999</v>
          </cell>
        </row>
        <row r="90">
          <cell r="B90">
            <v>125</v>
          </cell>
          <cell r="C90">
            <v>42</v>
          </cell>
          <cell r="D90">
            <v>173482.34</v>
          </cell>
          <cell r="E90">
            <v>1387.86</v>
          </cell>
          <cell r="F90">
            <v>9200.5400000000009</v>
          </cell>
          <cell r="G90">
            <v>182682.88</v>
          </cell>
          <cell r="H90">
            <v>1461.46</v>
          </cell>
          <cell r="I90">
            <v>0</v>
          </cell>
          <cell r="J90">
            <v>42</v>
          </cell>
          <cell r="K90">
            <v>58352.66</v>
          </cell>
          <cell r="L90">
            <v>1389.35</v>
          </cell>
        </row>
      </sheetData>
      <sheetData sheetId="7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v>
          </cell>
          <cell r="C28">
            <v>7</v>
          </cell>
          <cell r="D28">
            <v>11342.55</v>
          </cell>
          <cell r="E28">
            <v>540.12</v>
          </cell>
          <cell r="F28">
            <v>245</v>
          </cell>
          <cell r="G28">
            <v>11587.55</v>
          </cell>
          <cell r="H28">
            <v>551.79</v>
          </cell>
          <cell r="I28">
            <v>0</v>
          </cell>
          <cell r="J28">
            <v>7</v>
          </cell>
          <cell r="K28">
            <v>0</v>
          </cell>
          <cell r="L28">
            <v>0</v>
          </cell>
        </row>
        <row r="29">
          <cell r="B29">
            <v>21</v>
          </cell>
          <cell r="C29">
            <v>7</v>
          </cell>
          <cell r="D29">
            <v>11342.55</v>
          </cell>
          <cell r="E29">
            <v>540.12</v>
          </cell>
          <cell r="F29">
            <v>245</v>
          </cell>
          <cell r="G29">
            <v>11587.55</v>
          </cell>
          <cell r="H29">
            <v>551.79</v>
          </cell>
          <cell r="I29">
            <v>0</v>
          </cell>
          <cell r="J29">
            <v>7</v>
          </cell>
          <cell r="K29">
            <v>0</v>
          </cell>
          <cell r="L29">
            <v>0</v>
          </cell>
        </row>
        <row r="30">
          <cell r="B30">
            <v>0</v>
          </cell>
          <cell r="C30">
            <v>0</v>
          </cell>
          <cell r="D30">
            <v>0</v>
          </cell>
          <cell r="F30">
            <v>0</v>
          </cell>
          <cell r="G30">
            <v>0</v>
          </cell>
          <cell r="I30">
            <v>0</v>
          </cell>
          <cell r="J30">
            <v>0</v>
          </cell>
          <cell r="K30">
            <v>0</v>
          </cell>
        </row>
        <row r="32">
          <cell r="B32">
            <v>9</v>
          </cell>
          <cell r="C32">
            <v>3</v>
          </cell>
          <cell r="D32">
            <v>4737.87</v>
          </cell>
          <cell r="E32">
            <v>526.42999999999995</v>
          </cell>
          <cell r="F32">
            <v>70</v>
          </cell>
          <cell r="G32">
            <v>4807.87</v>
          </cell>
          <cell r="H32">
            <v>534.21</v>
          </cell>
          <cell r="I32">
            <v>0</v>
          </cell>
          <cell r="J32">
            <v>3</v>
          </cell>
          <cell r="K32">
            <v>526.42999999999995</v>
          </cell>
          <cell r="L32">
            <v>175.48</v>
          </cell>
        </row>
        <row r="33">
          <cell r="B33">
            <v>9</v>
          </cell>
          <cell r="C33">
            <v>3</v>
          </cell>
          <cell r="D33">
            <v>4737.87</v>
          </cell>
          <cell r="E33">
            <v>526.42999999999995</v>
          </cell>
          <cell r="F33">
            <v>70</v>
          </cell>
          <cell r="G33">
            <v>4807.87</v>
          </cell>
          <cell r="H33">
            <v>534.21</v>
          </cell>
          <cell r="I33">
            <v>0</v>
          </cell>
          <cell r="J33">
            <v>3</v>
          </cell>
          <cell r="K33">
            <v>526.42999999999995</v>
          </cell>
          <cell r="L33">
            <v>175.48</v>
          </cell>
        </row>
        <row r="34">
          <cell r="B34">
            <v>0</v>
          </cell>
          <cell r="C34">
            <v>0</v>
          </cell>
          <cell r="D34">
            <v>0</v>
          </cell>
          <cell r="F34">
            <v>0</v>
          </cell>
          <cell r="G34">
            <v>0</v>
          </cell>
          <cell r="I34">
            <v>0</v>
          </cell>
          <cell r="J34">
            <v>0</v>
          </cell>
          <cell r="K34">
            <v>0</v>
          </cell>
        </row>
        <row r="36">
          <cell r="B36">
            <v>0</v>
          </cell>
          <cell r="C36">
            <v>0</v>
          </cell>
          <cell r="D36">
            <v>0</v>
          </cell>
          <cell r="F36">
            <v>0</v>
          </cell>
          <cell r="G36">
            <v>0</v>
          </cell>
          <cell r="I36">
            <v>0</v>
          </cell>
          <cell r="J36">
            <v>0</v>
          </cell>
          <cell r="K36">
            <v>0</v>
          </cell>
        </row>
        <row r="37">
          <cell r="B37">
            <v>0</v>
          </cell>
          <cell r="C37">
            <v>0</v>
          </cell>
          <cell r="D37">
            <v>0</v>
          </cell>
          <cell r="F37">
            <v>0</v>
          </cell>
          <cell r="G37">
            <v>0</v>
          </cell>
          <cell r="I37">
            <v>0</v>
          </cell>
          <cell r="J37">
            <v>0</v>
          </cell>
          <cell r="K37">
            <v>0</v>
          </cell>
        </row>
        <row r="38">
          <cell r="B38">
            <v>0</v>
          </cell>
          <cell r="C38">
            <v>0</v>
          </cell>
          <cell r="D38">
            <v>0</v>
          </cell>
          <cell r="F38">
            <v>0</v>
          </cell>
          <cell r="G38">
            <v>0</v>
          </cell>
          <cell r="I38">
            <v>0</v>
          </cell>
          <cell r="J38">
            <v>0</v>
          </cell>
          <cell r="K38">
            <v>0</v>
          </cell>
        </row>
        <row r="40">
          <cell r="B40">
            <v>18</v>
          </cell>
          <cell r="C40">
            <v>6</v>
          </cell>
          <cell r="D40">
            <v>9941.2800000000007</v>
          </cell>
          <cell r="E40">
            <v>552.29</v>
          </cell>
          <cell r="F40">
            <v>210</v>
          </cell>
          <cell r="G40">
            <v>10151.280000000001</v>
          </cell>
          <cell r="H40">
            <v>563.96</v>
          </cell>
          <cell r="I40">
            <v>0</v>
          </cell>
          <cell r="J40">
            <v>6</v>
          </cell>
          <cell r="K40">
            <v>0</v>
          </cell>
          <cell r="L40">
            <v>0</v>
          </cell>
        </row>
        <row r="41">
          <cell r="B41">
            <v>18</v>
          </cell>
          <cell r="C41">
            <v>6</v>
          </cell>
          <cell r="D41">
            <v>9941.2800000000007</v>
          </cell>
          <cell r="E41">
            <v>552.29</v>
          </cell>
          <cell r="F41">
            <v>210</v>
          </cell>
          <cell r="G41">
            <v>10151.280000000001</v>
          </cell>
          <cell r="H41">
            <v>563.96</v>
          </cell>
          <cell r="I41">
            <v>0</v>
          </cell>
          <cell r="J41">
            <v>6</v>
          </cell>
          <cell r="K41">
            <v>0</v>
          </cell>
          <cell r="L41">
            <v>0</v>
          </cell>
        </row>
        <row r="42">
          <cell r="B42">
            <v>0</v>
          </cell>
          <cell r="C42">
            <v>0</v>
          </cell>
          <cell r="D42">
            <v>0</v>
          </cell>
          <cell r="F42">
            <v>0</v>
          </cell>
          <cell r="G42">
            <v>0</v>
          </cell>
          <cell r="I42">
            <v>0</v>
          </cell>
          <cell r="J42">
            <v>0</v>
          </cell>
          <cell r="K42">
            <v>0</v>
          </cell>
        </row>
        <row r="44">
          <cell r="B44">
            <v>3</v>
          </cell>
          <cell r="C44">
            <v>1</v>
          </cell>
          <cell r="D44">
            <v>1579.29</v>
          </cell>
          <cell r="E44">
            <v>526.42999999999995</v>
          </cell>
          <cell r="F44">
            <v>35</v>
          </cell>
          <cell r="G44">
            <v>1614.29</v>
          </cell>
          <cell r="H44">
            <v>538.1</v>
          </cell>
          <cell r="I44">
            <v>0</v>
          </cell>
          <cell r="J44">
            <v>1</v>
          </cell>
          <cell r="K44">
            <v>0</v>
          </cell>
          <cell r="L44">
            <v>0</v>
          </cell>
        </row>
        <row r="45">
          <cell r="B45">
            <v>3</v>
          </cell>
          <cell r="C45">
            <v>1</v>
          </cell>
          <cell r="D45">
            <v>1579.29</v>
          </cell>
          <cell r="E45">
            <v>526.42999999999995</v>
          </cell>
          <cell r="F45">
            <v>35</v>
          </cell>
          <cell r="G45">
            <v>1614.29</v>
          </cell>
          <cell r="H45">
            <v>538.1</v>
          </cell>
          <cell r="I45">
            <v>0</v>
          </cell>
          <cell r="J45">
            <v>1</v>
          </cell>
          <cell r="K45">
            <v>0</v>
          </cell>
          <cell r="L45">
            <v>0</v>
          </cell>
        </row>
        <row r="46">
          <cell r="B46">
            <v>0</v>
          </cell>
          <cell r="C46">
            <v>0</v>
          </cell>
          <cell r="D46">
            <v>0</v>
          </cell>
          <cell r="F46">
            <v>0</v>
          </cell>
          <cell r="G46">
            <v>0</v>
          </cell>
          <cell r="I46">
            <v>0</v>
          </cell>
          <cell r="J46">
            <v>0</v>
          </cell>
          <cell r="K46">
            <v>0</v>
          </cell>
        </row>
        <row r="48">
          <cell r="B48">
            <v>48</v>
          </cell>
          <cell r="C48">
            <v>16</v>
          </cell>
          <cell r="D48">
            <v>25597.17</v>
          </cell>
          <cell r="E48">
            <v>533.27</v>
          </cell>
          <cell r="F48">
            <v>525</v>
          </cell>
          <cell r="G48">
            <v>26122.17</v>
          </cell>
          <cell r="H48">
            <v>544.21</v>
          </cell>
          <cell r="I48">
            <v>0</v>
          </cell>
          <cell r="J48">
            <v>16</v>
          </cell>
          <cell r="K48">
            <v>1071.1099999999999</v>
          </cell>
          <cell r="L48">
            <v>66.94</v>
          </cell>
        </row>
        <row r="49">
          <cell r="B49">
            <v>48</v>
          </cell>
          <cell r="C49">
            <v>16</v>
          </cell>
          <cell r="D49">
            <v>25597.17</v>
          </cell>
          <cell r="E49">
            <v>533.27</v>
          </cell>
          <cell r="F49">
            <v>525</v>
          </cell>
          <cell r="G49">
            <v>26122.17</v>
          </cell>
          <cell r="H49">
            <v>544.21</v>
          </cell>
          <cell r="I49">
            <v>0</v>
          </cell>
          <cell r="J49">
            <v>16</v>
          </cell>
          <cell r="K49">
            <v>1071.1099999999999</v>
          </cell>
          <cell r="L49">
            <v>66.94</v>
          </cell>
        </row>
        <row r="50">
          <cell r="B50">
            <v>0</v>
          </cell>
          <cell r="C50">
            <v>0</v>
          </cell>
          <cell r="D50">
            <v>0</v>
          </cell>
          <cell r="F50">
            <v>0</v>
          </cell>
          <cell r="G50">
            <v>0</v>
          </cell>
          <cell r="I50">
            <v>0</v>
          </cell>
          <cell r="J50">
            <v>0</v>
          </cell>
          <cell r="K50">
            <v>0</v>
          </cell>
        </row>
        <row r="52">
          <cell r="B52">
            <v>0</v>
          </cell>
          <cell r="C52">
            <v>0</v>
          </cell>
          <cell r="D52">
            <v>0</v>
          </cell>
          <cell r="F52">
            <v>0</v>
          </cell>
          <cell r="G52">
            <v>0</v>
          </cell>
          <cell r="I52">
            <v>0</v>
          </cell>
          <cell r="J52">
            <v>0</v>
          </cell>
          <cell r="K52">
            <v>0</v>
          </cell>
        </row>
        <row r="53">
          <cell r="B53">
            <v>0</v>
          </cell>
          <cell r="C53">
            <v>0</v>
          </cell>
          <cell r="D53">
            <v>0</v>
          </cell>
          <cell r="F53">
            <v>0</v>
          </cell>
          <cell r="G53">
            <v>0</v>
          </cell>
          <cell r="I53">
            <v>0</v>
          </cell>
          <cell r="J53">
            <v>0</v>
          </cell>
          <cell r="K53">
            <v>0</v>
          </cell>
        </row>
        <row r="54">
          <cell r="B54">
            <v>0</v>
          </cell>
          <cell r="C54">
            <v>0</v>
          </cell>
          <cell r="D54">
            <v>0</v>
          </cell>
          <cell r="F54">
            <v>0</v>
          </cell>
          <cell r="G54">
            <v>0</v>
          </cell>
          <cell r="I54">
            <v>0</v>
          </cell>
          <cell r="J54">
            <v>0</v>
          </cell>
          <cell r="K54">
            <v>0</v>
          </cell>
        </row>
        <row r="56">
          <cell r="B56">
            <v>3</v>
          </cell>
          <cell r="C56">
            <v>1</v>
          </cell>
          <cell r="D56">
            <v>1579.29</v>
          </cell>
          <cell r="E56">
            <v>526.42999999999995</v>
          </cell>
          <cell r="F56">
            <v>35</v>
          </cell>
          <cell r="G56">
            <v>1614.29</v>
          </cell>
          <cell r="H56">
            <v>538.1</v>
          </cell>
          <cell r="I56">
            <v>0</v>
          </cell>
          <cell r="J56">
            <v>1</v>
          </cell>
          <cell r="K56">
            <v>0</v>
          </cell>
          <cell r="L56">
            <v>0</v>
          </cell>
        </row>
        <row r="57">
          <cell r="B57">
            <v>3</v>
          </cell>
          <cell r="C57">
            <v>1</v>
          </cell>
          <cell r="D57">
            <v>1579.29</v>
          </cell>
          <cell r="E57">
            <v>526.42999999999995</v>
          </cell>
          <cell r="F57">
            <v>35</v>
          </cell>
          <cell r="G57">
            <v>1614.29</v>
          </cell>
          <cell r="H57">
            <v>538.1</v>
          </cell>
          <cell r="I57">
            <v>0</v>
          </cell>
          <cell r="J57">
            <v>1</v>
          </cell>
          <cell r="K57">
            <v>0</v>
          </cell>
          <cell r="L57">
            <v>0</v>
          </cell>
        </row>
        <row r="58">
          <cell r="B58">
            <v>0</v>
          </cell>
          <cell r="C58">
            <v>0</v>
          </cell>
          <cell r="D58">
            <v>0</v>
          </cell>
          <cell r="F58">
            <v>0</v>
          </cell>
          <cell r="G58">
            <v>0</v>
          </cell>
          <cell r="I58">
            <v>0</v>
          </cell>
          <cell r="J58">
            <v>0</v>
          </cell>
          <cell r="K58">
            <v>0</v>
          </cell>
        </row>
        <row r="60">
          <cell r="B60">
            <v>9</v>
          </cell>
          <cell r="C60">
            <v>3</v>
          </cell>
          <cell r="D60">
            <v>5080.17</v>
          </cell>
          <cell r="E60">
            <v>564.46</v>
          </cell>
          <cell r="F60">
            <v>105</v>
          </cell>
          <cell r="G60">
            <v>5185.17</v>
          </cell>
          <cell r="H60">
            <v>576.13</v>
          </cell>
          <cell r="I60">
            <v>0</v>
          </cell>
          <cell r="J60">
            <v>3</v>
          </cell>
          <cell r="K60">
            <v>0</v>
          </cell>
          <cell r="L60">
            <v>0</v>
          </cell>
        </row>
        <row r="61">
          <cell r="B61">
            <v>9</v>
          </cell>
          <cell r="C61">
            <v>3</v>
          </cell>
          <cell r="D61">
            <v>5080.17</v>
          </cell>
          <cell r="E61">
            <v>564.46</v>
          </cell>
          <cell r="F61">
            <v>105</v>
          </cell>
          <cell r="G61">
            <v>5185.17</v>
          </cell>
          <cell r="H61">
            <v>576.13</v>
          </cell>
          <cell r="I61">
            <v>0</v>
          </cell>
          <cell r="J61">
            <v>3</v>
          </cell>
          <cell r="K61">
            <v>0</v>
          </cell>
          <cell r="L61">
            <v>0</v>
          </cell>
        </row>
        <row r="62">
          <cell r="B62">
            <v>0</v>
          </cell>
          <cell r="C62">
            <v>0</v>
          </cell>
          <cell r="D62">
            <v>0</v>
          </cell>
          <cell r="F62">
            <v>0</v>
          </cell>
          <cell r="G62">
            <v>0</v>
          </cell>
          <cell r="I62">
            <v>0</v>
          </cell>
          <cell r="J62">
            <v>0</v>
          </cell>
          <cell r="K62">
            <v>0</v>
          </cell>
        </row>
        <row r="64">
          <cell r="B64">
            <v>3</v>
          </cell>
          <cell r="C64">
            <v>1</v>
          </cell>
          <cell r="D64">
            <v>1592.97</v>
          </cell>
          <cell r="E64">
            <v>530.99</v>
          </cell>
          <cell r="F64">
            <v>35</v>
          </cell>
          <cell r="G64">
            <v>1627.97</v>
          </cell>
          <cell r="H64">
            <v>542.66</v>
          </cell>
          <cell r="I64">
            <v>0</v>
          </cell>
          <cell r="J64">
            <v>1</v>
          </cell>
          <cell r="K64">
            <v>0</v>
          </cell>
          <cell r="L64">
            <v>0</v>
          </cell>
        </row>
        <row r="65">
          <cell r="B65">
            <v>3</v>
          </cell>
          <cell r="C65">
            <v>1</v>
          </cell>
          <cell r="D65">
            <v>1592.97</v>
          </cell>
          <cell r="E65">
            <v>530.99</v>
          </cell>
          <cell r="F65">
            <v>35</v>
          </cell>
          <cell r="G65">
            <v>1627.97</v>
          </cell>
          <cell r="H65">
            <v>542.66</v>
          </cell>
          <cell r="I65">
            <v>0</v>
          </cell>
          <cell r="J65">
            <v>1</v>
          </cell>
          <cell r="K65">
            <v>0</v>
          </cell>
          <cell r="L65">
            <v>0</v>
          </cell>
        </row>
        <row r="66">
          <cell r="B66">
            <v>0</v>
          </cell>
          <cell r="C66">
            <v>0</v>
          </cell>
          <cell r="D66">
            <v>0</v>
          </cell>
          <cell r="F66">
            <v>0</v>
          </cell>
          <cell r="G66">
            <v>0</v>
          </cell>
          <cell r="I66">
            <v>0</v>
          </cell>
          <cell r="J66">
            <v>0</v>
          </cell>
          <cell r="K66">
            <v>0</v>
          </cell>
        </row>
        <row r="68">
          <cell r="B68">
            <v>0</v>
          </cell>
          <cell r="C68">
            <v>0</v>
          </cell>
          <cell r="D68">
            <v>0</v>
          </cell>
          <cell r="F68">
            <v>0</v>
          </cell>
          <cell r="G68">
            <v>0</v>
          </cell>
          <cell r="I68">
            <v>0</v>
          </cell>
          <cell r="J68">
            <v>0</v>
          </cell>
          <cell r="K68">
            <v>0</v>
          </cell>
        </row>
        <row r="69">
          <cell r="B69">
            <v>0</v>
          </cell>
          <cell r="C69">
            <v>0</v>
          </cell>
          <cell r="D69">
            <v>0</v>
          </cell>
          <cell r="F69">
            <v>0</v>
          </cell>
          <cell r="G69">
            <v>0</v>
          </cell>
          <cell r="I69">
            <v>0</v>
          </cell>
          <cell r="J69">
            <v>0</v>
          </cell>
          <cell r="K69">
            <v>0</v>
          </cell>
        </row>
        <row r="70">
          <cell r="B70">
            <v>0</v>
          </cell>
          <cell r="C70">
            <v>0</v>
          </cell>
          <cell r="D70">
            <v>0</v>
          </cell>
          <cell r="F70">
            <v>0</v>
          </cell>
          <cell r="G70">
            <v>0</v>
          </cell>
          <cell r="I70">
            <v>0</v>
          </cell>
          <cell r="J70">
            <v>0</v>
          </cell>
          <cell r="K70">
            <v>0</v>
          </cell>
        </row>
        <row r="72">
          <cell r="B72">
            <v>126</v>
          </cell>
          <cell r="C72">
            <v>42</v>
          </cell>
          <cell r="D72">
            <v>67167.75</v>
          </cell>
          <cell r="E72">
            <v>533.08000000000004</v>
          </cell>
          <cell r="F72">
            <v>-2951.17</v>
          </cell>
          <cell r="G72">
            <v>64216.58</v>
          </cell>
          <cell r="H72">
            <v>509.66</v>
          </cell>
          <cell r="I72">
            <v>0</v>
          </cell>
          <cell r="J72">
            <v>42</v>
          </cell>
          <cell r="K72">
            <v>0</v>
          </cell>
          <cell r="L72">
            <v>0</v>
          </cell>
        </row>
        <row r="73">
          <cell r="B73">
            <v>126</v>
          </cell>
          <cell r="C73">
            <v>42</v>
          </cell>
          <cell r="D73">
            <v>67167.75</v>
          </cell>
          <cell r="E73">
            <v>533.08000000000004</v>
          </cell>
          <cell r="F73">
            <v>-2951.17</v>
          </cell>
          <cell r="G73">
            <v>64216.58</v>
          </cell>
          <cell r="H73">
            <v>509.66</v>
          </cell>
          <cell r="I73">
            <v>0</v>
          </cell>
          <cell r="J73">
            <v>42</v>
          </cell>
          <cell r="K73">
            <v>0</v>
          </cell>
          <cell r="L73">
            <v>0</v>
          </cell>
        </row>
        <row r="74">
          <cell r="B74">
            <v>0</v>
          </cell>
          <cell r="C74">
            <v>0</v>
          </cell>
          <cell r="D74">
            <v>0</v>
          </cell>
          <cell r="F74">
            <v>0</v>
          </cell>
          <cell r="G74">
            <v>0</v>
          </cell>
          <cell r="I74">
            <v>0</v>
          </cell>
          <cell r="J74">
            <v>0</v>
          </cell>
          <cell r="K74">
            <v>0</v>
          </cell>
        </row>
        <row r="76">
          <cell r="B76">
            <v>0</v>
          </cell>
          <cell r="C76">
            <v>0</v>
          </cell>
          <cell r="D76">
            <v>0</v>
          </cell>
          <cell r="F76">
            <v>0</v>
          </cell>
          <cell r="G76">
            <v>0</v>
          </cell>
          <cell r="I76">
            <v>0</v>
          </cell>
          <cell r="J76">
            <v>0</v>
          </cell>
          <cell r="K76">
            <v>0</v>
          </cell>
        </row>
        <row r="77">
          <cell r="B77">
            <v>0</v>
          </cell>
          <cell r="C77">
            <v>0</v>
          </cell>
          <cell r="D77">
            <v>0</v>
          </cell>
          <cell r="F77">
            <v>0</v>
          </cell>
          <cell r="G77">
            <v>0</v>
          </cell>
          <cell r="I77">
            <v>0</v>
          </cell>
          <cell r="J77">
            <v>0</v>
          </cell>
          <cell r="K77">
            <v>0</v>
          </cell>
        </row>
        <row r="78">
          <cell r="B78">
            <v>0</v>
          </cell>
          <cell r="C78">
            <v>0</v>
          </cell>
          <cell r="D78">
            <v>0</v>
          </cell>
          <cell r="F78">
            <v>0</v>
          </cell>
          <cell r="G78">
            <v>0</v>
          </cell>
          <cell r="I78">
            <v>0</v>
          </cell>
          <cell r="J78">
            <v>0</v>
          </cell>
          <cell r="K78">
            <v>0</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2">
          <cell r="B82">
            <v>0</v>
          </cell>
          <cell r="C82">
            <v>0</v>
          </cell>
          <cell r="D82">
            <v>0</v>
          </cell>
          <cell r="F82">
            <v>0</v>
          </cell>
          <cell r="G82">
            <v>0</v>
          </cell>
          <cell r="I82">
            <v>0</v>
          </cell>
          <cell r="J82">
            <v>0</v>
          </cell>
          <cell r="K82">
            <v>0</v>
          </cell>
        </row>
        <row r="84">
          <cell r="B84">
            <v>12</v>
          </cell>
          <cell r="C84">
            <v>4</v>
          </cell>
          <cell r="D84">
            <v>6399.33</v>
          </cell>
          <cell r="E84">
            <v>533.28</v>
          </cell>
          <cell r="F84">
            <v>140</v>
          </cell>
          <cell r="G84">
            <v>6539.33</v>
          </cell>
          <cell r="H84">
            <v>544.94000000000005</v>
          </cell>
          <cell r="I84">
            <v>0</v>
          </cell>
          <cell r="J84">
            <v>4</v>
          </cell>
          <cell r="K84">
            <v>0</v>
          </cell>
          <cell r="L84">
            <v>0</v>
          </cell>
        </row>
        <row r="85">
          <cell r="B85">
            <v>12</v>
          </cell>
          <cell r="C85">
            <v>4</v>
          </cell>
          <cell r="D85">
            <v>6399.33</v>
          </cell>
          <cell r="E85">
            <v>533.28</v>
          </cell>
          <cell r="F85">
            <v>140</v>
          </cell>
          <cell r="G85">
            <v>6539.33</v>
          </cell>
          <cell r="H85">
            <v>544.94000000000005</v>
          </cell>
          <cell r="I85">
            <v>0</v>
          </cell>
          <cell r="J85">
            <v>4</v>
          </cell>
          <cell r="K85">
            <v>0</v>
          </cell>
          <cell r="L85">
            <v>0</v>
          </cell>
        </row>
        <row r="86">
          <cell r="B86">
            <v>0</v>
          </cell>
          <cell r="C86">
            <v>0</v>
          </cell>
          <cell r="D86">
            <v>0</v>
          </cell>
          <cell r="F86">
            <v>0</v>
          </cell>
          <cell r="G86">
            <v>0</v>
          </cell>
          <cell r="I86">
            <v>0</v>
          </cell>
          <cell r="J86">
            <v>0</v>
          </cell>
          <cell r="K86">
            <v>0</v>
          </cell>
        </row>
        <row r="88">
          <cell r="B88">
            <v>6</v>
          </cell>
          <cell r="C88">
            <v>2</v>
          </cell>
          <cell r="D88">
            <v>3158.58</v>
          </cell>
          <cell r="E88">
            <v>526.42999999999995</v>
          </cell>
          <cell r="F88">
            <v>70</v>
          </cell>
          <cell r="G88">
            <v>3228.58</v>
          </cell>
          <cell r="H88">
            <v>538.1</v>
          </cell>
          <cell r="I88">
            <v>0</v>
          </cell>
          <cell r="J88">
            <v>2</v>
          </cell>
          <cell r="K88">
            <v>0</v>
          </cell>
          <cell r="L88">
            <v>0</v>
          </cell>
        </row>
        <row r="89">
          <cell r="B89">
            <v>6</v>
          </cell>
          <cell r="C89">
            <v>2</v>
          </cell>
          <cell r="D89">
            <v>3158.58</v>
          </cell>
          <cell r="E89">
            <v>526.42999999999995</v>
          </cell>
          <cell r="F89">
            <v>70</v>
          </cell>
          <cell r="G89">
            <v>3228.58</v>
          </cell>
          <cell r="H89">
            <v>538.1</v>
          </cell>
          <cell r="I89">
            <v>0</v>
          </cell>
          <cell r="J89">
            <v>2</v>
          </cell>
          <cell r="K89">
            <v>0</v>
          </cell>
          <cell r="L89">
            <v>0</v>
          </cell>
        </row>
        <row r="90">
          <cell r="B90">
            <v>0</v>
          </cell>
          <cell r="C90">
            <v>0</v>
          </cell>
          <cell r="D90">
            <v>0</v>
          </cell>
          <cell r="F90">
            <v>0</v>
          </cell>
          <cell r="G90">
            <v>0</v>
          </cell>
          <cell r="I90">
            <v>0</v>
          </cell>
          <cell r="J90">
            <v>0</v>
          </cell>
          <cell r="K90">
            <v>0</v>
          </cell>
        </row>
      </sheetData>
      <sheetData sheetId="72">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123462</v>
          </cell>
          <cell r="C28">
            <v>41154</v>
          </cell>
          <cell r="D28">
            <v>177244054.5</v>
          </cell>
          <cell r="E28">
            <v>1435.62</v>
          </cell>
          <cell r="F28">
            <v>1116533.8799999999</v>
          </cell>
          <cell r="G28">
            <v>178360588.38</v>
          </cell>
          <cell r="H28">
            <v>1444.66</v>
          </cell>
          <cell r="I28">
            <v>120715.14</v>
          </cell>
          <cell r="J28">
            <v>41052</v>
          </cell>
          <cell r="K28">
            <v>58461700.339999996</v>
          </cell>
          <cell r="L28">
            <v>1424.09</v>
          </cell>
        </row>
        <row r="29">
          <cell r="B29">
            <v>123462</v>
          </cell>
          <cell r="C29">
            <v>41154</v>
          </cell>
          <cell r="D29">
            <v>154356722.38</v>
          </cell>
          <cell r="E29">
            <v>1250.28</v>
          </cell>
          <cell r="F29">
            <v>1172944.3500000001</v>
          </cell>
          <cell r="G29">
            <v>155529666.72999999</v>
          </cell>
          <cell r="H29">
            <v>1259.78</v>
          </cell>
          <cell r="I29">
            <v>120715.14</v>
          </cell>
          <cell r="J29">
            <v>41052</v>
          </cell>
          <cell r="K29">
            <v>50928018.650000006</v>
          </cell>
          <cell r="L29">
            <v>1240.6099999999999</v>
          </cell>
        </row>
        <row r="30">
          <cell r="B30">
            <v>14144</v>
          </cell>
          <cell r="C30">
            <v>4714.666666666667</v>
          </cell>
          <cell r="D30">
            <v>22887332.120000001</v>
          </cell>
          <cell r="E30">
            <v>1618.17</v>
          </cell>
          <cell r="F30">
            <v>-56410.47</v>
          </cell>
          <cell r="G30">
            <v>22830921.650000002</v>
          </cell>
          <cell r="H30">
            <v>1614.18</v>
          </cell>
          <cell r="I30">
            <v>0</v>
          </cell>
          <cell r="J30">
            <v>4658</v>
          </cell>
          <cell r="K30">
            <v>7533681.6899999995</v>
          </cell>
          <cell r="L30">
            <v>1617.36</v>
          </cell>
        </row>
        <row r="31">
          <cell r="C31" t="str">
            <v/>
          </cell>
        </row>
        <row r="32">
          <cell r="B32">
            <v>218256</v>
          </cell>
          <cell r="C32">
            <v>72752</v>
          </cell>
          <cell r="D32">
            <v>302083554.55000001</v>
          </cell>
          <cell r="E32">
            <v>1384.08</v>
          </cell>
          <cell r="F32">
            <v>3230978.56</v>
          </cell>
          <cell r="G32">
            <v>305314533.11000001</v>
          </cell>
          <cell r="H32">
            <v>1398.88</v>
          </cell>
          <cell r="I32">
            <v>120226.79</v>
          </cell>
          <cell r="J32">
            <v>72737</v>
          </cell>
          <cell r="K32">
            <v>100199963.09999999</v>
          </cell>
          <cell r="L32">
            <v>1377.57</v>
          </cell>
        </row>
        <row r="33">
          <cell r="B33">
            <v>218256</v>
          </cell>
          <cell r="C33">
            <v>72752</v>
          </cell>
          <cell r="D33">
            <v>284688419.10000002</v>
          </cell>
          <cell r="E33">
            <v>1304.46</v>
          </cell>
          <cell r="F33">
            <v>3228714.23</v>
          </cell>
          <cell r="G33">
            <v>287917133.33000004</v>
          </cell>
          <cell r="H33">
            <v>1319.24</v>
          </cell>
          <cell r="I33">
            <v>120226.79</v>
          </cell>
          <cell r="J33">
            <v>72737</v>
          </cell>
          <cell r="K33">
            <v>94456284.840000004</v>
          </cell>
          <cell r="L33">
            <v>1298.67</v>
          </cell>
        </row>
        <row r="34">
          <cell r="B34">
            <v>11532</v>
          </cell>
          <cell r="C34">
            <v>3844</v>
          </cell>
          <cell r="D34">
            <v>17395135.450000003</v>
          </cell>
          <cell r="E34">
            <v>1508.42</v>
          </cell>
          <cell r="F34">
            <v>2264.33</v>
          </cell>
          <cell r="G34">
            <v>17397399.780000001</v>
          </cell>
          <cell r="H34">
            <v>1508.62</v>
          </cell>
          <cell r="I34">
            <v>0</v>
          </cell>
          <cell r="J34">
            <v>3815</v>
          </cell>
          <cell r="K34">
            <v>5743678.2599999998</v>
          </cell>
          <cell r="L34">
            <v>1505.55</v>
          </cell>
        </row>
        <row r="35">
          <cell r="C35" t="str">
            <v/>
          </cell>
        </row>
        <row r="36">
          <cell r="B36">
            <v>420375</v>
          </cell>
          <cell r="C36">
            <v>140125</v>
          </cell>
          <cell r="D36">
            <v>582585962.36000001</v>
          </cell>
          <cell r="E36">
            <v>1385.87</v>
          </cell>
          <cell r="F36">
            <v>6360962.9400000004</v>
          </cell>
          <cell r="G36">
            <v>588946925.30000007</v>
          </cell>
          <cell r="H36">
            <v>1401</v>
          </cell>
          <cell r="I36">
            <v>278191.92</v>
          </cell>
          <cell r="J36">
            <v>139835</v>
          </cell>
          <cell r="K36">
            <v>193259519.33000001</v>
          </cell>
          <cell r="L36">
            <v>1382.05</v>
          </cell>
        </row>
        <row r="37">
          <cell r="B37">
            <v>420375</v>
          </cell>
          <cell r="C37">
            <v>140125</v>
          </cell>
          <cell r="D37">
            <v>540545964.70000005</v>
          </cell>
          <cell r="E37">
            <v>1285.9100000000001</v>
          </cell>
          <cell r="F37">
            <v>6362674.6099999994</v>
          </cell>
          <cell r="G37">
            <v>546908639.31000006</v>
          </cell>
          <cell r="H37">
            <v>1301.03</v>
          </cell>
          <cell r="I37">
            <v>278191.92</v>
          </cell>
          <cell r="J37">
            <v>139835</v>
          </cell>
          <cell r="K37">
            <v>179348773.25999999</v>
          </cell>
          <cell r="L37">
            <v>1282.6199999999999</v>
          </cell>
        </row>
        <row r="38">
          <cell r="B38">
            <v>27704</v>
          </cell>
          <cell r="C38">
            <v>9234.6666666666661</v>
          </cell>
          <cell r="D38">
            <v>42039997.660000004</v>
          </cell>
          <cell r="E38">
            <v>1517.47</v>
          </cell>
          <cell r="F38">
            <v>-1711.67</v>
          </cell>
          <cell r="G38">
            <v>42038285.990000002</v>
          </cell>
          <cell r="H38">
            <v>1517.41</v>
          </cell>
          <cell r="I38">
            <v>0</v>
          </cell>
          <cell r="J38">
            <v>9169</v>
          </cell>
          <cell r="K38">
            <v>13910746.07</v>
          </cell>
          <cell r="L38">
            <v>1517.15</v>
          </cell>
        </row>
        <row r="39">
          <cell r="C39" t="str">
            <v/>
          </cell>
        </row>
        <row r="40">
          <cell r="B40">
            <v>44947</v>
          </cell>
          <cell r="C40">
            <v>14982.333333333334</v>
          </cell>
          <cell r="D40">
            <v>67765106.25</v>
          </cell>
          <cell r="E40">
            <v>1507.67</v>
          </cell>
          <cell r="F40">
            <v>997647.61</v>
          </cell>
          <cell r="G40">
            <v>68762753.859999999</v>
          </cell>
          <cell r="H40">
            <v>1529.86</v>
          </cell>
          <cell r="I40">
            <v>28914.04</v>
          </cell>
          <cell r="J40">
            <v>15010</v>
          </cell>
          <cell r="K40">
            <v>22460283.099999998</v>
          </cell>
          <cell r="L40">
            <v>1496.35</v>
          </cell>
        </row>
        <row r="41">
          <cell r="B41">
            <v>44947</v>
          </cell>
          <cell r="C41">
            <v>14982.333333333334</v>
          </cell>
          <cell r="D41">
            <v>54505620.379999995</v>
          </cell>
          <cell r="E41">
            <v>1212.68</v>
          </cell>
          <cell r="F41">
            <v>956865.82</v>
          </cell>
          <cell r="G41">
            <v>55462486.199999996</v>
          </cell>
          <cell r="H41">
            <v>1233.97</v>
          </cell>
          <cell r="I41">
            <v>28914.04</v>
          </cell>
          <cell r="J41">
            <v>15010</v>
          </cell>
          <cell r="K41">
            <v>18078745.940000001</v>
          </cell>
          <cell r="L41">
            <v>1204.45</v>
          </cell>
        </row>
        <row r="42">
          <cell r="B42">
            <v>8767</v>
          </cell>
          <cell r="C42">
            <v>2922.3333333333335</v>
          </cell>
          <cell r="D42">
            <v>13259485.869999999</v>
          </cell>
          <cell r="E42">
            <v>1512.43</v>
          </cell>
          <cell r="F42">
            <v>40781.79</v>
          </cell>
          <cell r="G42">
            <v>13300267.659999998</v>
          </cell>
          <cell r="H42">
            <v>1517.08</v>
          </cell>
          <cell r="I42">
            <v>0</v>
          </cell>
          <cell r="J42">
            <v>2897</v>
          </cell>
          <cell r="K42">
            <v>4381537.16</v>
          </cell>
          <cell r="L42">
            <v>1512.44</v>
          </cell>
        </row>
        <row r="43">
          <cell r="C43" t="str">
            <v/>
          </cell>
        </row>
        <row r="44">
          <cell r="B44">
            <v>279118</v>
          </cell>
          <cell r="C44">
            <v>93039.333333333328</v>
          </cell>
          <cell r="D44">
            <v>383802469.77999991</v>
          </cell>
          <cell r="E44">
            <v>1375.05</v>
          </cell>
          <cell r="F44">
            <v>4109657.76</v>
          </cell>
          <cell r="G44">
            <v>387912127.5399999</v>
          </cell>
          <cell r="H44">
            <v>1389.78</v>
          </cell>
          <cell r="I44">
            <v>112073.73</v>
          </cell>
          <cell r="J44">
            <v>93118</v>
          </cell>
          <cell r="K44">
            <v>127532054.52000001</v>
          </cell>
          <cell r="L44">
            <v>1369.57</v>
          </cell>
        </row>
        <row r="45">
          <cell r="B45">
            <v>279118</v>
          </cell>
          <cell r="C45">
            <v>93039.333333333328</v>
          </cell>
          <cell r="D45">
            <v>360850391.27999985</v>
          </cell>
          <cell r="E45">
            <v>1292.8599999999999</v>
          </cell>
          <cell r="F45">
            <v>4050104.34</v>
          </cell>
          <cell r="G45">
            <v>364900495.61999989</v>
          </cell>
          <cell r="H45">
            <v>1307.3399999999999</v>
          </cell>
          <cell r="I45">
            <v>112073.73</v>
          </cell>
          <cell r="J45">
            <v>93118</v>
          </cell>
          <cell r="K45">
            <v>119952963.41000003</v>
          </cell>
          <cell r="L45">
            <v>1288.22</v>
          </cell>
        </row>
        <row r="46">
          <cell r="B46">
            <v>16098</v>
          </cell>
          <cell r="C46">
            <v>5366</v>
          </cell>
          <cell r="D46">
            <v>22952078.499999996</v>
          </cell>
          <cell r="E46">
            <v>1425.77</v>
          </cell>
          <cell r="F46">
            <v>59553.42</v>
          </cell>
          <cell r="G46">
            <v>23011631.919999998</v>
          </cell>
          <cell r="H46">
            <v>1429.47</v>
          </cell>
          <cell r="I46">
            <v>0</v>
          </cell>
          <cell r="J46">
            <v>5318</v>
          </cell>
          <cell r="K46">
            <v>7579091.1100000003</v>
          </cell>
          <cell r="L46">
            <v>1425.18</v>
          </cell>
        </row>
        <row r="47">
          <cell r="C47" t="str">
            <v/>
          </cell>
        </row>
        <row r="48">
          <cell r="B48">
            <v>275925</v>
          </cell>
          <cell r="C48">
            <v>91975</v>
          </cell>
          <cell r="D48">
            <v>368111410.11000001</v>
          </cell>
          <cell r="E48">
            <v>1334.1</v>
          </cell>
          <cell r="F48">
            <v>6004619.8000000007</v>
          </cell>
          <cell r="G48">
            <v>374116029.91000003</v>
          </cell>
          <cell r="H48">
            <v>1355.86</v>
          </cell>
          <cell r="I48">
            <v>173401.41</v>
          </cell>
          <cell r="J48">
            <v>92044</v>
          </cell>
          <cell r="K48">
            <v>122010479.7</v>
          </cell>
          <cell r="L48">
            <v>1325.57</v>
          </cell>
        </row>
        <row r="49">
          <cell r="B49">
            <v>275925</v>
          </cell>
          <cell r="C49">
            <v>91975</v>
          </cell>
          <cell r="D49">
            <v>343136158.75</v>
          </cell>
          <cell r="E49">
            <v>1243.67</v>
          </cell>
          <cell r="F49">
            <v>5962186.8499999996</v>
          </cell>
          <cell r="G49">
            <v>349098345.59999996</v>
          </cell>
          <cell r="H49">
            <v>1265.23</v>
          </cell>
          <cell r="I49">
            <v>173401.41</v>
          </cell>
          <cell r="J49">
            <v>92045</v>
          </cell>
          <cell r="K49">
            <v>113752447.35999998</v>
          </cell>
          <cell r="L49">
            <v>1235.9100000000001</v>
          </cell>
        </row>
        <row r="50">
          <cell r="B50">
            <v>15991</v>
          </cell>
          <cell r="C50">
            <v>5330.333333333333</v>
          </cell>
          <cell r="D50">
            <v>24975251.360000003</v>
          </cell>
          <cell r="E50">
            <v>1561.83</v>
          </cell>
          <cell r="F50">
            <v>42432.95</v>
          </cell>
          <cell r="G50">
            <v>25017684.310000002</v>
          </cell>
          <cell r="H50">
            <v>1564.49</v>
          </cell>
          <cell r="I50">
            <v>0</v>
          </cell>
          <cell r="J50">
            <v>5287</v>
          </cell>
          <cell r="K50">
            <v>8258032.3400000008</v>
          </cell>
          <cell r="L50">
            <v>1561.95</v>
          </cell>
        </row>
        <row r="51">
          <cell r="C51" t="str">
            <v/>
          </cell>
        </row>
        <row r="52">
          <cell r="B52">
            <v>501901</v>
          </cell>
          <cell r="C52">
            <v>167300.33333333334</v>
          </cell>
          <cell r="D52">
            <v>678375329.72000003</v>
          </cell>
          <cell r="E52">
            <v>1351.61</v>
          </cell>
          <cell r="F52">
            <v>5535632.8499999996</v>
          </cell>
          <cell r="G52">
            <v>683910962.57000005</v>
          </cell>
          <cell r="H52">
            <v>1362.64</v>
          </cell>
          <cell r="I52">
            <v>190716.55</v>
          </cell>
          <cell r="J52">
            <v>167117</v>
          </cell>
          <cell r="K52">
            <v>224499527.18000001</v>
          </cell>
          <cell r="L52">
            <v>1343.37</v>
          </cell>
        </row>
        <row r="53">
          <cell r="B53">
            <v>501901</v>
          </cell>
          <cell r="C53">
            <v>167300.33333333334</v>
          </cell>
          <cell r="D53">
            <v>646920420.12</v>
          </cell>
          <cell r="E53">
            <v>1288.99</v>
          </cell>
          <cell r="F53">
            <v>5527037.0200000005</v>
          </cell>
          <cell r="G53">
            <v>652447457.13999999</v>
          </cell>
          <cell r="H53">
            <v>1299.99</v>
          </cell>
          <cell r="I53">
            <v>190716.55</v>
          </cell>
          <cell r="J53">
            <v>167117</v>
          </cell>
          <cell r="K53">
            <v>214101762.15999997</v>
          </cell>
          <cell r="L53">
            <v>1281.2</v>
          </cell>
        </row>
        <row r="54">
          <cell r="B54">
            <v>23006</v>
          </cell>
          <cell r="C54">
            <v>7668.666666666667</v>
          </cell>
          <cell r="D54">
            <v>31454909.599999998</v>
          </cell>
          <cell r="E54">
            <v>1367.25</v>
          </cell>
          <cell r="F54">
            <v>8595.83</v>
          </cell>
          <cell r="G54">
            <v>31463505.429999996</v>
          </cell>
          <cell r="H54">
            <v>1367.62</v>
          </cell>
          <cell r="I54">
            <v>0</v>
          </cell>
          <cell r="J54">
            <v>7607</v>
          </cell>
          <cell r="K54">
            <v>10397765.02</v>
          </cell>
          <cell r="L54">
            <v>1366.87</v>
          </cell>
        </row>
        <row r="55">
          <cell r="C55" t="str">
            <v/>
          </cell>
        </row>
        <row r="56">
          <cell r="B56">
            <v>66700</v>
          </cell>
          <cell r="C56">
            <v>22233.333333333332</v>
          </cell>
          <cell r="D56">
            <v>94959987.299999997</v>
          </cell>
          <cell r="E56">
            <v>1423.69</v>
          </cell>
          <cell r="F56">
            <v>371349.18</v>
          </cell>
          <cell r="G56">
            <v>95331336.480000004</v>
          </cell>
          <cell r="H56">
            <v>1429.26</v>
          </cell>
          <cell r="I56">
            <v>50742.09</v>
          </cell>
          <cell r="J56">
            <v>22149</v>
          </cell>
          <cell r="K56">
            <v>31372625.870000001</v>
          </cell>
          <cell r="L56">
            <v>1416.44</v>
          </cell>
        </row>
        <row r="57">
          <cell r="B57">
            <v>66700</v>
          </cell>
          <cell r="C57">
            <v>22233.333333333332</v>
          </cell>
          <cell r="D57">
            <v>86502897.520000011</v>
          </cell>
          <cell r="E57">
            <v>1296.94</v>
          </cell>
          <cell r="F57">
            <v>429994</v>
          </cell>
          <cell r="G57">
            <v>86932891.520000011</v>
          </cell>
          <cell r="H57">
            <v>1303.33</v>
          </cell>
          <cell r="I57">
            <v>50742.09</v>
          </cell>
          <cell r="J57">
            <v>22149</v>
          </cell>
          <cell r="K57">
            <v>28593747.420000006</v>
          </cell>
          <cell r="L57">
            <v>1291.02</v>
          </cell>
        </row>
        <row r="58">
          <cell r="B58">
            <v>5408</v>
          </cell>
          <cell r="C58">
            <v>1802.6666666666667</v>
          </cell>
          <cell r="D58">
            <v>8457089.7799999993</v>
          </cell>
          <cell r="E58">
            <v>1563.81</v>
          </cell>
          <cell r="F58">
            <v>-58644.82</v>
          </cell>
          <cell r="G58">
            <v>8398444.959999999</v>
          </cell>
          <cell r="H58">
            <v>1552.97</v>
          </cell>
          <cell r="I58">
            <v>0</v>
          </cell>
          <cell r="J58">
            <v>1778</v>
          </cell>
          <cell r="K58">
            <v>2778878.45</v>
          </cell>
          <cell r="L58">
            <v>1562.92</v>
          </cell>
        </row>
        <row r="59">
          <cell r="C59" t="str">
            <v/>
          </cell>
        </row>
        <row r="60">
          <cell r="B60">
            <v>191452</v>
          </cell>
          <cell r="C60">
            <v>63817.333333333336</v>
          </cell>
          <cell r="D60">
            <v>260490503.68000001</v>
          </cell>
          <cell r="E60">
            <v>1360.6</v>
          </cell>
          <cell r="F60">
            <v>2365193.21</v>
          </cell>
          <cell r="G60">
            <v>262855696.89000002</v>
          </cell>
          <cell r="H60">
            <v>1372.96</v>
          </cell>
          <cell r="I60">
            <v>145712.79</v>
          </cell>
          <cell r="J60">
            <v>63773</v>
          </cell>
          <cell r="K60">
            <v>86359382.510000005</v>
          </cell>
          <cell r="L60">
            <v>1354.17</v>
          </cell>
        </row>
        <row r="61">
          <cell r="B61">
            <v>191452</v>
          </cell>
          <cell r="C61">
            <v>63817.333333333336</v>
          </cell>
          <cell r="D61">
            <v>243041622.81999996</v>
          </cell>
          <cell r="E61">
            <v>1269.6099999999999</v>
          </cell>
          <cell r="F61">
            <v>2403838.83</v>
          </cell>
          <cell r="G61">
            <v>245445461.64999998</v>
          </cell>
          <cell r="H61">
            <v>1282.07</v>
          </cell>
          <cell r="I61">
            <v>145712.79</v>
          </cell>
          <cell r="J61">
            <v>63773</v>
          </cell>
          <cell r="K61">
            <v>80597885.639999986</v>
          </cell>
          <cell r="L61">
            <v>1263.95</v>
          </cell>
        </row>
        <row r="62">
          <cell r="B62">
            <v>11870</v>
          </cell>
          <cell r="C62">
            <v>3956.6666666666665</v>
          </cell>
          <cell r="D62">
            <v>17446434.120000001</v>
          </cell>
          <cell r="E62">
            <v>1469.79</v>
          </cell>
          <cell r="F62">
            <v>-38645.620000000003</v>
          </cell>
          <cell r="G62">
            <v>17407788.5</v>
          </cell>
          <cell r="H62">
            <v>1466.54</v>
          </cell>
          <cell r="I62">
            <v>0</v>
          </cell>
          <cell r="J62">
            <v>3924</v>
          </cell>
          <cell r="K62">
            <v>5761496.8700000001</v>
          </cell>
          <cell r="L62">
            <v>1468.27</v>
          </cell>
        </row>
        <row r="63">
          <cell r="C63" t="str">
            <v/>
          </cell>
        </row>
        <row r="64">
          <cell r="B64">
            <v>235424</v>
          </cell>
          <cell r="C64">
            <v>78474.666666666672</v>
          </cell>
          <cell r="D64">
            <v>322824821.18000001</v>
          </cell>
          <cell r="E64">
            <v>1371.25</v>
          </cell>
          <cell r="F64">
            <v>1633657.56</v>
          </cell>
          <cell r="G64">
            <v>324458478.74000001</v>
          </cell>
          <cell r="H64">
            <v>1378.19</v>
          </cell>
          <cell r="I64">
            <v>75017.53</v>
          </cell>
          <cell r="J64">
            <v>78170</v>
          </cell>
          <cell r="K64">
            <v>106873641.90000001</v>
          </cell>
          <cell r="L64">
            <v>1367.2</v>
          </cell>
        </row>
        <row r="65">
          <cell r="B65">
            <v>235424</v>
          </cell>
          <cell r="C65">
            <v>78474.666666666672</v>
          </cell>
          <cell r="D65">
            <v>308919640.29999995</v>
          </cell>
          <cell r="E65">
            <v>1312.23</v>
          </cell>
          <cell r="F65">
            <v>1627343.32</v>
          </cell>
          <cell r="G65">
            <v>310546983.61999995</v>
          </cell>
          <cell r="H65">
            <v>1319.14</v>
          </cell>
          <cell r="I65">
            <v>75017.53</v>
          </cell>
          <cell r="J65">
            <v>78170</v>
          </cell>
          <cell r="K65">
            <v>102277173.28999999</v>
          </cell>
          <cell r="L65">
            <v>1308.44</v>
          </cell>
        </row>
        <row r="66">
          <cell r="B66">
            <v>9694</v>
          </cell>
          <cell r="C66">
            <v>3231.3333333333335</v>
          </cell>
          <cell r="D66">
            <v>13905180.880000001</v>
          </cell>
          <cell r="E66">
            <v>1434.41</v>
          </cell>
          <cell r="F66">
            <v>6314.24</v>
          </cell>
          <cell r="G66">
            <v>13911495.120000001</v>
          </cell>
          <cell r="H66">
            <v>1435.06</v>
          </cell>
          <cell r="I66">
            <v>0</v>
          </cell>
          <cell r="J66">
            <v>3208</v>
          </cell>
          <cell r="K66">
            <v>4596468.6100000003</v>
          </cell>
          <cell r="L66">
            <v>1432.81</v>
          </cell>
        </row>
        <row r="67">
          <cell r="C67" t="str">
            <v/>
          </cell>
        </row>
        <row r="68">
          <cell r="B68">
            <v>105213</v>
          </cell>
          <cell r="C68">
            <v>35071</v>
          </cell>
          <cell r="D68">
            <v>145564127.34999999</v>
          </cell>
          <cell r="E68">
            <v>1383.52</v>
          </cell>
          <cell r="F68">
            <v>2329669.9500000002</v>
          </cell>
          <cell r="G68">
            <v>147893797.29999998</v>
          </cell>
          <cell r="H68">
            <v>1405.66</v>
          </cell>
          <cell r="I68">
            <v>87478.42</v>
          </cell>
          <cell r="J68">
            <v>35081</v>
          </cell>
          <cell r="K68">
            <v>48140954.850000001</v>
          </cell>
          <cell r="L68">
            <v>1372.28</v>
          </cell>
        </row>
        <row r="69">
          <cell r="B69">
            <v>105213</v>
          </cell>
          <cell r="C69">
            <v>35071</v>
          </cell>
          <cell r="D69">
            <v>134023115.32000001</v>
          </cell>
          <cell r="E69">
            <v>1273.9100000000001</v>
          </cell>
          <cell r="F69">
            <v>2307113.19</v>
          </cell>
          <cell r="G69">
            <v>136330228.51000002</v>
          </cell>
          <cell r="H69">
            <v>1295.83</v>
          </cell>
          <cell r="I69">
            <v>87478.42</v>
          </cell>
          <cell r="J69">
            <v>35081</v>
          </cell>
          <cell r="K69">
            <v>44320439.969999999</v>
          </cell>
          <cell r="L69">
            <v>1263.45</v>
          </cell>
        </row>
        <row r="70">
          <cell r="B70">
            <v>7663</v>
          </cell>
          <cell r="C70">
            <v>2554.3333333333335</v>
          </cell>
          <cell r="D70">
            <v>11541012.030000001</v>
          </cell>
          <cell r="E70">
            <v>1506.07</v>
          </cell>
          <cell r="F70">
            <v>22556.76</v>
          </cell>
          <cell r="G70">
            <v>11563568.790000001</v>
          </cell>
          <cell r="H70">
            <v>1509.01</v>
          </cell>
          <cell r="I70">
            <v>0</v>
          </cell>
          <cell r="J70">
            <v>2540</v>
          </cell>
          <cell r="K70">
            <v>3820514.88</v>
          </cell>
          <cell r="L70">
            <v>1504.14</v>
          </cell>
        </row>
        <row r="71">
          <cell r="C71" t="str">
            <v/>
          </cell>
        </row>
        <row r="72">
          <cell r="B72">
            <v>96114</v>
          </cell>
          <cell r="C72">
            <v>32038</v>
          </cell>
          <cell r="D72">
            <v>147619243.56</v>
          </cell>
          <cell r="E72">
            <v>1535.88</v>
          </cell>
          <cell r="F72">
            <v>395932.51</v>
          </cell>
          <cell r="G72">
            <v>148015176.06999999</v>
          </cell>
          <cell r="H72">
            <v>1540</v>
          </cell>
          <cell r="I72">
            <v>78871.58</v>
          </cell>
          <cell r="J72">
            <v>31896</v>
          </cell>
          <cell r="K72">
            <v>48652546.719999999</v>
          </cell>
          <cell r="L72">
            <v>1525.35</v>
          </cell>
        </row>
        <row r="73">
          <cell r="B73">
            <v>96114</v>
          </cell>
          <cell r="C73">
            <v>32038</v>
          </cell>
          <cell r="D73">
            <v>116376302.88</v>
          </cell>
          <cell r="E73">
            <v>1210.8</v>
          </cell>
          <cell r="F73">
            <v>435292.56</v>
          </cell>
          <cell r="G73">
            <v>116811595.44</v>
          </cell>
          <cell r="H73">
            <v>1215.28</v>
          </cell>
          <cell r="I73">
            <v>78871.58</v>
          </cell>
          <cell r="J73">
            <v>31896</v>
          </cell>
          <cell r="K73">
            <v>38365085.75</v>
          </cell>
          <cell r="L73">
            <v>1202.8</v>
          </cell>
        </row>
        <row r="74">
          <cell r="B74">
            <v>15283</v>
          </cell>
          <cell r="C74">
            <v>5094.333333333333</v>
          </cell>
          <cell r="D74">
            <v>31242940.68</v>
          </cell>
          <cell r="E74">
            <v>2044.29</v>
          </cell>
          <cell r="F74">
            <v>-39360.050000000003</v>
          </cell>
          <cell r="G74">
            <v>31203580.629999999</v>
          </cell>
          <cell r="H74">
            <v>2041.72</v>
          </cell>
          <cell r="I74">
            <v>0</v>
          </cell>
          <cell r="J74">
            <v>5036</v>
          </cell>
          <cell r="K74">
            <v>10287460.969999999</v>
          </cell>
          <cell r="L74">
            <v>2042.78</v>
          </cell>
        </row>
        <row r="75">
          <cell r="C75" t="str">
            <v/>
          </cell>
        </row>
        <row r="76">
          <cell r="B76">
            <v>178574</v>
          </cell>
          <cell r="C76">
            <v>59524.666666666664</v>
          </cell>
          <cell r="D76">
            <v>243470531.11999997</v>
          </cell>
          <cell r="E76">
            <v>1363.42</v>
          </cell>
          <cell r="F76">
            <v>2309168</v>
          </cell>
          <cell r="G76">
            <v>245779699.11999997</v>
          </cell>
          <cell r="H76">
            <v>1376.35</v>
          </cell>
          <cell r="I76">
            <v>160176.60999999999</v>
          </cell>
          <cell r="J76">
            <v>59397</v>
          </cell>
          <cell r="K76">
            <v>80704520.339999989</v>
          </cell>
          <cell r="L76">
            <v>1358.73</v>
          </cell>
        </row>
        <row r="77">
          <cell r="B77">
            <v>178574</v>
          </cell>
          <cell r="C77">
            <v>59524.666666666664</v>
          </cell>
          <cell r="D77">
            <v>227903164.87</v>
          </cell>
          <cell r="E77">
            <v>1276.27</v>
          </cell>
          <cell r="F77">
            <v>2260758.13</v>
          </cell>
          <cell r="G77">
            <v>230163923</v>
          </cell>
          <cell r="H77">
            <v>1288.9100000000001</v>
          </cell>
          <cell r="I77">
            <v>160176.60999999999</v>
          </cell>
          <cell r="J77">
            <v>59397</v>
          </cell>
          <cell r="K77">
            <v>75564883.100000009</v>
          </cell>
          <cell r="L77">
            <v>1272.24</v>
          </cell>
        </row>
        <row r="78">
          <cell r="B78">
            <v>11079</v>
          </cell>
          <cell r="C78">
            <v>3693</v>
          </cell>
          <cell r="D78">
            <v>15569812.99</v>
          </cell>
          <cell r="E78">
            <v>1405.34</v>
          </cell>
          <cell r="F78">
            <v>48409.87</v>
          </cell>
          <cell r="G78">
            <v>15618222.859999999</v>
          </cell>
          <cell r="H78">
            <v>1409.71</v>
          </cell>
          <cell r="I78">
            <v>0</v>
          </cell>
          <cell r="J78">
            <v>3660</v>
          </cell>
          <cell r="K78">
            <v>5139637.24</v>
          </cell>
          <cell r="L78">
            <v>1404.27</v>
          </cell>
        </row>
        <row r="79">
          <cell r="C79" t="str">
            <v/>
          </cell>
        </row>
        <row r="80">
          <cell r="B80">
            <v>119150</v>
          </cell>
          <cell r="C80">
            <v>39716.666666666664</v>
          </cell>
          <cell r="D80">
            <v>166851651.28999999</v>
          </cell>
          <cell r="E80">
            <v>1400.35</v>
          </cell>
          <cell r="F80">
            <v>1743912.45</v>
          </cell>
          <cell r="G80">
            <v>168595563.73999998</v>
          </cell>
          <cell r="H80">
            <v>1414.99</v>
          </cell>
          <cell r="I80">
            <v>23776.92</v>
          </cell>
          <cell r="J80">
            <v>39686</v>
          </cell>
          <cell r="K80">
            <v>55253202.489999995</v>
          </cell>
          <cell r="L80">
            <v>1392.26</v>
          </cell>
        </row>
        <row r="81">
          <cell r="B81">
            <v>119150</v>
          </cell>
          <cell r="C81">
            <v>39716.666666666664</v>
          </cell>
          <cell r="D81">
            <v>155130560.90000004</v>
          </cell>
          <cell r="E81">
            <v>1302.02</v>
          </cell>
          <cell r="F81">
            <v>1710214.46</v>
          </cell>
          <cell r="G81">
            <v>156840775.36000004</v>
          </cell>
          <cell r="H81">
            <v>1316.36</v>
          </cell>
          <cell r="I81">
            <v>23776.92</v>
          </cell>
          <cell r="J81">
            <v>39686</v>
          </cell>
          <cell r="K81">
            <v>51403210.199999996</v>
          </cell>
          <cell r="L81">
            <v>1295.29</v>
          </cell>
        </row>
        <row r="82">
          <cell r="B82">
            <v>8105</v>
          </cell>
          <cell r="C82">
            <v>2701.6666666666665</v>
          </cell>
          <cell r="D82">
            <v>11721090.390000001</v>
          </cell>
          <cell r="E82">
            <v>1446.16</v>
          </cell>
          <cell r="F82">
            <v>33697.99</v>
          </cell>
          <cell r="G82">
            <v>11754788.380000001</v>
          </cell>
          <cell r="H82">
            <v>1450.31</v>
          </cell>
          <cell r="I82">
            <v>0</v>
          </cell>
          <cell r="J82">
            <v>2664</v>
          </cell>
          <cell r="K82">
            <v>3849992.29</v>
          </cell>
          <cell r="L82">
            <v>1445.19</v>
          </cell>
        </row>
        <row r="83">
          <cell r="C83" t="str">
            <v/>
          </cell>
        </row>
        <row r="84">
          <cell r="B84">
            <v>337899</v>
          </cell>
          <cell r="C84">
            <v>112633</v>
          </cell>
          <cell r="D84">
            <v>454535189.23999995</v>
          </cell>
          <cell r="E84">
            <v>1345.18</v>
          </cell>
          <cell r="F84">
            <v>7533879.0700000003</v>
          </cell>
          <cell r="G84">
            <v>462069068.30999994</v>
          </cell>
          <cell r="H84">
            <v>1367.48</v>
          </cell>
          <cell r="I84">
            <v>293924.14</v>
          </cell>
          <cell r="J84">
            <v>112905</v>
          </cell>
          <cell r="K84">
            <v>149976843.12</v>
          </cell>
          <cell r="L84">
            <v>1328.35</v>
          </cell>
        </row>
        <row r="85">
          <cell r="B85">
            <v>337899</v>
          </cell>
          <cell r="C85">
            <v>112633</v>
          </cell>
          <cell r="D85">
            <v>422864205.02999997</v>
          </cell>
          <cell r="E85">
            <v>1251.48</v>
          </cell>
          <cell r="F85">
            <v>7510088.71</v>
          </cell>
          <cell r="G85">
            <v>430374293.74000001</v>
          </cell>
          <cell r="H85">
            <v>1273.69</v>
          </cell>
          <cell r="I85">
            <v>293924.14</v>
          </cell>
          <cell r="J85">
            <v>112905</v>
          </cell>
          <cell r="K85">
            <v>139521838</v>
          </cell>
          <cell r="L85">
            <v>1235.76</v>
          </cell>
        </row>
        <row r="86">
          <cell r="B86">
            <v>20681</v>
          </cell>
          <cell r="C86">
            <v>6893.666666666667</v>
          </cell>
          <cell r="D86">
            <v>31670984.209999993</v>
          </cell>
          <cell r="E86">
            <v>1531.4</v>
          </cell>
          <cell r="F86">
            <v>23790.36</v>
          </cell>
          <cell r="G86">
            <v>31694774.569999993</v>
          </cell>
          <cell r="H86">
            <v>1532.56</v>
          </cell>
          <cell r="I86">
            <v>0</v>
          </cell>
          <cell r="J86">
            <v>6829</v>
          </cell>
          <cell r="K86">
            <v>10455005.119999999</v>
          </cell>
          <cell r="L86">
            <v>1530.97</v>
          </cell>
        </row>
        <row r="87">
          <cell r="C87" t="str">
            <v/>
          </cell>
        </row>
        <row r="88">
          <cell r="B88">
            <v>70637</v>
          </cell>
          <cell r="C88">
            <v>23545.666666666668</v>
          </cell>
          <cell r="D88">
            <v>101422177.78999999</v>
          </cell>
          <cell r="E88">
            <v>1435.82</v>
          </cell>
          <cell r="F88">
            <v>760436.73</v>
          </cell>
          <cell r="G88">
            <v>102182614.52</v>
          </cell>
          <cell r="H88">
            <v>1446.59</v>
          </cell>
          <cell r="I88">
            <v>75102.240000000005</v>
          </cell>
          <cell r="J88">
            <v>23500</v>
          </cell>
          <cell r="K88">
            <v>33494684.359999999</v>
          </cell>
          <cell r="L88">
            <v>1425.31</v>
          </cell>
        </row>
        <row r="89">
          <cell r="B89">
            <v>70637</v>
          </cell>
          <cell r="C89">
            <v>23545.666666666668</v>
          </cell>
          <cell r="D89">
            <v>90233586.359999985</v>
          </cell>
          <cell r="E89">
            <v>1277.43</v>
          </cell>
          <cell r="F89">
            <v>752998.19</v>
          </cell>
          <cell r="G89">
            <v>90986584.549999982</v>
          </cell>
          <cell r="H89">
            <v>1288.0999999999999</v>
          </cell>
          <cell r="I89">
            <v>75102.240000000005</v>
          </cell>
          <cell r="J89">
            <v>23500</v>
          </cell>
          <cell r="K89">
            <v>29791724.829999998</v>
          </cell>
          <cell r="L89">
            <v>1267.73</v>
          </cell>
        </row>
        <row r="90">
          <cell r="B90">
            <v>7049</v>
          </cell>
          <cell r="C90">
            <v>2349.6666666666665</v>
          </cell>
          <cell r="D90">
            <v>11188591.43</v>
          </cell>
          <cell r="E90">
            <v>1587.26</v>
          </cell>
          <cell r="F90">
            <v>7438.54</v>
          </cell>
          <cell r="G90">
            <v>11196029.969999999</v>
          </cell>
          <cell r="H90">
            <v>1588.31</v>
          </cell>
          <cell r="I90">
            <v>0</v>
          </cell>
          <cell r="J90">
            <v>2335</v>
          </cell>
          <cell r="K90">
            <v>3702959.53</v>
          </cell>
          <cell r="L90">
            <v>1585.85</v>
          </cell>
        </row>
      </sheetData>
      <sheetData sheetId="73">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11910</v>
          </cell>
          <cell r="C12">
            <v>3970</v>
          </cell>
          <cell r="D12">
            <v>18262992.219999999</v>
          </cell>
          <cell r="E12">
            <v>1533.42</v>
          </cell>
          <cell r="F12">
            <v>-53156.55</v>
          </cell>
          <cell r="G12">
            <v>18209835.669999998</v>
          </cell>
          <cell r="H12">
            <v>1528.95</v>
          </cell>
          <cell r="I12">
            <v>0</v>
          </cell>
          <cell r="J12">
            <v>3919</v>
          </cell>
          <cell r="K12">
            <v>6010031.0899999999</v>
          </cell>
          <cell r="L12">
            <v>1533.56</v>
          </cell>
        </row>
        <row r="13">
          <cell r="B13">
            <v>7966</v>
          </cell>
          <cell r="C13">
            <v>2655</v>
          </cell>
          <cell r="D13">
            <v>11530810.850000001</v>
          </cell>
          <cell r="E13">
            <v>1447.5</v>
          </cell>
          <cell r="F13">
            <v>-26753.39</v>
          </cell>
          <cell r="G13">
            <v>11504057.460000001</v>
          </cell>
          <cell r="H13">
            <v>1444.14</v>
          </cell>
          <cell r="I13">
            <v>0</v>
          </cell>
          <cell r="J13">
            <v>2622</v>
          </cell>
          <cell r="K13">
            <v>3794822.47</v>
          </cell>
          <cell r="L13">
            <v>1447.3</v>
          </cell>
        </row>
        <row r="14">
          <cell r="B14">
            <v>19366</v>
          </cell>
          <cell r="C14">
            <v>6455</v>
          </cell>
          <cell r="D14">
            <v>26452222.560000002</v>
          </cell>
          <cell r="E14">
            <v>1365.91</v>
          </cell>
          <cell r="F14">
            <v>-77129.850000000006</v>
          </cell>
          <cell r="G14">
            <v>26375092.710000001</v>
          </cell>
          <cell r="H14">
            <v>1361.93</v>
          </cell>
          <cell r="I14">
            <v>0</v>
          </cell>
          <cell r="J14">
            <v>6375</v>
          </cell>
          <cell r="K14">
            <v>8738211.8899999987</v>
          </cell>
          <cell r="L14">
            <v>1370.7</v>
          </cell>
        </row>
        <row r="15">
          <cell r="B15">
            <v>7834</v>
          </cell>
          <cell r="C15">
            <v>2611</v>
          </cell>
          <cell r="D15">
            <v>11472709.83</v>
          </cell>
          <cell r="E15">
            <v>1464.48</v>
          </cell>
          <cell r="F15">
            <v>3897.18</v>
          </cell>
          <cell r="G15">
            <v>11476607.01</v>
          </cell>
          <cell r="H15">
            <v>1464.97</v>
          </cell>
          <cell r="I15">
            <v>0</v>
          </cell>
          <cell r="J15">
            <v>2589</v>
          </cell>
          <cell r="K15">
            <v>3790510.0800000001</v>
          </cell>
          <cell r="L15">
            <v>1464.08</v>
          </cell>
        </row>
        <row r="16">
          <cell r="B16">
            <v>13055</v>
          </cell>
          <cell r="C16">
            <v>4352</v>
          </cell>
          <cell r="D16">
            <v>18967367.68</v>
          </cell>
          <cell r="E16">
            <v>1452.88</v>
          </cell>
          <cell r="F16">
            <v>-7146.58</v>
          </cell>
          <cell r="G16">
            <v>18960221.100000001</v>
          </cell>
          <cell r="H16">
            <v>1452.33</v>
          </cell>
          <cell r="I16">
            <v>0</v>
          </cell>
          <cell r="J16">
            <v>4296</v>
          </cell>
          <cell r="K16">
            <v>6241254.169999999</v>
          </cell>
          <cell r="L16">
            <v>1452.81</v>
          </cell>
        </row>
        <row r="17">
          <cell r="B17">
            <v>13591</v>
          </cell>
          <cell r="C17">
            <v>4530</v>
          </cell>
          <cell r="D17">
            <v>21859344.050000001</v>
          </cell>
          <cell r="E17">
            <v>1608.37</v>
          </cell>
          <cell r="F17">
            <v>-13626.65</v>
          </cell>
          <cell r="G17">
            <v>21845717.400000002</v>
          </cell>
          <cell r="H17">
            <v>1607.37</v>
          </cell>
          <cell r="I17">
            <v>0</v>
          </cell>
          <cell r="J17">
            <v>4480</v>
          </cell>
          <cell r="K17">
            <v>7210996.5700000003</v>
          </cell>
          <cell r="L17">
            <v>1609.6</v>
          </cell>
        </row>
        <row r="18">
          <cell r="B18">
            <v>17380</v>
          </cell>
          <cell r="C18">
            <v>5793</v>
          </cell>
          <cell r="D18">
            <v>24249825.630000003</v>
          </cell>
          <cell r="E18">
            <v>1395.27</v>
          </cell>
          <cell r="F18">
            <v>-72266.64</v>
          </cell>
          <cell r="G18">
            <v>24177558.990000002</v>
          </cell>
          <cell r="H18">
            <v>1391.11</v>
          </cell>
          <cell r="I18">
            <v>0</v>
          </cell>
          <cell r="J18">
            <v>5726</v>
          </cell>
          <cell r="K18">
            <v>7990987.7800000003</v>
          </cell>
          <cell r="L18">
            <v>1395.56</v>
          </cell>
        </row>
        <row r="19">
          <cell r="B19">
            <v>4837</v>
          </cell>
          <cell r="C19">
            <v>1612</v>
          </cell>
          <cell r="D19">
            <v>7544084.9500000002</v>
          </cell>
          <cell r="E19">
            <v>1559.66</v>
          </cell>
          <cell r="F19">
            <v>-54698.99</v>
          </cell>
          <cell r="G19">
            <v>7489385.96</v>
          </cell>
          <cell r="H19">
            <v>1548.35</v>
          </cell>
          <cell r="I19">
            <v>0</v>
          </cell>
          <cell r="J19">
            <v>1587</v>
          </cell>
          <cell r="K19">
            <v>2476374.06</v>
          </cell>
          <cell r="L19">
            <v>1560.41</v>
          </cell>
        </row>
        <row r="20">
          <cell r="B20">
            <v>9332</v>
          </cell>
          <cell r="C20">
            <v>3111</v>
          </cell>
          <cell r="D20">
            <v>13484571.179999998</v>
          </cell>
          <cell r="E20">
            <v>1444.98</v>
          </cell>
          <cell r="F20">
            <v>-58906.05</v>
          </cell>
          <cell r="G20">
            <v>13425665.129999997</v>
          </cell>
          <cell r="H20">
            <v>1438.67</v>
          </cell>
          <cell r="I20">
            <v>0</v>
          </cell>
          <cell r="J20">
            <v>3076</v>
          </cell>
          <cell r="K20">
            <v>4443626.28</v>
          </cell>
          <cell r="L20">
            <v>1444.61</v>
          </cell>
        </row>
        <row r="21">
          <cell r="B21">
            <v>6380</v>
          </cell>
          <cell r="C21">
            <v>2127</v>
          </cell>
          <cell r="D21">
            <v>8778027.7700000014</v>
          </cell>
          <cell r="E21">
            <v>1375.87</v>
          </cell>
          <cell r="F21">
            <v>-12667.02</v>
          </cell>
          <cell r="G21">
            <v>8765360.7500000019</v>
          </cell>
          <cell r="H21">
            <v>1373.88</v>
          </cell>
          <cell r="I21">
            <v>0</v>
          </cell>
          <cell r="J21">
            <v>2105</v>
          </cell>
          <cell r="K21">
            <v>2896058.98</v>
          </cell>
          <cell r="L21">
            <v>1375.8</v>
          </cell>
        </row>
        <row r="22">
          <cell r="B22">
            <v>5565</v>
          </cell>
          <cell r="C22">
            <v>1855</v>
          </cell>
          <cell r="D22">
            <v>8192377.5899999999</v>
          </cell>
          <cell r="E22">
            <v>1472.13</v>
          </cell>
          <cell r="F22">
            <v>2147.46</v>
          </cell>
          <cell r="G22">
            <v>8194525.0499999998</v>
          </cell>
          <cell r="H22">
            <v>1472.51</v>
          </cell>
          <cell r="I22">
            <v>0</v>
          </cell>
          <cell r="J22">
            <v>1840</v>
          </cell>
          <cell r="K22">
            <v>2706194.74</v>
          </cell>
          <cell r="L22">
            <v>1470.76</v>
          </cell>
        </row>
        <row r="23">
          <cell r="B23">
            <v>14518</v>
          </cell>
          <cell r="C23">
            <v>4839</v>
          </cell>
          <cell r="D23">
            <v>30138094.350000001</v>
          </cell>
          <cell r="E23">
            <v>2075.91</v>
          </cell>
          <cell r="F23">
            <v>-47014.22</v>
          </cell>
          <cell r="G23">
            <v>30091080.130000003</v>
          </cell>
          <cell r="H23">
            <v>2072.67</v>
          </cell>
          <cell r="I23">
            <v>0</v>
          </cell>
          <cell r="J23">
            <v>4780</v>
          </cell>
          <cell r="K23">
            <v>9917978.8599999994</v>
          </cell>
          <cell r="L23">
            <v>2074.89</v>
          </cell>
        </row>
        <row r="24">
          <cell r="B24">
            <v>9124</v>
          </cell>
          <cell r="C24">
            <v>3041</v>
          </cell>
          <cell r="D24">
            <v>13144358.619999999</v>
          </cell>
          <cell r="E24">
            <v>1440.64</v>
          </cell>
          <cell r="F24">
            <v>-31990.13</v>
          </cell>
          <cell r="G24">
            <v>13112368.489999998</v>
          </cell>
          <cell r="H24">
            <v>1437.13</v>
          </cell>
          <cell r="I24">
            <v>0</v>
          </cell>
          <cell r="J24">
            <v>3002</v>
          </cell>
          <cell r="K24">
            <v>4323552.45</v>
          </cell>
          <cell r="L24">
            <v>1440.22</v>
          </cell>
        </row>
        <row r="25">
          <cell r="B25">
            <v>5542</v>
          </cell>
          <cell r="C25">
            <v>1847</v>
          </cell>
          <cell r="D25">
            <v>7720082</v>
          </cell>
          <cell r="E25">
            <v>1393.01</v>
          </cell>
          <cell r="F25">
            <v>-47029.21</v>
          </cell>
          <cell r="G25">
            <v>7673052.79</v>
          </cell>
          <cell r="H25">
            <v>1384.53</v>
          </cell>
          <cell r="I25">
            <v>0</v>
          </cell>
          <cell r="J25">
            <v>1813</v>
          </cell>
          <cell r="K25">
            <v>2524277.9500000002</v>
          </cell>
          <cell r="L25">
            <v>1392.32</v>
          </cell>
        </row>
        <row r="26">
          <cell r="B26">
            <v>16440</v>
          </cell>
          <cell r="C26">
            <v>5480</v>
          </cell>
          <cell r="D26">
            <v>25639991.649999995</v>
          </cell>
          <cell r="E26">
            <v>1559.61</v>
          </cell>
          <cell r="F26">
            <v>-21027.279999999999</v>
          </cell>
          <cell r="G26">
            <v>25618964.369999994</v>
          </cell>
          <cell r="H26">
            <v>1558.33</v>
          </cell>
          <cell r="I26">
            <v>0</v>
          </cell>
          <cell r="J26">
            <v>5415</v>
          </cell>
          <cell r="K26">
            <v>8445650.6500000004</v>
          </cell>
          <cell r="L26">
            <v>1559.68</v>
          </cell>
        </row>
        <row r="27">
          <cell r="B27">
            <v>5333</v>
          </cell>
          <cell r="C27">
            <v>1778</v>
          </cell>
          <cell r="D27">
            <v>7888021.3099999996</v>
          </cell>
          <cell r="E27">
            <v>1479.1</v>
          </cell>
          <cell r="F27">
            <v>1132.6600000000001</v>
          </cell>
          <cell r="G27">
            <v>7889153.9699999997</v>
          </cell>
          <cell r="H27">
            <v>1479.31</v>
          </cell>
          <cell r="I27">
            <v>0</v>
          </cell>
          <cell r="J27">
            <v>1763</v>
          </cell>
          <cell r="K27">
            <v>2608036.5699999998</v>
          </cell>
          <cell r="L27">
            <v>1479.32</v>
          </cell>
        </row>
      </sheetData>
      <sheetData sheetId="74">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1382</v>
          </cell>
          <cell r="C12">
            <v>461</v>
          </cell>
          <cell r="D12">
            <v>3268339.9</v>
          </cell>
          <cell r="E12">
            <v>2364.9299999999998</v>
          </cell>
          <cell r="F12">
            <v>-10453.92</v>
          </cell>
          <cell r="G12">
            <v>3257885.98</v>
          </cell>
          <cell r="H12">
            <v>2357.37</v>
          </cell>
          <cell r="I12">
            <v>0</v>
          </cell>
          <cell r="J12">
            <v>453</v>
          </cell>
          <cell r="K12">
            <v>1071250.6000000001</v>
          </cell>
          <cell r="L12">
            <v>2364.79</v>
          </cell>
        </row>
        <row r="13">
          <cell r="B13">
            <v>1127</v>
          </cell>
          <cell r="C13">
            <v>376</v>
          </cell>
          <cell r="D13">
            <v>2855159.39</v>
          </cell>
          <cell r="E13">
            <v>2533.42</v>
          </cell>
          <cell r="F13">
            <v>-14182.28</v>
          </cell>
          <cell r="G13">
            <v>2840977.11</v>
          </cell>
          <cell r="H13">
            <v>2520.83</v>
          </cell>
          <cell r="I13">
            <v>0</v>
          </cell>
          <cell r="J13">
            <v>370</v>
          </cell>
          <cell r="K13">
            <v>937800.72</v>
          </cell>
          <cell r="L13">
            <v>2534.6</v>
          </cell>
        </row>
        <row r="14">
          <cell r="B14">
            <v>4237</v>
          </cell>
          <cell r="C14">
            <v>1412</v>
          </cell>
          <cell r="D14">
            <v>10259216.15</v>
          </cell>
          <cell r="E14">
            <v>2421.34</v>
          </cell>
          <cell r="F14">
            <v>-37081.82</v>
          </cell>
          <cell r="G14">
            <v>10222134.33</v>
          </cell>
          <cell r="H14">
            <v>2412.59</v>
          </cell>
          <cell r="I14">
            <v>0</v>
          </cell>
          <cell r="J14">
            <v>1399</v>
          </cell>
          <cell r="K14">
            <v>3383114.53</v>
          </cell>
          <cell r="L14">
            <v>2418.2399999999998</v>
          </cell>
        </row>
        <row r="15">
          <cell r="B15">
            <v>486</v>
          </cell>
          <cell r="C15">
            <v>162</v>
          </cell>
          <cell r="D15">
            <v>1113610.3799999999</v>
          </cell>
          <cell r="E15">
            <v>2291.38</v>
          </cell>
          <cell r="F15">
            <v>6367.44</v>
          </cell>
          <cell r="G15">
            <v>1119977.82</v>
          </cell>
          <cell r="H15">
            <v>2304.48</v>
          </cell>
          <cell r="I15">
            <v>0</v>
          </cell>
          <cell r="J15">
            <v>160</v>
          </cell>
          <cell r="K15">
            <v>366627.08</v>
          </cell>
          <cell r="L15">
            <v>2291.42</v>
          </cell>
        </row>
        <row r="16">
          <cell r="B16">
            <v>171</v>
          </cell>
          <cell r="C16">
            <v>57</v>
          </cell>
          <cell r="D16">
            <v>443893.11</v>
          </cell>
          <cell r="E16">
            <v>2595.87</v>
          </cell>
          <cell r="F16">
            <v>0</v>
          </cell>
          <cell r="G16">
            <v>443893.11</v>
          </cell>
          <cell r="H16">
            <v>2595.87</v>
          </cell>
          <cell r="I16">
            <v>0</v>
          </cell>
          <cell r="J16">
            <v>57</v>
          </cell>
          <cell r="K16">
            <v>147964.37</v>
          </cell>
          <cell r="L16">
            <v>2595.87</v>
          </cell>
        </row>
        <row r="17">
          <cell r="B17">
            <v>108</v>
          </cell>
          <cell r="C17">
            <v>36</v>
          </cell>
          <cell r="D17">
            <v>286331.46000000002</v>
          </cell>
          <cell r="E17">
            <v>2651.22</v>
          </cell>
          <cell r="F17">
            <v>0</v>
          </cell>
          <cell r="G17">
            <v>286331.46000000002</v>
          </cell>
          <cell r="H17">
            <v>2651.22</v>
          </cell>
          <cell r="I17">
            <v>0</v>
          </cell>
          <cell r="J17">
            <v>36</v>
          </cell>
          <cell r="K17">
            <v>95443.82</v>
          </cell>
          <cell r="L17">
            <v>2651.22</v>
          </cell>
        </row>
        <row r="18">
          <cell r="B18">
            <v>261</v>
          </cell>
          <cell r="C18">
            <v>87</v>
          </cell>
          <cell r="D18">
            <v>664113.26</v>
          </cell>
          <cell r="E18">
            <v>2544.5</v>
          </cell>
          <cell r="F18">
            <v>262.47000000000003</v>
          </cell>
          <cell r="G18">
            <v>664375.73</v>
          </cell>
          <cell r="H18">
            <v>2545.5</v>
          </cell>
          <cell r="I18">
            <v>0</v>
          </cell>
          <cell r="J18">
            <v>86</v>
          </cell>
          <cell r="K18">
            <v>218453.67</v>
          </cell>
          <cell r="L18">
            <v>2540.16</v>
          </cell>
        </row>
        <row r="19">
          <cell r="B19">
            <v>116</v>
          </cell>
          <cell r="C19">
            <v>39</v>
          </cell>
          <cell r="D19">
            <v>272204.83</v>
          </cell>
          <cell r="E19">
            <v>2346.59</v>
          </cell>
          <cell r="F19">
            <v>-2745.83</v>
          </cell>
          <cell r="G19">
            <v>269459</v>
          </cell>
          <cell r="H19">
            <v>2322.92</v>
          </cell>
          <cell r="I19">
            <v>0</v>
          </cell>
          <cell r="J19">
            <v>38</v>
          </cell>
          <cell r="K19">
            <v>88904.39</v>
          </cell>
          <cell r="L19">
            <v>2339.59</v>
          </cell>
        </row>
        <row r="20">
          <cell r="B20">
            <v>634</v>
          </cell>
          <cell r="C20">
            <v>211</v>
          </cell>
          <cell r="D20">
            <v>1564969.23</v>
          </cell>
          <cell r="E20">
            <v>2468.41</v>
          </cell>
          <cell r="F20">
            <v>-8810.57</v>
          </cell>
          <cell r="G20">
            <v>1556158.66</v>
          </cell>
          <cell r="H20">
            <v>2454.5100000000002</v>
          </cell>
          <cell r="I20">
            <v>0</v>
          </cell>
          <cell r="J20">
            <v>209</v>
          </cell>
          <cell r="K20">
            <v>515706.02</v>
          </cell>
          <cell r="L20">
            <v>2467.4899999999998</v>
          </cell>
        </row>
        <row r="21">
          <cell r="B21">
            <v>819</v>
          </cell>
          <cell r="C21">
            <v>273</v>
          </cell>
          <cell r="D21">
            <v>2044257.53</v>
          </cell>
          <cell r="E21">
            <v>2496.04</v>
          </cell>
          <cell r="F21">
            <v>-4118.74</v>
          </cell>
          <cell r="G21">
            <v>2040138.79</v>
          </cell>
          <cell r="H21">
            <v>2491.0100000000002</v>
          </cell>
          <cell r="I21">
            <v>0</v>
          </cell>
          <cell r="J21">
            <v>269</v>
          </cell>
          <cell r="K21">
            <v>671577.77</v>
          </cell>
          <cell r="L21">
            <v>2496.5700000000002</v>
          </cell>
        </row>
        <row r="22">
          <cell r="B22">
            <v>572</v>
          </cell>
          <cell r="C22">
            <v>191</v>
          </cell>
          <cell r="D22">
            <v>1423964.88</v>
          </cell>
          <cell r="E22">
            <v>2489.4499999999998</v>
          </cell>
          <cell r="F22">
            <v>-3090.7</v>
          </cell>
          <cell r="G22">
            <v>1420874.18</v>
          </cell>
          <cell r="H22">
            <v>2484.0500000000002</v>
          </cell>
          <cell r="I22">
            <v>0</v>
          </cell>
          <cell r="J22">
            <v>189</v>
          </cell>
          <cell r="K22">
            <v>469963.62</v>
          </cell>
          <cell r="L22">
            <v>2486.58</v>
          </cell>
        </row>
        <row r="23">
          <cell r="B23">
            <v>96</v>
          </cell>
          <cell r="C23">
            <v>32</v>
          </cell>
          <cell r="D23">
            <v>219352.62</v>
          </cell>
          <cell r="E23">
            <v>2284.92</v>
          </cell>
          <cell r="F23">
            <v>-2745.83</v>
          </cell>
          <cell r="G23">
            <v>216606.79</v>
          </cell>
          <cell r="H23">
            <v>2256.3200000000002</v>
          </cell>
          <cell r="I23">
            <v>0</v>
          </cell>
          <cell r="J23">
            <v>32</v>
          </cell>
          <cell r="K23">
            <v>73117.539999999994</v>
          </cell>
          <cell r="L23">
            <v>2284.92</v>
          </cell>
        </row>
        <row r="24">
          <cell r="B24">
            <v>36</v>
          </cell>
          <cell r="C24">
            <v>12</v>
          </cell>
          <cell r="D24">
            <v>91043.91</v>
          </cell>
          <cell r="E24">
            <v>2529</v>
          </cell>
          <cell r="F24">
            <v>0</v>
          </cell>
          <cell r="G24">
            <v>91043.91</v>
          </cell>
          <cell r="H24">
            <v>2529</v>
          </cell>
          <cell r="I24">
            <v>0</v>
          </cell>
          <cell r="J24">
            <v>12</v>
          </cell>
          <cell r="K24">
            <v>30347.97</v>
          </cell>
          <cell r="L24">
            <v>2529</v>
          </cell>
        </row>
        <row r="25">
          <cell r="B25">
            <v>656</v>
          </cell>
          <cell r="C25">
            <v>219</v>
          </cell>
          <cell r="D25">
            <v>1633657.92</v>
          </cell>
          <cell r="E25">
            <v>2490.33</v>
          </cell>
          <cell r="F25">
            <v>44491.96</v>
          </cell>
          <cell r="G25">
            <v>1678149.88</v>
          </cell>
          <cell r="H25">
            <v>2558.16</v>
          </cell>
          <cell r="I25">
            <v>0</v>
          </cell>
          <cell r="J25">
            <v>215</v>
          </cell>
          <cell r="K25">
            <v>536200.19999999995</v>
          </cell>
          <cell r="L25">
            <v>2493.9499999999998</v>
          </cell>
        </row>
        <row r="26">
          <cell r="B26">
            <v>617</v>
          </cell>
          <cell r="C26">
            <v>206</v>
          </cell>
          <cell r="D26">
            <v>1531496.68</v>
          </cell>
          <cell r="E26">
            <v>2482.17</v>
          </cell>
          <cell r="F26">
            <v>-8582.36</v>
          </cell>
          <cell r="G26">
            <v>1522914.32</v>
          </cell>
          <cell r="H26">
            <v>2468.2600000000002</v>
          </cell>
          <cell r="I26">
            <v>0</v>
          </cell>
          <cell r="J26">
            <v>204</v>
          </cell>
          <cell r="K26">
            <v>505922.51</v>
          </cell>
          <cell r="L26">
            <v>2480.0100000000002</v>
          </cell>
        </row>
        <row r="27">
          <cell r="B27">
            <v>924</v>
          </cell>
          <cell r="C27">
            <v>308</v>
          </cell>
          <cell r="D27">
            <v>2199076.41</v>
          </cell>
          <cell r="E27">
            <v>2379.9499999999998</v>
          </cell>
          <cell r="F27">
            <v>-9494.1200000000008</v>
          </cell>
          <cell r="G27">
            <v>2189582.29</v>
          </cell>
          <cell r="H27">
            <v>2369.6799999999998</v>
          </cell>
          <cell r="I27">
            <v>0</v>
          </cell>
          <cell r="J27">
            <v>305</v>
          </cell>
          <cell r="K27">
            <v>725358.39</v>
          </cell>
          <cell r="L27">
            <v>2378.2199999999998</v>
          </cell>
        </row>
      </sheetData>
      <sheetData sheetId="75">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14144</v>
          </cell>
          <cell r="C12">
            <v>4715</v>
          </cell>
          <cell r="D12">
            <v>22887332.120000001</v>
          </cell>
          <cell r="E12">
            <v>1618.17</v>
          </cell>
          <cell r="F12">
            <v>-56410.47</v>
          </cell>
          <cell r="G12">
            <v>22830921.650000002</v>
          </cell>
          <cell r="H12">
            <v>1614.18</v>
          </cell>
          <cell r="I12">
            <v>0</v>
          </cell>
          <cell r="J12">
            <v>4658</v>
          </cell>
          <cell r="K12">
            <v>7533681.6899999995</v>
          </cell>
          <cell r="L12">
            <v>1617.36</v>
          </cell>
        </row>
        <row r="13">
          <cell r="B13">
            <v>11532</v>
          </cell>
          <cell r="C13">
            <v>3844</v>
          </cell>
          <cell r="D13">
            <v>17395135.450000003</v>
          </cell>
          <cell r="E13">
            <v>1508.42</v>
          </cell>
          <cell r="F13">
            <v>2264.33</v>
          </cell>
          <cell r="G13">
            <v>17397399.780000001</v>
          </cell>
          <cell r="H13">
            <v>1508.62</v>
          </cell>
          <cell r="I13">
            <v>0</v>
          </cell>
          <cell r="J13">
            <v>3815</v>
          </cell>
          <cell r="K13">
            <v>5743678.2599999998</v>
          </cell>
          <cell r="L13">
            <v>1505.55</v>
          </cell>
        </row>
        <row r="14">
          <cell r="B14">
            <v>27704</v>
          </cell>
          <cell r="C14">
            <v>9235</v>
          </cell>
          <cell r="D14">
            <v>42039997.660000004</v>
          </cell>
          <cell r="E14">
            <v>1517.47</v>
          </cell>
          <cell r="F14">
            <v>-1711.67</v>
          </cell>
          <cell r="G14">
            <v>42038285.990000002</v>
          </cell>
          <cell r="H14">
            <v>1517.41</v>
          </cell>
          <cell r="I14">
            <v>0</v>
          </cell>
          <cell r="J14">
            <v>9169</v>
          </cell>
          <cell r="K14">
            <v>13910746.07</v>
          </cell>
          <cell r="L14">
            <v>1517.15</v>
          </cell>
        </row>
        <row r="15">
          <cell r="B15">
            <v>8767</v>
          </cell>
          <cell r="C15">
            <v>2922</v>
          </cell>
          <cell r="D15">
            <v>13259485.869999999</v>
          </cell>
          <cell r="E15">
            <v>1512.43</v>
          </cell>
          <cell r="F15">
            <v>40781.79</v>
          </cell>
          <cell r="G15">
            <v>13300267.659999998</v>
          </cell>
          <cell r="H15">
            <v>1517.08</v>
          </cell>
          <cell r="I15">
            <v>0</v>
          </cell>
          <cell r="J15">
            <v>2897</v>
          </cell>
          <cell r="K15">
            <v>4381537.16</v>
          </cell>
          <cell r="L15">
            <v>1512.44</v>
          </cell>
        </row>
        <row r="16">
          <cell r="B16">
            <v>16098</v>
          </cell>
          <cell r="C16">
            <v>5366</v>
          </cell>
          <cell r="D16">
            <v>22952078.499999996</v>
          </cell>
          <cell r="E16">
            <v>1425.77</v>
          </cell>
          <cell r="F16">
            <v>59553.42</v>
          </cell>
          <cell r="G16">
            <v>23011631.919999998</v>
          </cell>
          <cell r="H16">
            <v>1429.47</v>
          </cell>
          <cell r="I16">
            <v>0</v>
          </cell>
          <cell r="J16">
            <v>5318</v>
          </cell>
          <cell r="K16">
            <v>7579091.1100000003</v>
          </cell>
          <cell r="L16">
            <v>1425.18</v>
          </cell>
        </row>
        <row r="17">
          <cell r="B17">
            <v>15991</v>
          </cell>
          <cell r="C17">
            <v>5330</v>
          </cell>
          <cell r="D17">
            <v>24975251.360000003</v>
          </cell>
          <cell r="E17">
            <v>1561.83</v>
          </cell>
          <cell r="F17">
            <v>42432.95</v>
          </cell>
          <cell r="G17">
            <v>25017684.310000002</v>
          </cell>
          <cell r="H17">
            <v>1564.49</v>
          </cell>
          <cell r="I17">
            <v>0</v>
          </cell>
          <cell r="J17">
            <v>5287</v>
          </cell>
          <cell r="K17">
            <v>8258032.3400000008</v>
          </cell>
          <cell r="L17">
            <v>1561.95</v>
          </cell>
        </row>
        <row r="18">
          <cell r="B18">
            <v>23006</v>
          </cell>
          <cell r="C18">
            <v>7669</v>
          </cell>
          <cell r="D18">
            <v>31454909.599999998</v>
          </cell>
          <cell r="E18">
            <v>1367.25</v>
          </cell>
          <cell r="F18">
            <v>8595.83</v>
          </cell>
          <cell r="G18">
            <v>31463505.429999996</v>
          </cell>
          <cell r="H18">
            <v>1367.62</v>
          </cell>
          <cell r="I18">
            <v>0</v>
          </cell>
          <cell r="J18">
            <v>7607</v>
          </cell>
          <cell r="K18">
            <v>10397765.02</v>
          </cell>
          <cell r="L18">
            <v>1366.87</v>
          </cell>
        </row>
        <row r="19">
          <cell r="B19">
            <v>5408</v>
          </cell>
          <cell r="C19">
            <v>1803</v>
          </cell>
          <cell r="D19">
            <v>8457089.7799999993</v>
          </cell>
          <cell r="E19">
            <v>1563.81</v>
          </cell>
          <cell r="F19">
            <v>-58644.82</v>
          </cell>
          <cell r="G19">
            <v>8398444.959999999</v>
          </cell>
          <cell r="H19">
            <v>1552.97</v>
          </cell>
          <cell r="I19">
            <v>0</v>
          </cell>
          <cell r="J19">
            <v>1778</v>
          </cell>
          <cell r="K19">
            <v>2778878.45</v>
          </cell>
          <cell r="L19">
            <v>1562.92</v>
          </cell>
        </row>
        <row r="20">
          <cell r="B20">
            <v>11870</v>
          </cell>
          <cell r="C20">
            <v>3957</v>
          </cell>
          <cell r="D20">
            <v>17446434.120000001</v>
          </cell>
          <cell r="E20">
            <v>1469.79</v>
          </cell>
          <cell r="F20">
            <v>-38645.620000000003</v>
          </cell>
          <cell r="G20">
            <v>17407788.5</v>
          </cell>
          <cell r="H20">
            <v>1466.54</v>
          </cell>
          <cell r="I20">
            <v>0</v>
          </cell>
          <cell r="J20">
            <v>3924</v>
          </cell>
          <cell r="K20">
            <v>5761496.8700000001</v>
          </cell>
          <cell r="L20">
            <v>1468.27</v>
          </cell>
        </row>
        <row r="21">
          <cell r="B21">
            <v>9694</v>
          </cell>
          <cell r="C21">
            <v>3231</v>
          </cell>
          <cell r="D21">
            <v>13905180.880000001</v>
          </cell>
          <cell r="E21">
            <v>1434.41</v>
          </cell>
          <cell r="F21">
            <v>6314.24</v>
          </cell>
          <cell r="G21">
            <v>13911495.120000001</v>
          </cell>
          <cell r="H21">
            <v>1435.06</v>
          </cell>
          <cell r="I21">
            <v>0</v>
          </cell>
          <cell r="J21">
            <v>3208</v>
          </cell>
          <cell r="K21">
            <v>4596468.6100000003</v>
          </cell>
          <cell r="L21">
            <v>1432.81</v>
          </cell>
        </row>
        <row r="22">
          <cell r="B22">
            <v>7663</v>
          </cell>
          <cell r="C22">
            <v>2554</v>
          </cell>
          <cell r="D22">
            <v>11541012.030000001</v>
          </cell>
          <cell r="E22">
            <v>1506.07</v>
          </cell>
          <cell r="F22">
            <v>22556.76</v>
          </cell>
          <cell r="G22">
            <v>11563568.790000001</v>
          </cell>
          <cell r="H22">
            <v>1509.01</v>
          </cell>
          <cell r="I22">
            <v>0</v>
          </cell>
          <cell r="J22">
            <v>2540</v>
          </cell>
          <cell r="K22">
            <v>3820514.88</v>
          </cell>
          <cell r="L22">
            <v>1504.14</v>
          </cell>
        </row>
        <row r="23">
          <cell r="B23">
            <v>15283</v>
          </cell>
          <cell r="C23">
            <v>5094</v>
          </cell>
          <cell r="D23">
            <v>31242940.68</v>
          </cell>
          <cell r="E23">
            <v>2044.29</v>
          </cell>
          <cell r="F23">
            <v>-39360.050000000003</v>
          </cell>
          <cell r="G23">
            <v>31203580.629999999</v>
          </cell>
          <cell r="H23">
            <v>2041.72</v>
          </cell>
          <cell r="I23">
            <v>0</v>
          </cell>
          <cell r="J23">
            <v>5036</v>
          </cell>
          <cell r="K23">
            <v>10287460.969999999</v>
          </cell>
          <cell r="L23">
            <v>2042.78</v>
          </cell>
        </row>
        <row r="24">
          <cell r="B24">
            <v>11079</v>
          </cell>
          <cell r="C24">
            <v>3693</v>
          </cell>
          <cell r="D24">
            <v>15569812.99</v>
          </cell>
          <cell r="E24">
            <v>1405.34</v>
          </cell>
          <cell r="F24">
            <v>48409.87</v>
          </cell>
          <cell r="G24">
            <v>15618222.859999999</v>
          </cell>
          <cell r="H24">
            <v>1409.71</v>
          </cell>
          <cell r="I24">
            <v>0</v>
          </cell>
          <cell r="J24">
            <v>3660</v>
          </cell>
          <cell r="K24">
            <v>5139637.24</v>
          </cell>
          <cell r="L24">
            <v>1404.27</v>
          </cell>
        </row>
        <row r="25">
          <cell r="B25">
            <v>8105</v>
          </cell>
          <cell r="C25">
            <v>2702</v>
          </cell>
          <cell r="D25">
            <v>11721090.390000001</v>
          </cell>
          <cell r="E25">
            <v>1446.16</v>
          </cell>
          <cell r="F25">
            <v>33697.99</v>
          </cell>
          <cell r="G25">
            <v>11754788.380000001</v>
          </cell>
          <cell r="H25">
            <v>1450.31</v>
          </cell>
          <cell r="I25">
            <v>0</v>
          </cell>
          <cell r="J25">
            <v>2664</v>
          </cell>
          <cell r="K25">
            <v>3849992.29</v>
          </cell>
          <cell r="L25">
            <v>1445.19</v>
          </cell>
        </row>
        <row r="26">
          <cell r="B26">
            <v>20681</v>
          </cell>
          <cell r="C26">
            <v>6894</v>
          </cell>
          <cell r="D26">
            <v>31670984.209999993</v>
          </cell>
          <cell r="E26">
            <v>1531.4</v>
          </cell>
          <cell r="F26">
            <v>23790.36</v>
          </cell>
          <cell r="G26">
            <v>31694774.569999993</v>
          </cell>
          <cell r="H26">
            <v>1532.56</v>
          </cell>
          <cell r="I26">
            <v>0</v>
          </cell>
          <cell r="J26">
            <v>6829</v>
          </cell>
          <cell r="K26">
            <v>10455005.119999999</v>
          </cell>
          <cell r="L26">
            <v>1530.97</v>
          </cell>
        </row>
        <row r="27">
          <cell r="B27">
            <v>7049</v>
          </cell>
          <cell r="C27">
            <v>2350</v>
          </cell>
          <cell r="D27">
            <v>11188591.43</v>
          </cell>
          <cell r="E27">
            <v>1587.26</v>
          </cell>
          <cell r="F27">
            <v>7438.54</v>
          </cell>
          <cell r="G27">
            <v>11196029.969999999</v>
          </cell>
          <cell r="H27">
            <v>1588.31</v>
          </cell>
          <cell r="I27">
            <v>0</v>
          </cell>
          <cell r="J27">
            <v>2335</v>
          </cell>
          <cell r="K27">
            <v>3702959.53</v>
          </cell>
          <cell r="L27">
            <v>1585.85</v>
          </cell>
        </row>
      </sheetData>
      <sheetData sheetId="76">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1127</v>
          </cell>
          <cell r="C12">
            <v>376</v>
          </cell>
          <cell r="D12">
            <v>1229011.29</v>
          </cell>
          <cell r="E12">
            <v>1090.52</v>
          </cell>
          <cell r="F12">
            <v>0</v>
          </cell>
          <cell r="G12">
            <v>1229011.29</v>
          </cell>
          <cell r="H12">
            <v>1090.52</v>
          </cell>
          <cell r="I12">
            <v>0</v>
          </cell>
          <cell r="J12">
            <v>0</v>
          </cell>
          <cell r="K12">
            <v>0</v>
          </cell>
        </row>
        <row r="13">
          <cell r="B13">
            <v>1085</v>
          </cell>
          <cell r="C13">
            <v>362</v>
          </cell>
          <cell r="D13">
            <v>1255505.04</v>
          </cell>
          <cell r="E13">
            <v>1157.1500000000001</v>
          </cell>
          <cell r="F13">
            <v>0</v>
          </cell>
          <cell r="G13">
            <v>1255505.04</v>
          </cell>
          <cell r="H13">
            <v>1157.1500000000001</v>
          </cell>
          <cell r="I13">
            <v>0</v>
          </cell>
          <cell r="J13">
            <v>0</v>
          </cell>
          <cell r="K13">
            <v>0</v>
          </cell>
        </row>
        <row r="14">
          <cell r="B14">
            <v>1610</v>
          </cell>
          <cell r="C14">
            <v>537</v>
          </cell>
          <cell r="D14">
            <v>1547951.88</v>
          </cell>
          <cell r="E14">
            <v>961.46</v>
          </cell>
          <cell r="F14">
            <v>0</v>
          </cell>
          <cell r="G14">
            <v>1547951.88</v>
          </cell>
          <cell r="H14">
            <v>961.46</v>
          </cell>
          <cell r="I14">
            <v>0</v>
          </cell>
          <cell r="J14">
            <v>0</v>
          </cell>
          <cell r="K14">
            <v>0</v>
          </cell>
        </row>
        <row r="15">
          <cell r="B15">
            <v>340</v>
          </cell>
          <cell r="C15">
            <v>113</v>
          </cell>
          <cell r="D15">
            <v>377641.26</v>
          </cell>
          <cell r="E15">
            <v>1110.71</v>
          </cell>
          <cell r="F15">
            <v>0</v>
          </cell>
          <cell r="G15">
            <v>377641.26</v>
          </cell>
          <cell r="H15">
            <v>1110.71</v>
          </cell>
          <cell r="I15">
            <v>0</v>
          </cell>
          <cell r="J15">
            <v>0</v>
          </cell>
          <cell r="K15">
            <v>0</v>
          </cell>
        </row>
        <row r="16">
          <cell r="B16">
            <v>1292</v>
          </cell>
          <cell r="C16">
            <v>431</v>
          </cell>
          <cell r="D16">
            <v>1276653.8700000001</v>
          </cell>
          <cell r="E16">
            <v>988.12</v>
          </cell>
          <cell r="F16">
            <v>0</v>
          </cell>
          <cell r="G16">
            <v>1276653.8700000001</v>
          </cell>
          <cell r="H16">
            <v>988.12</v>
          </cell>
          <cell r="I16">
            <v>0</v>
          </cell>
          <cell r="J16">
            <v>0</v>
          </cell>
          <cell r="K16">
            <v>0</v>
          </cell>
        </row>
        <row r="17">
          <cell r="B17">
            <v>2314</v>
          </cell>
          <cell r="C17">
            <v>771</v>
          </cell>
          <cell r="D17">
            <v>1970378.64</v>
          </cell>
          <cell r="E17">
            <v>851.5</v>
          </cell>
          <cell r="F17">
            <v>0</v>
          </cell>
          <cell r="G17">
            <v>1970378.64</v>
          </cell>
          <cell r="H17">
            <v>851.5</v>
          </cell>
          <cell r="I17">
            <v>0</v>
          </cell>
          <cell r="J17">
            <v>0</v>
          </cell>
          <cell r="K17">
            <v>0</v>
          </cell>
        </row>
        <row r="18">
          <cell r="B18">
            <v>3787</v>
          </cell>
          <cell r="C18">
            <v>1262</v>
          </cell>
          <cell r="D18">
            <v>3743068.56</v>
          </cell>
          <cell r="E18">
            <v>988.4</v>
          </cell>
          <cell r="F18">
            <v>0</v>
          </cell>
          <cell r="G18">
            <v>3743068.56</v>
          </cell>
          <cell r="H18">
            <v>988.4</v>
          </cell>
          <cell r="I18">
            <v>0</v>
          </cell>
          <cell r="J18">
            <v>0</v>
          </cell>
          <cell r="K18">
            <v>0</v>
          </cell>
        </row>
        <row r="19">
          <cell r="B19">
            <v>346</v>
          </cell>
          <cell r="C19">
            <v>115</v>
          </cell>
          <cell r="D19">
            <v>380593.5</v>
          </cell>
          <cell r="E19">
            <v>1099.98</v>
          </cell>
          <cell r="F19">
            <v>0</v>
          </cell>
          <cell r="G19">
            <v>380593.5</v>
          </cell>
          <cell r="H19">
            <v>1099.98</v>
          </cell>
          <cell r="I19">
            <v>0</v>
          </cell>
          <cell r="J19">
            <v>0</v>
          </cell>
          <cell r="K19">
            <v>0</v>
          </cell>
        </row>
        <row r="20">
          <cell r="B20">
            <v>1199</v>
          </cell>
          <cell r="C20">
            <v>400</v>
          </cell>
          <cell r="D20">
            <v>1055434.92</v>
          </cell>
          <cell r="E20">
            <v>880.26</v>
          </cell>
          <cell r="F20">
            <v>0</v>
          </cell>
          <cell r="G20">
            <v>1055434.92</v>
          </cell>
          <cell r="H20">
            <v>880.26</v>
          </cell>
          <cell r="I20">
            <v>0</v>
          </cell>
          <cell r="J20">
            <v>0</v>
          </cell>
          <cell r="K20">
            <v>0</v>
          </cell>
        </row>
        <row r="21">
          <cell r="B21">
            <v>922</v>
          </cell>
          <cell r="C21">
            <v>307</v>
          </cell>
          <cell r="D21">
            <v>919237.44</v>
          </cell>
          <cell r="E21">
            <v>997</v>
          </cell>
          <cell r="F21">
            <v>0</v>
          </cell>
          <cell r="G21">
            <v>919237.44</v>
          </cell>
          <cell r="H21">
            <v>997</v>
          </cell>
          <cell r="I21">
            <v>0</v>
          </cell>
          <cell r="J21">
            <v>0</v>
          </cell>
          <cell r="K21">
            <v>0</v>
          </cell>
        </row>
        <row r="22">
          <cell r="B22">
            <v>989</v>
          </cell>
          <cell r="C22">
            <v>330</v>
          </cell>
          <cell r="D22">
            <v>1040824.17</v>
          </cell>
          <cell r="E22">
            <v>1052.4000000000001</v>
          </cell>
          <cell r="F22">
            <v>0</v>
          </cell>
          <cell r="G22">
            <v>1040824.17</v>
          </cell>
          <cell r="H22">
            <v>1052.4000000000001</v>
          </cell>
          <cell r="I22">
            <v>0</v>
          </cell>
          <cell r="J22">
            <v>0</v>
          </cell>
          <cell r="K22">
            <v>0</v>
          </cell>
        </row>
        <row r="23">
          <cell r="B23">
            <v>790</v>
          </cell>
          <cell r="C23">
            <v>263</v>
          </cell>
          <cell r="D23">
            <v>785672.61</v>
          </cell>
          <cell r="E23">
            <v>994.52</v>
          </cell>
          <cell r="F23">
            <v>0</v>
          </cell>
          <cell r="G23">
            <v>785672.61</v>
          </cell>
          <cell r="H23">
            <v>994.52</v>
          </cell>
          <cell r="I23">
            <v>0</v>
          </cell>
          <cell r="J23">
            <v>0</v>
          </cell>
          <cell r="K23">
            <v>0</v>
          </cell>
        </row>
        <row r="24">
          <cell r="B24">
            <v>746</v>
          </cell>
          <cell r="C24">
            <v>249</v>
          </cell>
          <cell r="D24">
            <v>696592.83</v>
          </cell>
          <cell r="E24">
            <v>933.77</v>
          </cell>
          <cell r="F24">
            <v>0</v>
          </cell>
          <cell r="G24">
            <v>696592.83</v>
          </cell>
          <cell r="H24">
            <v>933.77</v>
          </cell>
          <cell r="I24">
            <v>0</v>
          </cell>
          <cell r="J24">
            <v>0</v>
          </cell>
          <cell r="K24">
            <v>0</v>
          </cell>
        </row>
        <row r="25">
          <cell r="B25">
            <v>757</v>
          </cell>
          <cell r="C25">
            <v>252</v>
          </cell>
          <cell r="D25">
            <v>831589.38</v>
          </cell>
          <cell r="E25">
            <v>1098.53</v>
          </cell>
          <cell r="F25">
            <v>0</v>
          </cell>
          <cell r="G25">
            <v>831589.38</v>
          </cell>
          <cell r="H25">
            <v>1098.53</v>
          </cell>
          <cell r="I25">
            <v>0</v>
          </cell>
          <cell r="J25">
            <v>0</v>
          </cell>
          <cell r="K25">
            <v>0</v>
          </cell>
        </row>
        <row r="26">
          <cell r="B26">
            <v>4934</v>
          </cell>
          <cell r="C26">
            <v>1645</v>
          </cell>
          <cell r="D26">
            <v>4846941.09</v>
          </cell>
          <cell r="E26">
            <v>982.36</v>
          </cell>
          <cell r="F26">
            <v>0</v>
          </cell>
          <cell r="G26">
            <v>4846941.09</v>
          </cell>
          <cell r="H26">
            <v>982.36</v>
          </cell>
          <cell r="I26">
            <v>0</v>
          </cell>
          <cell r="J26">
            <v>0</v>
          </cell>
          <cell r="K26">
            <v>0</v>
          </cell>
        </row>
        <row r="27">
          <cell r="B27">
            <v>625</v>
          </cell>
          <cell r="C27">
            <v>208</v>
          </cell>
          <cell r="D27">
            <v>673217.97</v>
          </cell>
          <cell r="E27">
            <v>1077.1500000000001</v>
          </cell>
          <cell r="F27">
            <v>0</v>
          </cell>
          <cell r="G27">
            <v>673217.97</v>
          </cell>
          <cell r="H27">
            <v>1077.1500000000001</v>
          </cell>
          <cell r="I27">
            <v>0</v>
          </cell>
          <cell r="J27">
            <v>0</v>
          </cell>
          <cell r="K27">
            <v>0</v>
          </cell>
        </row>
      </sheetData>
      <sheetData sheetId="77">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103</v>
          </cell>
          <cell r="C12">
            <v>34</v>
          </cell>
          <cell r="D12">
            <v>123600</v>
          </cell>
          <cell r="E12">
            <v>1200</v>
          </cell>
          <cell r="F12">
            <v>1480</v>
          </cell>
          <cell r="G12">
            <v>125080</v>
          </cell>
          <cell r="H12">
            <v>1214.3699999999999</v>
          </cell>
          <cell r="I12">
            <v>0</v>
          </cell>
          <cell r="J12">
            <v>35</v>
          </cell>
          <cell r="K12">
            <v>42000</v>
          </cell>
          <cell r="L12">
            <v>1200</v>
          </cell>
        </row>
        <row r="13">
          <cell r="B13">
            <v>164</v>
          </cell>
          <cell r="C13">
            <v>55</v>
          </cell>
          <cell r="D13">
            <v>196800</v>
          </cell>
          <cell r="E13">
            <v>1200</v>
          </cell>
          <cell r="F13">
            <v>3560</v>
          </cell>
          <cell r="G13">
            <v>200360</v>
          </cell>
          <cell r="H13">
            <v>1221.71</v>
          </cell>
          <cell r="I13">
            <v>0</v>
          </cell>
          <cell r="J13">
            <v>55</v>
          </cell>
          <cell r="K13">
            <v>66000</v>
          </cell>
          <cell r="L13">
            <v>1200</v>
          </cell>
        </row>
        <row r="14">
          <cell r="B14">
            <v>233</v>
          </cell>
          <cell r="C14">
            <v>78</v>
          </cell>
          <cell r="D14">
            <v>282600</v>
          </cell>
          <cell r="E14">
            <v>1212.8800000000001</v>
          </cell>
          <cell r="F14">
            <v>10494.52</v>
          </cell>
          <cell r="G14">
            <v>293094.52</v>
          </cell>
          <cell r="H14">
            <v>1257.92</v>
          </cell>
          <cell r="I14">
            <v>0</v>
          </cell>
          <cell r="J14">
            <v>80</v>
          </cell>
          <cell r="K14">
            <v>96000</v>
          </cell>
          <cell r="L14">
            <v>1200</v>
          </cell>
        </row>
        <row r="15">
          <cell r="B15">
            <v>55</v>
          </cell>
          <cell r="C15">
            <v>18</v>
          </cell>
          <cell r="D15">
            <v>66000</v>
          </cell>
          <cell r="E15">
            <v>1200</v>
          </cell>
          <cell r="F15">
            <v>1200</v>
          </cell>
          <cell r="G15">
            <v>67200</v>
          </cell>
          <cell r="H15">
            <v>1221.82</v>
          </cell>
          <cell r="I15">
            <v>0</v>
          </cell>
          <cell r="J15">
            <v>19</v>
          </cell>
          <cell r="K15">
            <v>22800</v>
          </cell>
          <cell r="L15">
            <v>1200</v>
          </cell>
        </row>
        <row r="16">
          <cell r="B16">
            <v>142</v>
          </cell>
          <cell r="C16">
            <v>47</v>
          </cell>
          <cell r="D16">
            <v>173946.84</v>
          </cell>
          <cell r="E16">
            <v>1224.98</v>
          </cell>
          <cell r="F16">
            <v>10651.63</v>
          </cell>
          <cell r="G16">
            <v>184598.47</v>
          </cell>
          <cell r="H16">
            <v>1299.99</v>
          </cell>
          <cell r="I16">
            <v>0</v>
          </cell>
          <cell r="J16">
            <v>48</v>
          </cell>
          <cell r="K16">
            <v>58782.28</v>
          </cell>
          <cell r="L16">
            <v>1224.6300000000001</v>
          </cell>
        </row>
        <row r="17">
          <cell r="B17">
            <v>557</v>
          </cell>
          <cell r="C17">
            <v>186</v>
          </cell>
          <cell r="D17">
            <v>668400</v>
          </cell>
          <cell r="E17">
            <v>1200</v>
          </cell>
          <cell r="F17">
            <v>27189.07</v>
          </cell>
          <cell r="G17">
            <v>695589.07</v>
          </cell>
          <cell r="H17">
            <v>1248.81</v>
          </cell>
          <cell r="I17">
            <v>0</v>
          </cell>
          <cell r="J17">
            <v>193</v>
          </cell>
          <cell r="K17">
            <v>231600</v>
          </cell>
          <cell r="L17">
            <v>1200</v>
          </cell>
        </row>
        <row r="18">
          <cell r="B18">
            <v>317</v>
          </cell>
          <cell r="C18">
            <v>106</v>
          </cell>
          <cell r="D18">
            <v>382420.71</v>
          </cell>
          <cell r="E18">
            <v>1206.3699999999999</v>
          </cell>
          <cell r="F18">
            <v>11685.17</v>
          </cell>
          <cell r="G18">
            <v>394105.88</v>
          </cell>
          <cell r="H18">
            <v>1243.24</v>
          </cell>
          <cell r="I18">
            <v>0</v>
          </cell>
          <cell r="J18">
            <v>108</v>
          </cell>
          <cell r="K18">
            <v>130273.57</v>
          </cell>
          <cell r="L18">
            <v>1206.24</v>
          </cell>
        </row>
        <row r="19">
          <cell r="B19">
            <v>32</v>
          </cell>
          <cell r="C19">
            <v>11</v>
          </cell>
          <cell r="D19">
            <v>38400</v>
          </cell>
          <cell r="E19">
            <v>1200</v>
          </cell>
          <cell r="F19">
            <v>3754.85</v>
          </cell>
          <cell r="G19">
            <v>42154.85</v>
          </cell>
          <cell r="H19">
            <v>1317.34</v>
          </cell>
          <cell r="I19">
            <v>0</v>
          </cell>
          <cell r="J19">
            <v>11</v>
          </cell>
          <cell r="K19">
            <v>13200</v>
          </cell>
          <cell r="L19">
            <v>1200</v>
          </cell>
        </row>
        <row r="20">
          <cell r="B20">
            <v>395</v>
          </cell>
          <cell r="C20">
            <v>132</v>
          </cell>
          <cell r="D20">
            <v>476446.74</v>
          </cell>
          <cell r="E20">
            <v>1206.19</v>
          </cell>
          <cell r="F20">
            <v>23333.55</v>
          </cell>
          <cell r="G20">
            <v>499780.29</v>
          </cell>
          <cell r="H20">
            <v>1265.27</v>
          </cell>
          <cell r="I20">
            <v>0</v>
          </cell>
          <cell r="J20">
            <v>134</v>
          </cell>
          <cell r="K20">
            <v>161615.57999999999</v>
          </cell>
          <cell r="L20">
            <v>1206.0899999999999</v>
          </cell>
        </row>
        <row r="21">
          <cell r="B21">
            <v>132</v>
          </cell>
          <cell r="C21">
            <v>44</v>
          </cell>
          <cell r="D21">
            <v>162000</v>
          </cell>
          <cell r="E21">
            <v>1227.27</v>
          </cell>
          <cell r="F21">
            <v>2498.0700000000002</v>
          </cell>
          <cell r="G21">
            <v>164498.07</v>
          </cell>
          <cell r="H21">
            <v>1246.2</v>
          </cell>
          <cell r="I21">
            <v>0</v>
          </cell>
          <cell r="J21">
            <v>44</v>
          </cell>
          <cell r="K21">
            <v>54000</v>
          </cell>
          <cell r="L21">
            <v>1227.27</v>
          </cell>
        </row>
        <row r="22">
          <cell r="B22">
            <v>113</v>
          </cell>
          <cell r="C22">
            <v>38</v>
          </cell>
          <cell r="D22">
            <v>135600</v>
          </cell>
          <cell r="E22">
            <v>1200</v>
          </cell>
          <cell r="F22">
            <v>3280</v>
          </cell>
          <cell r="G22">
            <v>138880</v>
          </cell>
          <cell r="H22">
            <v>1229.03</v>
          </cell>
          <cell r="I22">
            <v>0</v>
          </cell>
          <cell r="J22">
            <v>39</v>
          </cell>
          <cell r="K22">
            <v>46800</v>
          </cell>
          <cell r="L22">
            <v>1200</v>
          </cell>
        </row>
        <row r="23">
          <cell r="B23">
            <v>105</v>
          </cell>
          <cell r="C23">
            <v>35</v>
          </cell>
          <cell r="D23">
            <v>128400</v>
          </cell>
          <cell r="E23">
            <v>1222.8599999999999</v>
          </cell>
          <cell r="F23">
            <v>5420</v>
          </cell>
          <cell r="G23">
            <v>133820</v>
          </cell>
          <cell r="H23">
            <v>1274.48</v>
          </cell>
          <cell r="I23">
            <v>0</v>
          </cell>
          <cell r="J23">
            <v>36</v>
          </cell>
          <cell r="K23">
            <v>44000</v>
          </cell>
          <cell r="L23">
            <v>1222.22</v>
          </cell>
        </row>
        <row r="24">
          <cell r="B24">
            <v>144</v>
          </cell>
          <cell r="C24">
            <v>48</v>
          </cell>
          <cell r="D24">
            <v>175500</v>
          </cell>
          <cell r="E24">
            <v>1218.75</v>
          </cell>
          <cell r="F24">
            <v>5802.59</v>
          </cell>
          <cell r="G24">
            <v>181302.59</v>
          </cell>
          <cell r="H24">
            <v>1259.05</v>
          </cell>
          <cell r="I24">
            <v>0</v>
          </cell>
          <cell r="J24">
            <v>49</v>
          </cell>
          <cell r="K24">
            <v>59700</v>
          </cell>
          <cell r="L24">
            <v>1218.3699999999999</v>
          </cell>
        </row>
        <row r="25">
          <cell r="B25">
            <v>84</v>
          </cell>
          <cell r="C25">
            <v>28</v>
          </cell>
          <cell r="D25">
            <v>104400</v>
          </cell>
          <cell r="E25">
            <v>1242.8599999999999</v>
          </cell>
          <cell r="F25">
            <v>2560</v>
          </cell>
          <cell r="G25">
            <v>106960</v>
          </cell>
          <cell r="H25">
            <v>1273.33</v>
          </cell>
          <cell r="I25">
            <v>0</v>
          </cell>
          <cell r="J25">
            <v>30</v>
          </cell>
          <cell r="K25">
            <v>37200</v>
          </cell>
          <cell r="L25">
            <v>1240</v>
          </cell>
        </row>
        <row r="26">
          <cell r="B26">
            <v>198</v>
          </cell>
          <cell r="C26">
            <v>66</v>
          </cell>
          <cell r="D26">
            <v>239400</v>
          </cell>
          <cell r="E26">
            <v>1209.0899999999999</v>
          </cell>
          <cell r="F26">
            <v>9371.7199999999993</v>
          </cell>
          <cell r="G26">
            <v>248771.72</v>
          </cell>
          <cell r="H26">
            <v>1256.42</v>
          </cell>
          <cell r="I26">
            <v>0</v>
          </cell>
          <cell r="J26">
            <v>68</v>
          </cell>
          <cell r="K26">
            <v>82200</v>
          </cell>
          <cell r="L26">
            <v>1208.82</v>
          </cell>
        </row>
        <row r="27">
          <cell r="B27">
            <v>51</v>
          </cell>
          <cell r="C27">
            <v>17</v>
          </cell>
          <cell r="D27">
            <v>64870.080000000002</v>
          </cell>
          <cell r="E27">
            <v>1271.96</v>
          </cell>
          <cell r="F27">
            <v>0</v>
          </cell>
          <cell r="G27">
            <v>64870.080000000002</v>
          </cell>
          <cell r="H27">
            <v>1271.96</v>
          </cell>
          <cell r="I27">
            <v>0</v>
          </cell>
          <cell r="J27">
            <v>17</v>
          </cell>
          <cell r="K27">
            <v>21623.360000000001</v>
          </cell>
          <cell r="L27">
            <v>1271.96</v>
          </cell>
        </row>
      </sheetData>
      <sheetData sheetId="78">
        <row r="13">
          <cell r="B13">
            <v>0</v>
          </cell>
          <cell r="C13">
            <v>0</v>
          </cell>
          <cell r="D13">
            <v>0</v>
          </cell>
          <cell r="F13">
            <v>0</v>
          </cell>
          <cell r="G13">
            <v>0</v>
          </cell>
          <cell r="I13">
            <v>0</v>
          </cell>
        </row>
        <row r="14">
          <cell r="B14">
            <v>0</v>
          </cell>
          <cell r="C14">
            <v>0</v>
          </cell>
          <cell r="D14">
            <v>0</v>
          </cell>
          <cell r="F14">
            <v>0</v>
          </cell>
          <cell r="G14">
            <v>0</v>
          </cell>
          <cell r="I14">
            <v>0</v>
          </cell>
        </row>
        <row r="15">
          <cell r="B15">
            <v>0</v>
          </cell>
          <cell r="C15">
            <v>0</v>
          </cell>
          <cell r="D15">
            <v>0</v>
          </cell>
          <cell r="F15">
            <v>0</v>
          </cell>
          <cell r="G15">
            <v>0</v>
          </cell>
          <cell r="I15">
            <v>0</v>
          </cell>
        </row>
        <row r="16">
          <cell r="B16">
            <v>0</v>
          </cell>
          <cell r="C16">
            <v>0</v>
          </cell>
          <cell r="D16">
            <v>0</v>
          </cell>
          <cell r="F16">
            <v>0</v>
          </cell>
          <cell r="G16">
            <v>0</v>
          </cell>
          <cell r="I16">
            <v>0</v>
          </cell>
        </row>
        <row r="18">
          <cell r="B18">
            <v>0</v>
          </cell>
          <cell r="C18">
            <v>0</v>
          </cell>
          <cell r="D18">
            <v>0</v>
          </cell>
          <cell r="F18">
            <v>0</v>
          </cell>
          <cell r="G18">
            <v>0</v>
          </cell>
          <cell r="I18">
            <v>0</v>
          </cell>
        </row>
        <row r="19">
          <cell r="B19">
            <v>0</v>
          </cell>
          <cell r="C19">
            <v>0</v>
          </cell>
          <cell r="D19">
            <v>0</v>
          </cell>
          <cell r="F19">
            <v>0</v>
          </cell>
          <cell r="G19">
            <v>0</v>
          </cell>
          <cell r="I19">
            <v>0</v>
          </cell>
        </row>
        <row r="20">
          <cell r="B20">
            <v>0</v>
          </cell>
          <cell r="C20">
            <v>0</v>
          </cell>
          <cell r="D20">
            <v>0</v>
          </cell>
          <cell r="F20">
            <v>0</v>
          </cell>
          <cell r="G20">
            <v>0</v>
          </cell>
          <cell r="I20">
            <v>0</v>
          </cell>
        </row>
        <row r="21">
          <cell r="B21">
            <v>0</v>
          </cell>
          <cell r="C21">
            <v>0</v>
          </cell>
          <cell r="D21">
            <v>0</v>
          </cell>
          <cell r="F21">
            <v>0</v>
          </cell>
          <cell r="G21">
            <v>0</v>
          </cell>
          <cell r="I21">
            <v>0</v>
          </cell>
        </row>
        <row r="23">
          <cell r="B23">
            <v>0</v>
          </cell>
          <cell r="C23">
            <v>0</v>
          </cell>
          <cell r="D23">
            <v>0</v>
          </cell>
          <cell r="F23">
            <v>0</v>
          </cell>
          <cell r="G23">
            <v>0</v>
          </cell>
          <cell r="I23">
            <v>0</v>
          </cell>
        </row>
        <row r="24">
          <cell r="B24">
            <v>0</v>
          </cell>
          <cell r="C24">
            <v>0</v>
          </cell>
          <cell r="D24">
            <v>0</v>
          </cell>
          <cell r="F24">
            <v>0</v>
          </cell>
          <cell r="G24">
            <v>0</v>
          </cell>
          <cell r="I24">
            <v>0</v>
          </cell>
        </row>
        <row r="25">
          <cell r="B25">
            <v>0</v>
          </cell>
          <cell r="C25">
            <v>0</v>
          </cell>
          <cell r="D25">
            <v>0</v>
          </cell>
          <cell r="F25">
            <v>0</v>
          </cell>
          <cell r="G25">
            <v>0</v>
          </cell>
          <cell r="I25">
            <v>0</v>
          </cell>
        </row>
        <row r="26">
          <cell r="B26">
            <v>0</v>
          </cell>
          <cell r="C26">
            <v>0</v>
          </cell>
          <cell r="D26">
            <v>0</v>
          </cell>
          <cell r="F26">
            <v>0</v>
          </cell>
          <cell r="G26">
            <v>0</v>
          </cell>
          <cell r="I26">
            <v>0</v>
          </cell>
        </row>
        <row r="33">
          <cell r="B33">
            <v>31289</v>
          </cell>
          <cell r="C33">
            <v>10430</v>
          </cell>
          <cell r="D33">
            <v>3786638.41</v>
          </cell>
          <cell r="E33">
            <v>121.02</v>
          </cell>
          <cell r="F33">
            <v>21336.68</v>
          </cell>
          <cell r="G33">
            <v>3807975.09</v>
          </cell>
          <cell r="H33">
            <v>121.7</v>
          </cell>
          <cell r="I33">
            <v>0</v>
          </cell>
          <cell r="J33">
            <v>10427</v>
          </cell>
          <cell r="K33">
            <v>1232813.6000000001</v>
          </cell>
          <cell r="L33">
            <v>118.23</v>
          </cell>
        </row>
        <row r="34">
          <cell r="B34">
            <v>14434</v>
          </cell>
          <cell r="C34">
            <v>4811</v>
          </cell>
          <cell r="D34">
            <v>1900946.47</v>
          </cell>
          <cell r="E34">
            <v>131.69999999999999</v>
          </cell>
          <cell r="F34">
            <v>-8363.34</v>
          </cell>
          <cell r="G34">
            <v>1892583.13</v>
          </cell>
          <cell r="H34">
            <v>131.12</v>
          </cell>
          <cell r="I34">
            <v>0</v>
          </cell>
          <cell r="J34">
            <v>4788</v>
          </cell>
          <cell r="K34">
            <v>623029.21</v>
          </cell>
          <cell r="L34">
            <v>130.12</v>
          </cell>
        </row>
        <row r="35">
          <cell r="B35">
            <v>16049</v>
          </cell>
          <cell r="C35">
            <v>5350</v>
          </cell>
          <cell r="D35">
            <v>1791088.24</v>
          </cell>
          <cell r="E35">
            <v>111.6</v>
          </cell>
          <cell r="F35">
            <v>28355.24</v>
          </cell>
          <cell r="G35">
            <v>1819443.48</v>
          </cell>
          <cell r="H35">
            <v>113.37</v>
          </cell>
          <cell r="I35">
            <v>0</v>
          </cell>
          <cell r="J35">
            <v>5371</v>
          </cell>
          <cell r="K35">
            <v>579862.76</v>
          </cell>
          <cell r="L35">
            <v>107.96</v>
          </cell>
        </row>
        <row r="36">
          <cell r="B36">
            <v>806</v>
          </cell>
          <cell r="C36">
            <v>269</v>
          </cell>
          <cell r="D36">
            <v>94603.7</v>
          </cell>
          <cell r="E36">
            <v>117.37</v>
          </cell>
          <cell r="F36">
            <v>1344.78</v>
          </cell>
          <cell r="G36">
            <v>95948.479999999996</v>
          </cell>
          <cell r="H36">
            <v>119.04</v>
          </cell>
          <cell r="I36">
            <v>0</v>
          </cell>
          <cell r="J36">
            <v>268</v>
          </cell>
          <cell r="K36">
            <v>29921.63</v>
          </cell>
          <cell r="L36">
            <v>111.65</v>
          </cell>
        </row>
        <row r="38">
          <cell r="B38">
            <v>39567</v>
          </cell>
          <cell r="C38">
            <v>13189</v>
          </cell>
          <cell r="D38">
            <v>4234329.09</v>
          </cell>
          <cell r="E38">
            <v>107.02</v>
          </cell>
          <cell r="F38">
            <v>64162.38</v>
          </cell>
          <cell r="G38">
            <v>4298491.47</v>
          </cell>
          <cell r="H38">
            <v>108.64</v>
          </cell>
          <cell r="I38">
            <v>0</v>
          </cell>
          <cell r="J38">
            <v>13228</v>
          </cell>
          <cell r="K38">
            <v>1396535.06</v>
          </cell>
          <cell r="L38">
            <v>105.57</v>
          </cell>
        </row>
        <row r="39">
          <cell r="B39">
            <v>17186</v>
          </cell>
          <cell r="C39">
            <v>5729</v>
          </cell>
          <cell r="D39">
            <v>2148217.17</v>
          </cell>
          <cell r="E39">
            <v>125</v>
          </cell>
          <cell r="F39">
            <v>-6433.82</v>
          </cell>
          <cell r="G39">
            <v>2141783.35</v>
          </cell>
          <cell r="H39">
            <v>124.62</v>
          </cell>
          <cell r="I39">
            <v>0</v>
          </cell>
          <cell r="J39">
            <v>5695</v>
          </cell>
          <cell r="K39">
            <v>706360.63</v>
          </cell>
          <cell r="L39">
            <v>124.03</v>
          </cell>
        </row>
        <row r="40">
          <cell r="B40">
            <v>21161</v>
          </cell>
          <cell r="C40">
            <v>7054</v>
          </cell>
          <cell r="D40">
            <v>1973828.05</v>
          </cell>
          <cell r="E40">
            <v>93.28</v>
          </cell>
          <cell r="F40">
            <v>68710.47</v>
          </cell>
          <cell r="G40">
            <v>2042538.52</v>
          </cell>
          <cell r="H40">
            <v>96.52</v>
          </cell>
          <cell r="I40">
            <v>0</v>
          </cell>
          <cell r="J40">
            <v>7124</v>
          </cell>
          <cell r="K40">
            <v>652724.82999999996</v>
          </cell>
          <cell r="L40">
            <v>91.62</v>
          </cell>
        </row>
        <row r="41">
          <cell r="B41">
            <v>1220</v>
          </cell>
          <cell r="C41">
            <v>407</v>
          </cell>
          <cell r="D41">
            <v>112283.87</v>
          </cell>
          <cell r="E41">
            <v>92.04</v>
          </cell>
          <cell r="F41">
            <v>1885.73</v>
          </cell>
          <cell r="G41">
            <v>114169.60000000001</v>
          </cell>
          <cell r="H41">
            <v>93.58</v>
          </cell>
          <cell r="I41">
            <v>0</v>
          </cell>
          <cell r="J41">
            <v>409</v>
          </cell>
          <cell r="K41">
            <v>37449.599999999999</v>
          </cell>
          <cell r="L41">
            <v>91.56</v>
          </cell>
        </row>
        <row r="43">
          <cell r="B43">
            <v>86613</v>
          </cell>
          <cell r="C43">
            <v>28871</v>
          </cell>
          <cell r="D43">
            <v>9372021.7999999989</v>
          </cell>
          <cell r="E43">
            <v>108.21</v>
          </cell>
          <cell r="F43">
            <v>258589.36</v>
          </cell>
          <cell r="G43">
            <v>9630611.1599999983</v>
          </cell>
          <cell r="H43">
            <v>111.19</v>
          </cell>
          <cell r="I43">
            <v>0</v>
          </cell>
          <cell r="J43">
            <v>28882</v>
          </cell>
          <cell r="K43">
            <v>3086476.99</v>
          </cell>
          <cell r="L43">
            <v>106.87</v>
          </cell>
        </row>
        <row r="44">
          <cell r="B44">
            <v>38152</v>
          </cell>
          <cell r="C44">
            <v>12717</v>
          </cell>
          <cell r="D44">
            <v>4288697.9000000004</v>
          </cell>
          <cell r="E44">
            <v>112.41</v>
          </cell>
          <cell r="F44">
            <v>-7012.22</v>
          </cell>
          <cell r="G44">
            <v>4281685.68</v>
          </cell>
          <cell r="H44">
            <v>112.23</v>
          </cell>
          <cell r="I44">
            <v>0</v>
          </cell>
          <cell r="J44">
            <v>12641</v>
          </cell>
          <cell r="K44">
            <v>1413848.15</v>
          </cell>
          <cell r="L44">
            <v>111.85</v>
          </cell>
        </row>
        <row r="45">
          <cell r="B45">
            <v>46388</v>
          </cell>
          <cell r="C45">
            <v>15463</v>
          </cell>
          <cell r="D45">
            <v>4867677.01</v>
          </cell>
          <cell r="E45">
            <v>104.93</v>
          </cell>
          <cell r="F45">
            <v>257381.18</v>
          </cell>
          <cell r="G45">
            <v>5125058.1900000004</v>
          </cell>
          <cell r="H45">
            <v>110.48</v>
          </cell>
          <cell r="I45">
            <v>0</v>
          </cell>
          <cell r="J45">
            <v>15543</v>
          </cell>
          <cell r="K45">
            <v>1600708.23</v>
          </cell>
          <cell r="L45">
            <v>102.99</v>
          </cell>
        </row>
        <row r="46">
          <cell r="B46">
            <v>2073</v>
          </cell>
          <cell r="C46">
            <v>691</v>
          </cell>
          <cell r="D46">
            <v>215646.89</v>
          </cell>
          <cell r="E46">
            <v>104.03</v>
          </cell>
          <cell r="F46">
            <v>8220.4</v>
          </cell>
          <cell r="G46">
            <v>223867.29</v>
          </cell>
          <cell r="H46">
            <v>107.99</v>
          </cell>
          <cell r="I46">
            <v>0</v>
          </cell>
          <cell r="J46">
            <v>698</v>
          </cell>
          <cell r="K46">
            <v>71920.61</v>
          </cell>
          <cell r="L46">
            <v>103.04</v>
          </cell>
        </row>
        <row r="48">
          <cell r="B48">
            <v>10999</v>
          </cell>
          <cell r="C48">
            <v>3666</v>
          </cell>
          <cell r="D48">
            <v>1327249.54</v>
          </cell>
          <cell r="E48">
            <v>120.67</v>
          </cell>
          <cell r="F48">
            <v>44619.44</v>
          </cell>
          <cell r="G48">
            <v>1371868.98</v>
          </cell>
          <cell r="H48">
            <v>124.73</v>
          </cell>
          <cell r="I48">
            <v>0</v>
          </cell>
          <cell r="J48">
            <v>3715</v>
          </cell>
          <cell r="K48">
            <v>439453.1</v>
          </cell>
          <cell r="L48">
            <v>118.29</v>
          </cell>
        </row>
        <row r="49">
          <cell r="B49">
            <v>4284</v>
          </cell>
          <cell r="C49">
            <v>1428</v>
          </cell>
          <cell r="D49">
            <v>591159.92000000004</v>
          </cell>
          <cell r="E49">
            <v>137.99</v>
          </cell>
          <cell r="F49">
            <v>-722.87</v>
          </cell>
          <cell r="G49">
            <v>590437.05000000005</v>
          </cell>
          <cell r="H49">
            <v>137.82</v>
          </cell>
          <cell r="I49">
            <v>0</v>
          </cell>
          <cell r="J49">
            <v>1420</v>
          </cell>
          <cell r="K49">
            <v>191583.19</v>
          </cell>
          <cell r="L49">
            <v>134.91999999999999</v>
          </cell>
        </row>
        <row r="50">
          <cell r="B50">
            <v>6436</v>
          </cell>
          <cell r="C50">
            <v>2145</v>
          </cell>
          <cell r="D50">
            <v>699420.04</v>
          </cell>
          <cell r="E50">
            <v>108.67</v>
          </cell>
          <cell r="F50">
            <v>44877.41</v>
          </cell>
          <cell r="G50">
            <v>744297.45</v>
          </cell>
          <cell r="H50">
            <v>115.65</v>
          </cell>
          <cell r="I50">
            <v>0</v>
          </cell>
          <cell r="J50">
            <v>2201</v>
          </cell>
          <cell r="K50">
            <v>235573.15</v>
          </cell>
          <cell r="L50">
            <v>107.03</v>
          </cell>
        </row>
        <row r="51">
          <cell r="B51">
            <v>279</v>
          </cell>
          <cell r="C51">
            <v>93</v>
          </cell>
          <cell r="D51">
            <v>36669.58</v>
          </cell>
          <cell r="E51">
            <v>131.43</v>
          </cell>
          <cell r="F51">
            <v>464.9</v>
          </cell>
          <cell r="G51">
            <v>37134.480000000003</v>
          </cell>
          <cell r="H51">
            <v>133.1</v>
          </cell>
          <cell r="I51">
            <v>0</v>
          </cell>
          <cell r="J51">
            <v>94</v>
          </cell>
          <cell r="K51">
            <v>12296.76</v>
          </cell>
          <cell r="L51">
            <v>130.82</v>
          </cell>
        </row>
        <row r="53">
          <cell r="B53">
            <v>54167</v>
          </cell>
          <cell r="C53">
            <v>18056</v>
          </cell>
          <cell r="D53">
            <v>6483102.4300000006</v>
          </cell>
          <cell r="E53">
            <v>119.69</v>
          </cell>
          <cell r="F53">
            <v>168396.86</v>
          </cell>
          <cell r="G53">
            <v>6651499.290000001</v>
          </cell>
          <cell r="H53">
            <v>122.8</v>
          </cell>
          <cell r="I53">
            <v>0</v>
          </cell>
          <cell r="J53">
            <v>18213</v>
          </cell>
          <cell r="K53">
            <v>2144545.41</v>
          </cell>
          <cell r="L53">
            <v>117.75</v>
          </cell>
        </row>
        <row r="54">
          <cell r="B54">
            <v>29386</v>
          </cell>
          <cell r="C54">
            <v>9795</v>
          </cell>
          <cell r="D54">
            <v>3969401.14</v>
          </cell>
          <cell r="E54">
            <v>135.08000000000001</v>
          </cell>
          <cell r="F54">
            <v>-3598.08</v>
          </cell>
          <cell r="G54">
            <v>3965803.06</v>
          </cell>
          <cell r="H54">
            <v>134.96</v>
          </cell>
          <cell r="I54">
            <v>0</v>
          </cell>
          <cell r="J54">
            <v>9745</v>
          </cell>
          <cell r="K54">
            <v>1304969.56</v>
          </cell>
          <cell r="L54">
            <v>133.91</v>
          </cell>
        </row>
        <row r="55">
          <cell r="B55">
            <v>23496</v>
          </cell>
          <cell r="C55">
            <v>7832</v>
          </cell>
          <cell r="D55">
            <v>2375176.35</v>
          </cell>
          <cell r="E55">
            <v>101.09</v>
          </cell>
          <cell r="F55">
            <v>156797.95000000001</v>
          </cell>
          <cell r="G55">
            <v>2531974.2999999998</v>
          </cell>
          <cell r="H55">
            <v>107.76</v>
          </cell>
          <cell r="I55">
            <v>0</v>
          </cell>
          <cell r="J55">
            <v>8031</v>
          </cell>
          <cell r="K55">
            <v>794255.66</v>
          </cell>
          <cell r="L55">
            <v>98.9</v>
          </cell>
        </row>
        <row r="56">
          <cell r="B56">
            <v>1285</v>
          </cell>
          <cell r="C56">
            <v>428</v>
          </cell>
          <cell r="D56">
            <v>138524.94</v>
          </cell>
          <cell r="E56">
            <v>107.8</v>
          </cell>
          <cell r="F56">
            <v>15196.99</v>
          </cell>
          <cell r="G56">
            <v>153721.93</v>
          </cell>
          <cell r="H56">
            <v>119.63</v>
          </cell>
          <cell r="I56">
            <v>0</v>
          </cell>
          <cell r="J56">
            <v>437</v>
          </cell>
          <cell r="K56">
            <v>45320.19</v>
          </cell>
          <cell r="L56">
            <v>103.71</v>
          </cell>
        </row>
        <row r="58">
          <cell r="B58">
            <v>75446</v>
          </cell>
          <cell r="C58">
            <v>25149</v>
          </cell>
          <cell r="D58">
            <v>8985720.5199999996</v>
          </cell>
          <cell r="E58">
            <v>119.1</v>
          </cell>
          <cell r="F58">
            <v>289732.62</v>
          </cell>
          <cell r="G58">
            <v>9275453.1399999987</v>
          </cell>
          <cell r="H58">
            <v>122.94</v>
          </cell>
          <cell r="I58">
            <v>0</v>
          </cell>
          <cell r="J58">
            <v>25270</v>
          </cell>
          <cell r="K58">
            <v>2938472.87</v>
          </cell>
          <cell r="L58">
            <v>116.28</v>
          </cell>
        </row>
        <row r="59">
          <cell r="B59">
            <v>22202</v>
          </cell>
          <cell r="C59">
            <v>7401</v>
          </cell>
          <cell r="D59">
            <v>2847657.14</v>
          </cell>
          <cell r="E59">
            <v>128.26</v>
          </cell>
          <cell r="F59">
            <v>-3228.4</v>
          </cell>
          <cell r="G59">
            <v>2844428.74</v>
          </cell>
          <cell r="H59">
            <v>128.12</v>
          </cell>
          <cell r="I59">
            <v>0</v>
          </cell>
          <cell r="J59">
            <v>7362</v>
          </cell>
          <cell r="K59">
            <v>933164.18</v>
          </cell>
          <cell r="L59">
            <v>126.75</v>
          </cell>
        </row>
        <row r="60">
          <cell r="B60">
            <v>51368</v>
          </cell>
          <cell r="C60">
            <v>17123</v>
          </cell>
          <cell r="D60">
            <v>5926445.3899999997</v>
          </cell>
          <cell r="E60">
            <v>115.37</v>
          </cell>
          <cell r="F60">
            <v>285765.52</v>
          </cell>
          <cell r="G60">
            <v>6212210.9100000001</v>
          </cell>
          <cell r="H60">
            <v>120.94</v>
          </cell>
          <cell r="I60">
            <v>0</v>
          </cell>
          <cell r="J60">
            <v>17277</v>
          </cell>
          <cell r="K60">
            <v>1936897.89</v>
          </cell>
          <cell r="L60">
            <v>112.11</v>
          </cell>
        </row>
        <row r="61">
          <cell r="B61">
            <v>1876</v>
          </cell>
          <cell r="C61">
            <v>625</v>
          </cell>
          <cell r="D61">
            <v>211617.99</v>
          </cell>
          <cell r="E61">
            <v>112.8</v>
          </cell>
          <cell r="F61">
            <v>7195.5</v>
          </cell>
          <cell r="G61">
            <v>218813.49</v>
          </cell>
          <cell r="H61">
            <v>116.64</v>
          </cell>
          <cell r="I61">
            <v>0</v>
          </cell>
          <cell r="J61">
            <v>631</v>
          </cell>
          <cell r="K61">
            <v>68410.8</v>
          </cell>
          <cell r="L61">
            <v>108.42</v>
          </cell>
        </row>
        <row r="63">
          <cell r="B63">
            <v>86918</v>
          </cell>
          <cell r="C63">
            <v>28973</v>
          </cell>
          <cell r="D63">
            <v>10086759.32</v>
          </cell>
          <cell r="E63">
            <v>116.05</v>
          </cell>
          <cell r="F63">
            <v>173043.02</v>
          </cell>
          <cell r="G63">
            <v>10259802.34</v>
          </cell>
          <cell r="H63">
            <v>118.04</v>
          </cell>
          <cell r="I63">
            <v>0</v>
          </cell>
          <cell r="J63">
            <v>29064</v>
          </cell>
          <cell r="K63">
            <v>3298714.81</v>
          </cell>
          <cell r="L63">
            <v>113.5</v>
          </cell>
        </row>
        <row r="64">
          <cell r="B64">
            <v>43478</v>
          </cell>
          <cell r="C64">
            <v>14493</v>
          </cell>
          <cell r="D64">
            <v>5654720.0700000003</v>
          </cell>
          <cell r="E64">
            <v>130.06</v>
          </cell>
          <cell r="F64">
            <v>-7975.59</v>
          </cell>
          <cell r="G64">
            <v>5646744.4800000004</v>
          </cell>
          <cell r="H64">
            <v>129.88</v>
          </cell>
          <cell r="I64">
            <v>0</v>
          </cell>
          <cell r="J64">
            <v>14421</v>
          </cell>
          <cell r="K64">
            <v>1858708.63</v>
          </cell>
          <cell r="L64">
            <v>128.88999999999999</v>
          </cell>
        </row>
        <row r="65">
          <cell r="B65">
            <v>41502</v>
          </cell>
          <cell r="C65">
            <v>13834</v>
          </cell>
          <cell r="D65">
            <v>4210376.32</v>
          </cell>
          <cell r="E65">
            <v>101.45</v>
          </cell>
          <cell r="F65">
            <v>176864.32</v>
          </cell>
          <cell r="G65">
            <v>4387240.6399999997</v>
          </cell>
          <cell r="H65">
            <v>105.71</v>
          </cell>
          <cell r="I65">
            <v>0</v>
          </cell>
          <cell r="J65">
            <v>13992</v>
          </cell>
          <cell r="K65">
            <v>1369367</v>
          </cell>
          <cell r="L65">
            <v>97.87</v>
          </cell>
        </row>
        <row r="66">
          <cell r="B66">
            <v>1938</v>
          </cell>
          <cell r="C66">
            <v>646</v>
          </cell>
          <cell r="D66">
            <v>221662.93</v>
          </cell>
          <cell r="E66">
            <v>114.38</v>
          </cell>
          <cell r="F66">
            <v>4154.29</v>
          </cell>
          <cell r="G66">
            <v>225817.22</v>
          </cell>
          <cell r="H66">
            <v>116.52</v>
          </cell>
          <cell r="I66">
            <v>0</v>
          </cell>
          <cell r="J66">
            <v>651</v>
          </cell>
          <cell r="K66">
            <v>70639.179999999993</v>
          </cell>
          <cell r="L66">
            <v>108.51</v>
          </cell>
        </row>
        <row r="68">
          <cell r="B68">
            <v>15192</v>
          </cell>
          <cell r="C68">
            <v>5064</v>
          </cell>
          <cell r="D68">
            <v>1881359.49</v>
          </cell>
          <cell r="E68">
            <v>123.84</v>
          </cell>
          <cell r="F68">
            <v>13731.03</v>
          </cell>
          <cell r="G68">
            <v>1895090.52</v>
          </cell>
          <cell r="H68">
            <v>124.74</v>
          </cell>
          <cell r="I68">
            <v>0</v>
          </cell>
          <cell r="J68">
            <v>5045</v>
          </cell>
          <cell r="K68">
            <v>611821.1</v>
          </cell>
          <cell r="L68">
            <v>121.27</v>
          </cell>
        </row>
        <row r="69">
          <cell r="B69">
            <v>9320</v>
          </cell>
          <cell r="C69">
            <v>3107</v>
          </cell>
          <cell r="D69">
            <v>1209535.46</v>
          </cell>
          <cell r="E69">
            <v>129.78</v>
          </cell>
          <cell r="F69">
            <v>-3693.33</v>
          </cell>
          <cell r="G69">
            <v>1205842.1299999999</v>
          </cell>
          <cell r="H69">
            <v>129.38</v>
          </cell>
          <cell r="I69">
            <v>0</v>
          </cell>
          <cell r="J69">
            <v>3086</v>
          </cell>
          <cell r="K69">
            <v>397772.81</v>
          </cell>
          <cell r="L69">
            <v>128.9</v>
          </cell>
        </row>
        <row r="70">
          <cell r="B70">
            <v>5604</v>
          </cell>
          <cell r="C70">
            <v>1868</v>
          </cell>
          <cell r="D70">
            <v>637534.43999999994</v>
          </cell>
          <cell r="E70">
            <v>113.76</v>
          </cell>
          <cell r="F70">
            <v>17419.669999999998</v>
          </cell>
          <cell r="G70">
            <v>654954.11</v>
          </cell>
          <cell r="H70">
            <v>116.87</v>
          </cell>
          <cell r="I70">
            <v>0</v>
          </cell>
          <cell r="J70">
            <v>1870</v>
          </cell>
          <cell r="K70">
            <v>202963.38</v>
          </cell>
          <cell r="L70">
            <v>108.54</v>
          </cell>
        </row>
        <row r="71">
          <cell r="B71">
            <v>268</v>
          </cell>
          <cell r="C71">
            <v>89</v>
          </cell>
          <cell r="D71">
            <v>34289.589999999997</v>
          </cell>
          <cell r="E71">
            <v>127.95</v>
          </cell>
          <cell r="F71">
            <v>4.6900000000000004</v>
          </cell>
          <cell r="G71">
            <v>34294.28</v>
          </cell>
          <cell r="H71">
            <v>127.96</v>
          </cell>
          <cell r="I71">
            <v>0</v>
          </cell>
          <cell r="J71">
            <v>89</v>
          </cell>
          <cell r="K71">
            <v>11084.91</v>
          </cell>
          <cell r="L71">
            <v>124.55</v>
          </cell>
        </row>
        <row r="73">
          <cell r="B73">
            <v>50166</v>
          </cell>
          <cell r="C73">
            <v>16722</v>
          </cell>
          <cell r="D73">
            <v>5996323.9099999992</v>
          </cell>
          <cell r="E73">
            <v>119.53</v>
          </cell>
          <cell r="F73">
            <v>102968.07</v>
          </cell>
          <cell r="G73">
            <v>6099291.9799999995</v>
          </cell>
          <cell r="H73">
            <v>121.58</v>
          </cell>
          <cell r="I73">
            <v>0</v>
          </cell>
          <cell r="J73">
            <v>16818</v>
          </cell>
          <cell r="K73">
            <v>1981269.92</v>
          </cell>
          <cell r="L73">
            <v>117.81</v>
          </cell>
        </row>
        <row r="74">
          <cell r="B74">
            <v>19944</v>
          </cell>
          <cell r="C74">
            <v>6648</v>
          </cell>
          <cell r="D74">
            <v>2538741.4700000002</v>
          </cell>
          <cell r="E74">
            <v>127.29</v>
          </cell>
          <cell r="F74">
            <v>-15960.42</v>
          </cell>
          <cell r="G74">
            <v>2522781.0499999998</v>
          </cell>
          <cell r="H74">
            <v>126.49</v>
          </cell>
          <cell r="I74">
            <v>0</v>
          </cell>
          <cell r="J74">
            <v>6621</v>
          </cell>
          <cell r="K74">
            <v>835016.04</v>
          </cell>
          <cell r="L74">
            <v>126.12</v>
          </cell>
        </row>
        <row r="75">
          <cell r="B75">
            <v>29213</v>
          </cell>
          <cell r="C75">
            <v>9738</v>
          </cell>
          <cell r="D75">
            <v>3339297.54</v>
          </cell>
          <cell r="E75">
            <v>114.31</v>
          </cell>
          <cell r="F75">
            <v>114561.87</v>
          </cell>
          <cell r="G75">
            <v>3453859.41</v>
          </cell>
          <cell r="H75">
            <v>118.23</v>
          </cell>
          <cell r="I75">
            <v>0</v>
          </cell>
          <cell r="J75">
            <v>9856</v>
          </cell>
          <cell r="K75">
            <v>1107382.33</v>
          </cell>
          <cell r="L75">
            <v>112.36</v>
          </cell>
        </row>
        <row r="76">
          <cell r="B76">
            <v>1009</v>
          </cell>
          <cell r="C76">
            <v>336</v>
          </cell>
          <cell r="D76">
            <v>118284.9</v>
          </cell>
          <cell r="E76">
            <v>117.23</v>
          </cell>
          <cell r="F76">
            <v>4366.62</v>
          </cell>
          <cell r="G76">
            <v>122651.52</v>
          </cell>
          <cell r="H76">
            <v>121.56</v>
          </cell>
          <cell r="I76">
            <v>0</v>
          </cell>
          <cell r="J76">
            <v>341</v>
          </cell>
          <cell r="K76">
            <v>38871.550000000003</v>
          </cell>
          <cell r="L76">
            <v>113.99</v>
          </cell>
        </row>
        <row r="78">
          <cell r="B78">
            <v>41545</v>
          </cell>
          <cell r="C78">
            <v>13848</v>
          </cell>
          <cell r="D78">
            <v>4663939.8499999996</v>
          </cell>
          <cell r="E78">
            <v>112.26</v>
          </cell>
          <cell r="F78">
            <v>12364.74</v>
          </cell>
          <cell r="G78">
            <v>4676304.59</v>
          </cell>
          <cell r="H78">
            <v>112.56</v>
          </cell>
          <cell r="I78">
            <v>0</v>
          </cell>
          <cell r="J78">
            <v>13798</v>
          </cell>
          <cell r="K78">
            <v>1524793.64</v>
          </cell>
          <cell r="L78">
            <v>110.51</v>
          </cell>
        </row>
        <row r="79">
          <cell r="B79">
            <v>22198</v>
          </cell>
          <cell r="C79">
            <v>7399</v>
          </cell>
          <cell r="D79">
            <v>2721598.22</v>
          </cell>
          <cell r="E79">
            <v>122.61</v>
          </cell>
          <cell r="F79">
            <v>-5077.67</v>
          </cell>
          <cell r="G79">
            <v>2716520.55</v>
          </cell>
          <cell r="H79">
            <v>122.38</v>
          </cell>
          <cell r="I79">
            <v>0</v>
          </cell>
          <cell r="J79">
            <v>7364</v>
          </cell>
          <cell r="K79">
            <v>898600.23</v>
          </cell>
          <cell r="L79">
            <v>122.03</v>
          </cell>
        </row>
        <row r="80">
          <cell r="B80">
            <v>18530</v>
          </cell>
          <cell r="C80">
            <v>6177</v>
          </cell>
          <cell r="D80">
            <v>1863564.34</v>
          </cell>
          <cell r="E80">
            <v>100.57</v>
          </cell>
          <cell r="F80">
            <v>15693.05</v>
          </cell>
          <cell r="G80">
            <v>1879257.39</v>
          </cell>
          <cell r="H80">
            <v>101.42</v>
          </cell>
          <cell r="I80">
            <v>0</v>
          </cell>
          <cell r="J80">
            <v>6164</v>
          </cell>
          <cell r="K80">
            <v>601474.82999999996</v>
          </cell>
          <cell r="L80">
            <v>97.58</v>
          </cell>
        </row>
        <row r="81">
          <cell r="B81">
            <v>817</v>
          </cell>
          <cell r="C81">
            <v>272</v>
          </cell>
          <cell r="D81">
            <v>78777.289999999994</v>
          </cell>
          <cell r="E81">
            <v>96.42</v>
          </cell>
          <cell r="F81">
            <v>1749.36</v>
          </cell>
          <cell r="G81">
            <v>80526.649999999994</v>
          </cell>
          <cell r="H81">
            <v>98.56</v>
          </cell>
          <cell r="I81">
            <v>0</v>
          </cell>
          <cell r="J81">
            <v>270</v>
          </cell>
          <cell r="K81">
            <v>24718.58</v>
          </cell>
          <cell r="L81">
            <v>91.55</v>
          </cell>
        </row>
        <row r="83">
          <cell r="B83">
            <v>23245</v>
          </cell>
          <cell r="C83">
            <v>7748</v>
          </cell>
          <cell r="D83">
            <v>2671503.38</v>
          </cell>
          <cell r="E83">
            <v>114.93</v>
          </cell>
          <cell r="F83">
            <v>70579.8</v>
          </cell>
          <cell r="G83">
            <v>2742083.18</v>
          </cell>
          <cell r="H83">
            <v>117.96</v>
          </cell>
          <cell r="I83">
            <v>0</v>
          </cell>
          <cell r="J83">
            <v>7775</v>
          </cell>
          <cell r="K83">
            <v>872741.96</v>
          </cell>
          <cell r="L83">
            <v>112.25</v>
          </cell>
        </row>
        <row r="84">
          <cell r="B84">
            <v>9433</v>
          </cell>
          <cell r="C84">
            <v>3144</v>
          </cell>
          <cell r="D84">
            <v>1289025.42</v>
          </cell>
          <cell r="E84">
            <v>136.65</v>
          </cell>
          <cell r="F84">
            <v>-1359.45</v>
          </cell>
          <cell r="G84">
            <v>1287665.97</v>
          </cell>
          <cell r="H84">
            <v>136.51</v>
          </cell>
          <cell r="I84">
            <v>0</v>
          </cell>
          <cell r="J84">
            <v>3128</v>
          </cell>
          <cell r="K84">
            <v>422501.42</v>
          </cell>
          <cell r="L84">
            <v>135.07</v>
          </cell>
        </row>
        <row r="85">
          <cell r="B85">
            <v>13210</v>
          </cell>
          <cell r="C85">
            <v>4403</v>
          </cell>
          <cell r="D85">
            <v>1316562.22</v>
          </cell>
          <cell r="E85">
            <v>99.66</v>
          </cell>
          <cell r="F85">
            <v>69252.34</v>
          </cell>
          <cell r="G85">
            <v>1385814.56</v>
          </cell>
          <cell r="H85">
            <v>104.91</v>
          </cell>
          <cell r="I85">
            <v>0</v>
          </cell>
          <cell r="J85">
            <v>4447</v>
          </cell>
          <cell r="K85">
            <v>428768.15</v>
          </cell>
          <cell r="L85">
            <v>96.42</v>
          </cell>
        </row>
        <row r="86">
          <cell r="B86">
            <v>602</v>
          </cell>
          <cell r="C86">
            <v>201</v>
          </cell>
          <cell r="D86">
            <v>65915.740000000005</v>
          </cell>
          <cell r="E86">
            <v>109.49</v>
          </cell>
          <cell r="F86">
            <v>2686.91</v>
          </cell>
          <cell r="G86">
            <v>68602.649999999994</v>
          </cell>
          <cell r="H86">
            <v>113.96</v>
          </cell>
          <cell r="I86">
            <v>0</v>
          </cell>
          <cell r="J86">
            <v>200</v>
          </cell>
          <cell r="K86">
            <v>21472.39</v>
          </cell>
          <cell r="L86">
            <v>107.36</v>
          </cell>
        </row>
        <row r="88">
          <cell r="B88">
            <v>23904</v>
          </cell>
          <cell r="C88">
            <v>7968</v>
          </cell>
          <cell r="D88">
            <v>2985204.11</v>
          </cell>
          <cell r="E88">
            <v>124.88</v>
          </cell>
          <cell r="F88">
            <v>5542.27</v>
          </cell>
          <cell r="G88">
            <v>2990746.38</v>
          </cell>
          <cell r="H88">
            <v>125.11</v>
          </cell>
          <cell r="I88">
            <v>0</v>
          </cell>
          <cell r="J88">
            <v>7948</v>
          </cell>
          <cell r="K88">
            <v>970405.61</v>
          </cell>
          <cell r="L88">
            <v>122.09</v>
          </cell>
        </row>
        <row r="89">
          <cell r="B89">
            <v>11747</v>
          </cell>
          <cell r="C89">
            <v>3916</v>
          </cell>
          <cell r="D89">
            <v>1494998.41</v>
          </cell>
          <cell r="E89">
            <v>127.27</v>
          </cell>
          <cell r="F89">
            <v>-12760.67</v>
          </cell>
          <cell r="G89">
            <v>1482237.74</v>
          </cell>
          <cell r="H89">
            <v>126.18</v>
          </cell>
          <cell r="I89">
            <v>0</v>
          </cell>
          <cell r="J89">
            <v>3893</v>
          </cell>
          <cell r="K89">
            <v>489415.99</v>
          </cell>
          <cell r="L89">
            <v>125.72</v>
          </cell>
        </row>
        <row r="90">
          <cell r="B90">
            <v>11576</v>
          </cell>
          <cell r="C90">
            <v>3859</v>
          </cell>
          <cell r="D90">
            <v>1418318.57</v>
          </cell>
          <cell r="E90">
            <v>122.52</v>
          </cell>
          <cell r="F90">
            <v>17061.34</v>
          </cell>
          <cell r="G90">
            <v>1435379.91</v>
          </cell>
          <cell r="H90">
            <v>124</v>
          </cell>
          <cell r="I90">
            <v>0</v>
          </cell>
          <cell r="J90">
            <v>3861</v>
          </cell>
          <cell r="K90">
            <v>457662.61</v>
          </cell>
          <cell r="L90">
            <v>118.53</v>
          </cell>
        </row>
        <row r="91">
          <cell r="B91">
            <v>581</v>
          </cell>
          <cell r="C91">
            <v>194</v>
          </cell>
          <cell r="D91">
            <v>71887.13</v>
          </cell>
          <cell r="E91">
            <v>123.73</v>
          </cell>
          <cell r="F91">
            <v>1241.5999999999999</v>
          </cell>
          <cell r="G91">
            <v>73128.73</v>
          </cell>
          <cell r="H91">
            <v>125.87</v>
          </cell>
          <cell r="I91">
            <v>0</v>
          </cell>
          <cell r="J91">
            <v>194</v>
          </cell>
          <cell r="K91">
            <v>23327.01</v>
          </cell>
          <cell r="L91">
            <v>120.24</v>
          </cell>
        </row>
        <row r="93">
          <cell r="B93">
            <v>33980</v>
          </cell>
          <cell r="C93">
            <v>11327</v>
          </cell>
          <cell r="D93">
            <v>4048568.52</v>
          </cell>
          <cell r="E93">
            <v>119.15</v>
          </cell>
          <cell r="F93">
            <v>69254.36</v>
          </cell>
          <cell r="G93">
            <v>4117822.88</v>
          </cell>
          <cell r="H93">
            <v>121.18</v>
          </cell>
          <cell r="I93">
            <v>0</v>
          </cell>
          <cell r="J93">
            <v>11343</v>
          </cell>
          <cell r="K93">
            <v>1335835.1100000001</v>
          </cell>
          <cell r="L93">
            <v>117.77</v>
          </cell>
        </row>
        <row r="94">
          <cell r="B94">
            <v>14747</v>
          </cell>
          <cell r="C94">
            <v>4916</v>
          </cell>
          <cell r="D94">
            <v>1980403.6</v>
          </cell>
          <cell r="E94">
            <v>134.29</v>
          </cell>
          <cell r="F94">
            <v>-7578.96</v>
          </cell>
          <cell r="G94">
            <v>1972824.64</v>
          </cell>
          <cell r="H94">
            <v>133.78</v>
          </cell>
          <cell r="I94">
            <v>0</v>
          </cell>
          <cell r="J94">
            <v>4889</v>
          </cell>
          <cell r="K94">
            <v>654091.72</v>
          </cell>
          <cell r="L94">
            <v>133.79</v>
          </cell>
        </row>
        <row r="95">
          <cell r="B95">
            <v>18232</v>
          </cell>
          <cell r="C95">
            <v>6077</v>
          </cell>
          <cell r="D95">
            <v>1955958.36</v>
          </cell>
          <cell r="E95">
            <v>107.28</v>
          </cell>
          <cell r="F95">
            <v>69403.199999999997</v>
          </cell>
          <cell r="G95">
            <v>2025361.56</v>
          </cell>
          <cell r="H95">
            <v>111.09</v>
          </cell>
          <cell r="I95">
            <v>0</v>
          </cell>
          <cell r="J95">
            <v>6118</v>
          </cell>
          <cell r="K95">
            <v>645184.04</v>
          </cell>
          <cell r="L95">
            <v>105.46</v>
          </cell>
        </row>
        <row r="96">
          <cell r="B96">
            <v>1001</v>
          </cell>
          <cell r="C96">
            <v>334</v>
          </cell>
          <cell r="D96">
            <v>112206.56</v>
          </cell>
          <cell r="E96">
            <v>112.09</v>
          </cell>
          <cell r="F96">
            <v>7430.12</v>
          </cell>
          <cell r="G96">
            <v>119636.68</v>
          </cell>
          <cell r="H96">
            <v>119.52</v>
          </cell>
          <cell r="I96">
            <v>0</v>
          </cell>
          <cell r="J96">
            <v>336</v>
          </cell>
          <cell r="K96">
            <v>36559.35</v>
          </cell>
          <cell r="L96">
            <v>108.81</v>
          </cell>
        </row>
        <row r="98">
          <cell r="B98">
            <v>22823</v>
          </cell>
          <cell r="C98">
            <v>7608</v>
          </cell>
          <cell r="D98">
            <v>2455652.31</v>
          </cell>
          <cell r="E98">
            <v>107.6</v>
          </cell>
          <cell r="F98">
            <v>37037.279999999999</v>
          </cell>
          <cell r="G98">
            <v>2492689.59</v>
          </cell>
          <cell r="H98">
            <v>109.22</v>
          </cell>
          <cell r="I98">
            <v>0</v>
          </cell>
          <cell r="J98">
            <v>7621</v>
          </cell>
          <cell r="K98">
            <v>803757.03</v>
          </cell>
          <cell r="L98">
            <v>105.47</v>
          </cell>
        </row>
        <row r="99">
          <cell r="B99">
            <v>9955</v>
          </cell>
          <cell r="C99">
            <v>3318</v>
          </cell>
          <cell r="D99">
            <v>1227765.78</v>
          </cell>
          <cell r="E99">
            <v>123.33</v>
          </cell>
          <cell r="F99">
            <v>-1227.4100000000001</v>
          </cell>
          <cell r="G99">
            <v>1226538.3700000001</v>
          </cell>
          <cell r="H99">
            <v>123.21</v>
          </cell>
          <cell r="I99">
            <v>0</v>
          </cell>
          <cell r="J99">
            <v>3296</v>
          </cell>
          <cell r="K99">
            <v>402852.43</v>
          </cell>
          <cell r="L99">
            <v>122.22</v>
          </cell>
        </row>
        <row r="100">
          <cell r="B100">
            <v>12228</v>
          </cell>
          <cell r="C100">
            <v>4076</v>
          </cell>
          <cell r="D100">
            <v>1168488</v>
          </cell>
          <cell r="E100">
            <v>95.56</v>
          </cell>
          <cell r="F100">
            <v>36212.86</v>
          </cell>
          <cell r="G100">
            <v>1204700.8600000001</v>
          </cell>
          <cell r="H100">
            <v>98.52</v>
          </cell>
          <cell r="I100">
            <v>0</v>
          </cell>
          <cell r="J100">
            <v>4107</v>
          </cell>
          <cell r="K100">
            <v>381141.42</v>
          </cell>
          <cell r="L100">
            <v>92.8</v>
          </cell>
        </row>
        <row r="101">
          <cell r="B101">
            <v>640</v>
          </cell>
          <cell r="C101">
            <v>213</v>
          </cell>
          <cell r="D101">
            <v>59398.53</v>
          </cell>
          <cell r="E101">
            <v>92.81</v>
          </cell>
          <cell r="F101">
            <v>2051.83</v>
          </cell>
          <cell r="G101">
            <v>61450.36</v>
          </cell>
          <cell r="H101">
            <v>96.02</v>
          </cell>
          <cell r="I101">
            <v>0</v>
          </cell>
          <cell r="J101">
            <v>218</v>
          </cell>
          <cell r="K101">
            <v>19763.18</v>
          </cell>
          <cell r="L101">
            <v>90.66</v>
          </cell>
        </row>
        <row r="103">
          <cell r="B103">
            <v>68963</v>
          </cell>
          <cell r="C103">
            <v>22988</v>
          </cell>
          <cell r="D103">
            <v>7598108.2799999993</v>
          </cell>
          <cell r="E103">
            <v>110.18</v>
          </cell>
          <cell r="F103">
            <v>211228.24</v>
          </cell>
          <cell r="G103">
            <v>7809336.5199999996</v>
          </cell>
          <cell r="H103">
            <v>113.24</v>
          </cell>
          <cell r="I103">
            <v>0</v>
          </cell>
          <cell r="J103">
            <v>23206</v>
          </cell>
          <cell r="K103">
            <v>2502681.04</v>
          </cell>
          <cell r="L103">
            <v>107.85</v>
          </cell>
        </row>
        <row r="104">
          <cell r="B104">
            <v>28249</v>
          </cell>
          <cell r="C104">
            <v>9416</v>
          </cell>
          <cell r="D104">
            <v>3521787.35</v>
          </cell>
          <cell r="E104">
            <v>124.67</v>
          </cell>
          <cell r="F104">
            <v>-18132.009999999998</v>
          </cell>
          <cell r="G104">
            <v>3503655.34</v>
          </cell>
          <cell r="H104">
            <v>124.03</v>
          </cell>
          <cell r="I104">
            <v>0</v>
          </cell>
          <cell r="J104">
            <v>9361</v>
          </cell>
          <cell r="K104">
            <v>1147270.3</v>
          </cell>
          <cell r="L104">
            <v>122.56</v>
          </cell>
        </row>
        <row r="105">
          <cell r="B105">
            <v>38862</v>
          </cell>
          <cell r="C105">
            <v>12954</v>
          </cell>
          <cell r="D105">
            <v>3875676.59</v>
          </cell>
          <cell r="E105">
            <v>99.73</v>
          </cell>
          <cell r="F105">
            <v>219029.08</v>
          </cell>
          <cell r="G105">
            <v>4094705.67</v>
          </cell>
          <cell r="H105">
            <v>105.37</v>
          </cell>
          <cell r="I105">
            <v>0</v>
          </cell>
          <cell r="J105">
            <v>13217</v>
          </cell>
          <cell r="K105">
            <v>1289330.6499999999</v>
          </cell>
          <cell r="L105">
            <v>97.55</v>
          </cell>
        </row>
        <row r="106">
          <cell r="B106">
            <v>1852</v>
          </cell>
          <cell r="C106">
            <v>617</v>
          </cell>
          <cell r="D106">
            <v>200644.34</v>
          </cell>
          <cell r="E106">
            <v>108.34</v>
          </cell>
          <cell r="F106">
            <v>10331.17</v>
          </cell>
          <cell r="G106">
            <v>210975.51</v>
          </cell>
          <cell r="H106">
            <v>113.92</v>
          </cell>
          <cell r="I106">
            <v>0</v>
          </cell>
          <cell r="J106">
            <v>628</v>
          </cell>
          <cell r="K106">
            <v>66080.09</v>
          </cell>
          <cell r="L106">
            <v>105.22</v>
          </cell>
        </row>
        <row r="108">
          <cell r="B108">
            <v>17183</v>
          </cell>
          <cell r="C108">
            <v>5728</v>
          </cell>
          <cell r="D108">
            <v>2042931.06</v>
          </cell>
          <cell r="E108">
            <v>118.89</v>
          </cell>
          <cell r="F108">
            <v>20482.21</v>
          </cell>
          <cell r="G108">
            <v>2063413.27</v>
          </cell>
          <cell r="H108">
            <v>120.08</v>
          </cell>
          <cell r="I108">
            <v>0</v>
          </cell>
          <cell r="J108">
            <v>5723</v>
          </cell>
          <cell r="K108">
            <v>664651.11</v>
          </cell>
          <cell r="L108">
            <v>116.14</v>
          </cell>
        </row>
        <row r="109">
          <cell r="B109">
            <v>8132</v>
          </cell>
          <cell r="C109">
            <v>2711</v>
          </cell>
          <cell r="D109">
            <v>1078502.8899999999</v>
          </cell>
          <cell r="E109">
            <v>132.62</v>
          </cell>
          <cell r="F109">
            <v>-1791.03</v>
          </cell>
          <cell r="G109">
            <v>1076711.8600000001</v>
          </cell>
          <cell r="H109">
            <v>132.4</v>
          </cell>
          <cell r="I109">
            <v>0</v>
          </cell>
          <cell r="J109">
            <v>2700</v>
          </cell>
          <cell r="K109">
            <v>353299.01</v>
          </cell>
          <cell r="L109">
            <v>130.85</v>
          </cell>
        </row>
        <row r="110">
          <cell r="B110">
            <v>8647</v>
          </cell>
          <cell r="C110">
            <v>2882</v>
          </cell>
          <cell r="D110">
            <v>915206.6</v>
          </cell>
          <cell r="E110">
            <v>105.84</v>
          </cell>
          <cell r="F110">
            <v>20790.099999999999</v>
          </cell>
          <cell r="G110">
            <v>935996.7</v>
          </cell>
          <cell r="H110">
            <v>108.25</v>
          </cell>
          <cell r="I110">
            <v>0</v>
          </cell>
          <cell r="J110">
            <v>2888</v>
          </cell>
          <cell r="K110">
            <v>295586.89</v>
          </cell>
          <cell r="L110">
            <v>102.35</v>
          </cell>
        </row>
        <row r="111">
          <cell r="B111">
            <v>404</v>
          </cell>
          <cell r="C111">
            <v>135</v>
          </cell>
          <cell r="D111">
            <v>49221.57</v>
          </cell>
          <cell r="E111">
            <v>121.84</v>
          </cell>
          <cell r="F111">
            <v>1483.14</v>
          </cell>
          <cell r="G111">
            <v>50704.71</v>
          </cell>
          <cell r="H111">
            <v>125.51</v>
          </cell>
          <cell r="I111">
            <v>0</v>
          </cell>
          <cell r="J111">
            <v>135</v>
          </cell>
          <cell r="K111">
            <v>15765.21</v>
          </cell>
          <cell r="L111">
            <v>116.78</v>
          </cell>
        </row>
      </sheetData>
      <sheetData sheetId="79">
        <row r="12">
          <cell r="B12">
            <v>3717</v>
          </cell>
          <cell r="C12">
            <v>1239</v>
          </cell>
          <cell r="D12">
            <v>6098954.8700000001</v>
          </cell>
          <cell r="E12">
            <v>1640.83</v>
          </cell>
          <cell r="F12">
            <v>-42415.96</v>
          </cell>
          <cell r="G12">
            <v>6056538.9100000001</v>
          </cell>
          <cell r="H12">
            <v>1629.42</v>
          </cell>
          <cell r="I12">
            <v>0</v>
          </cell>
          <cell r="J12">
            <v>1220</v>
          </cell>
          <cell r="K12">
            <v>1999971.73</v>
          </cell>
          <cell r="L12">
            <v>1639.32</v>
          </cell>
        </row>
        <row r="13">
          <cell r="B13">
            <v>2546</v>
          </cell>
          <cell r="C13">
            <v>849</v>
          </cell>
          <cell r="D13">
            <v>3763764.74</v>
          </cell>
          <cell r="E13">
            <v>1478.31</v>
          </cell>
          <cell r="F13">
            <v>-21044.11</v>
          </cell>
          <cell r="G13">
            <v>3742720.63</v>
          </cell>
          <cell r="H13">
            <v>1470.04</v>
          </cell>
          <cell r="I13">
            <v>0</v>
          </cell>
          <cell r="J13">
            <v>839</v>
          </cell>
          <cell r="K13">
            <v>1237396.8899999999</v>
          </cell>
          <cell r="L13">
            <v>1474.85</v>
          </cell>
        </row>
        <row r="14">
          <cell r="B14">
            <v>8449</v>
          </cell>
          <cell r="C14">
            <v>2816</v>
          </cell>
          <cell r="D14">
            <v>12198437.800000001</v>
          </cell>
          <cell r="E14">
            <v>1443.77</v>
          </cell>
          <cell r="F14">
            <v>-53542.65</v>
          </cell>
          <cell r="G14">
            <v>12144895.15</v>
          </cell>
          <cell r="H14">
            <v>1437.44</v>
          </cell>
          <cell r="I14">
            <v>0</v>
          </cell>
          <cell r="J14">
            <v>2786</v>
          </cell>
          <cell r="K14">
            <v>4027342.33</v>
          </cell>
          <cell r="L14">
            <v>1445.56</v>
          </cell>
        </row>
        <row r="15">
          <cell r="B15">
            <v>2783</v>
          </cell>
          <cell r="C15">
            <v>928</v>
          </cell>
          <cell r="D15">
            <v>4337773.7</v>
          </cell>
          <cell r="E15">
            <v>1558.67</v>
          </cell>
          <cell r="F15">
            <v>-12293.49</v>
          </cell>
          <cell r="G15">
            <v>4325480.21</v>
          </cell>
          <cell r="H15">
            <v>1554.25</v>
          </cell>
          <cell r="I15">
            <v>0</v>
          </cell>
          <cell r="J15">
            <v>915</v>
          </cell>
          <cell r="K15">
            <v>1427449</v>
          </cell>
          <cell r="L15">
            <v>1560.05</v>
          </cell>
        </row>
        <row r="16">
          <cell r="B16">
            <v>4552</v>
          </cell>
          <cell r="C16">
            <v>1517</v>
          </cell>
          <cell r="D16">
            <v>6959174.4399999995</v>
          </cell>
          <cell r="E16">
            <v>1528.82</v>
          </cell>
          <cell r="F16">
            <v>-10845.59</v>
          </cell>
          <cell r="G16">
            <v>6948328.8499999996</v>
          </cell>
          <cell r="H16">
            <v>1526.43</v>
          </cell>
          <cell r="I16">
            <v>0</v>
          </cell>
          <cell r="J16">
            <v>1493</v>
          </cell>
          <cell r="K16">
            <v>2280586.0699999998</v>
          </cell>
          <cell r="L16">
            <v>1527.52</v>
          </cell>
        </row>
        <row r="17">
          <cell r="B17">
            <v>4926</v>
          </cell>
          <cell r="C17">
            <v>1642</v>
          </cell>
          <cell r="D17">
            <v>8233205.5299999993</v>
          </cell>
          <cell r="E17">
            <v>1671.38</v>
          </cell>
          <cell r="F17">
            <v>3019.17</v>
          </cell>
          <cell r="G17">
            <v>8236224.6999999993</v>
          </cell>
          <cell r="H17">
            <v>1671.99</v>
          </cell>
          <cell r="I17">
            <v>0</v>
          </cell>
          <cell r="J17">
            <v>1628</v>
          </cell>
          <cell r="K17">
            <v>2721209.7</v>
          </cell>
          <cell r="L17">
            <v>1671.5</v>
          </cell>
        </row>
        <row r="18">
          <cell r="B18">
            <v>6676</v>
          </cell>
          <cell r="C18">
            <v>2225</v>
          </cell>
          <cell r="D18">
            <v>9647258.9000000004</v>
          </cell>
          <cell r="E18">
            <v>1445.07</v>
          </cell>
          <cell r="F18">
            <v>-52202.7</v>
          </cell>
          <cell r="G18">
            <v>9595056.2000000011</v>
          </cell>
          <cell r="H18">
            <v>1437.25</v>
          </cell>
          <cell r="I18">
            <v>0</v>
          </cell>
          <cell r="J18">
            <v>2197</v>
          </cell>
          <cell r="K18">
            <v>3174239.98</v>
          </cell>
          <cell r="L18">
            <v>1444.81</v>
          </cell>
        </row>
        <row r="19">
          <cell r="B19">
            <v>1347</v>
          </cell>
          <cell r="C19">
            <v>449</v>
          </cell>
          <cell r="D19">
            <v>2224820.41</v>
          </cell>
          <cell r="E19">
            <v>1651.69</v>
          </cell>
          <cell r="F19">
            <v>-21402.86</v>
          </cell>
          <cell r="G19">
            <v>2203417.5499999998</v>
          </cell>
          <cell r="H19">
            <v>1635.8</v>
          </cell>
          <cell r="I19">
            <v>0</v>
          </cell>
          <cell r="J19">
            <v>441</v>
          </cell>
          <cell r="K19">
            <v>726732.45</v>
          </cell>
          <cell r="L19">
            <v>1647.92</v>
          </cell>
        </row>
        <row r="20">
          <cell r="B20">
            <v>3062</v>
          </cell>
          <cell r="C20">
            <v>1021</v>
          </cell>
          <cell r="D20">
            <v>4698275.0199999996</v>
          </cell>
          <cell r="E20">
            <v>1534.38</v>
          </cell>
          <cell r="F20">
            <v>-27344.45</v>
          </cell>
          <cell r="G20">
            <v>4670930.57</v>
          </cell>
          <cell r="H20">
            <v>1525.45</v>
          </cell>
          <cell r="I20">
            <v>0</v>
          </cell>
          <cell r="J20">
            <v>1008</v>
          </cell>
          <cell r="K20">
            <v>1544218.83</v>
          </cell>
          <cell r="L20">
            <v>1531.96</v>
          </cell>
        </row>
        <row r="21">
          <cell r="B21">
            <v>2767</v>
          </cell>
          <cell r="C21">
            <v>922</v>
          </cell>
          <cell r="D21">
            <v>4011766.07</v>
          </cell>
          <cell r="E21">
            <v>1449.86</v>
          </cell>
          <cell r="F21">
            <v>-5294.31</v>
          </cell>
          <cell r="G21">
            <v>4006471.76</v>
          </cell>
          <cell r="H21">
            <v>1447.95</v>
          </cell>
          <cell r="I21">
            <v>0</v>
          </cell>
          <cell r="J21">
            <v>916</v>
          </cell>
          <cell r="K21">
            <v>1326571.5900000001</v>
          </cell>
          <cell r="L21">
            <v>1448.22</v>
          </cell>
        </row>
        <row r="22">
          <cell r="B22">
            <v>1795</v>
          </cell>
          <cell r="C22">
            <v>598</v>
          </cell>
          <cell r="D22">
            <v>2779323.84</v>
          </cell>
          <cell r="E22">
            <v>1548.37</v>
          </cell>
          <cell r="F22">
            <v>4201.0600000000004</v>
          </cell>
          <cell r="G22">
            <v>2783524.9</v>
          </cell>
          <cell r="H22">
            <v>1550.71</v>
          </cell>
          <cell r="I22">
            <v>0</v>
          </cell>
          <cell r="J22">
            <v>594</v>
          </cell>
          <cell r="K22">
            <v>917015.44</v>
          </cell>
          <cell r="L22">
            <v>1543.8</v>
          </cell>
        </row>
        <row r="23">
          <cell r="B23">
            <v>3999</v>
          </cell>
          <cell r="C23">
            <v>1333</v>
          </cell>
          <cell r="D23">
            <v>8866043.6999999993</v>
          </cell>
          <cell r="E23">
            <v>2217.0700000000002</v>
          </cell>
          <cell r="F23">
            <v>-24023.58</v>
          </cell>
          <cell r="G23">
            <v>8842020.1199999992</v>
          </cell>
          <cell r="H23">
            <v>2211.06</v>
          </cell>
          <cell r="I23">
            <v>0</v>
          </cell>
          <cell r="J23">
            <v>1315</v>
          </cell>
          <cell r="K23">
            <v>2908734.08</v>
          </cell>
          <cell r="L23">
            <v>2211.9699999999998</v>
          </cell>
        </row>
        <row r="24">
          <cell r="B24">
            <v>3031</v>
          </cell>
          <cell r="C24">
            <v>1010</v>
          </cell>
          <cell r="D24">
            <v>4615999.24</v>
          </cell>
          <cell r="E24">
            <v>1522.93</v>
          </cell>
          <cell r="F24">
            <v>3100.55</v>
          </cell>
          <cell r="G24">
            <v>4619099.79</v>
          </cell>
          <cell r="H24">
            <v>1523.95</v>
          </cell>
          <cell r="I24">
            <v>0</v>
          </cell>
          <cell r="J24">
            <v>1000</v>
          </cell>
          <cell r="K24">
            <v>1522649.95</v>
          </cell>
          <cell r="L24">
            <v>1522.65</v>
          </cell>
        </row>
        <row r="25">
          <cell r="B25">
            <v>2021</v>
          </cell>
          <cell r="C25">
            <v>674</v>
          </cell>
          <cell r="D25">
            <v>2832196.19</v>
          </cell>
          <cell r="E25">
            <v>1401.38</v>
          </cell>
          <cell r="F25">
            <v>-13503.93</v>
          </cell>
          <cell r="G25">
            <v>2818692.26</v>
          </cell>
          <cell r="H25">
            <v>1394.7</v>
          </cell>
          <cell r="I25">
            <v>0</v>
          </cell>
          <cell r="J25">
            <v>664</v>
          </cell>
          <cell r="K25">
            <v>931115.03</v>
          </cell>
          <cell r="L25">
            <v>1402.28</v>
          </cell>
        </row>
        <row r="26">
          <cell r="B26">
            <v>5236</v>
          </cell>
          <cell r="C26">
            <v>1745</v>
          </cell>
          <cell r="D26">
            <v>8692466.1099999994</v>
          </cell>
          <cell r="E26">
            <v>1660.13</v>
          </cell>
          <cell r="F26">
            <v>9237.5499999999993</v>
          </cell>
          <cell r="G26">
            <v>8701703.6600000001</v>
          </cell>
          <cell r="H26">
            <v>1661.9</v>
          </cell>
          <cell r="I26">
            <v>0</v>
          </cell>
          <cell r="J26">
            <v>1722</v>
          </cell>
          <cell r="K26">
            <v>2860548.07</v>
          </cell>
          <cell r="L26">
            <v>1661.18</v>
          </cell>
        </row>
        <row r="27">
          <cell r="B27">
            <v>1861</v>
          </cell>
          <cell r="C27">
            <v>620</v>
          </cell>
          <cell r="D27">
            <v>2962451.31</v>
          </cell>
          <cell r="E27">
            <v>1591.86</v>
          </cell>
          <cell r="F27">
            <v>4655.33</v>
          </cell>
          <cell r="G27">
            <v>2967106.64</v>
          </cell>
          <cell r="H27">
            <v>1594.36</v>
          </cell>
          <cell r="I27">
            <v>0</v>
          </cell>
          <cell r="J27">
            <v>614</v>
          </cell>
          <cell r="K27">
            <v>977306.71</v>
          </cell>
          <cell r="L27">
            <v>1591.7</v>
          </cell>
        </row>
      </sheetData>
      <sheetData sheetId="80">
        <row r="12">
          <cell r="B12">
            <v>0</v>
          </cell>
          <cell r="C12">
            <v>0</v>
          </cell>
          <cell r="D12">
            <v>0</v>
          </cell>
          <cell r="F12">
            <v>0</v>
          </cell>
          <cell r="G12">
            <v>0</v>
          </cell>
          <cell r="I12">
            <v>0</v>
          </cell>
          <cell r="J12">
            <v>0</v>
          </cell>
          <cell r="K12">
            <v>0</v>
          </cell>
        </row>
        <row r="13">
          <cell r="B13">
            <v>0</v>
          </cell>
          <cell r="C13">
            <v>0</v>
          </cell>
          <cell r="D13">
            <v>0</v>
          </cell>
          <cell r="F13">
            <v>0</v>
          </cell>
          <cell r="G13">
            <v>0</v>
          </cell>
          <cell r="I13">
            <v>0</v>
          </cell>
          <cell r="J13">
            <v>0</v>
          </cell>
          <cell r="K13">
            <v>0</v>
          </cell>
        </row>
        <row r="14">
          <cell r="B14">
            <v>0</v>
          </cell>
          <cell r="C14">
            <v>0</v>
          </cell>
          <cell r="D14">
            <v>0</v>
          </cell>
          <cell r="F14">
            <v>0</v>
          </cell>
          <cell r="G14">
            <v>0</v>
          </cell>
          <cell r="I14">
            <v>0</v>
          </cell>
          <cell r="J14">
            <v>0</v>
          </cell>
          <cell r="K14">
            <v>0</v>
          </cell>
        </row>
        <row r="15">
          <cell r="B15">
            <v>0</v>
          </cell>
          <cell r="C15">
            <v>0</v>
          </cell>
          <cell r="D15">
            <v>0</v>
          </cell>
          <cell r="F15">
            <v>0</v>
          </cell>
          <cell r="G15">
            <v>0</v>
          </cell>
          <cell r="I15">
            <v>0</v>
          </cell>
          <cell r="J15">
            <v>0</v>
          </cell>
          <cell r="K15">
            <v>0</v>
          </cell>
        </row>
        <row r="16">
          <cell r="B16">
            <v>0</v>
          </cell>
          <cell r="C16">
            <v>0</v>
          </cell>
          <cell r="D16">
            <v>0</v>
          </cell>
          <cell r="F16">
            <v>0</v>
          </cell>
          <cell r="G16">
            <v>0</v>
          </cell>
          <cell r="I16">
            <v>0</v>
          </cell>
          <cell r="J16">
            <v>0</v>
          </cell>
          <cell r="K16">
            <v>0</v>
          </cell>
        </row>
        <row r="17">
          <cell r="B17">
            <v>0</v>
          </cell>
          <cell r="C17">
            <v>0</v>
          </cell>
          <cell r="D17">
            <v>0</v>
          </cell>
          <cell r="F17">
            <v>0</v>
          </cell>
          <cell r="G17">
            <v>0</v>
          </cell>
          <cell r="I17">
            <v>0</v>
          </cell>
          <cell r="J17">
            <v>0</v>
          </cell>
          <cell r="K17">
            <v>0</v>
          </cell>
        </row>
        <row r="18">
          <cell r="B18">
            <v>0</v>
          </cell>
          <cell r="C18">
            <v>0</v>
          </cell>
          <cell r="D18">
            <v>0</v>
          </cell>
          <cell r="F18">
            <v>0</v>
          </cell>
          <cell r="G18">
            <v>0</v>
          </cell>
          <cell r="I18">
            <v>0</v>
          </cell>
          <cell r="J18">
            <v>0</v>
          </cell>
          <cell r="K18">
            <v>0</v>
          </cell>
        </row>
        <row r="19">
          <cell r="B19">
            <v>0</v>
          </cell>
          <cell r="C19">
            <v>0</v>
          </cell>
          <cell r="D19">
            <v>0</v>
          </cell>
          <cell r="F19">
            <v>0</v>
          </cell>
          <cell r="G19">
            <v>0</v>
          </cell>
          <cell r="I19">
            <v>0</v>
          </cell>
          <cell r="J19">
            <v>0</v>
          </cell>
          <cell r="K19">
            <v>0</v>
          </cell>
        </row>
        <row r="20">
          <cell r="B20">
            <v>0</v>
          </cell>
          <cell r="C20">
            <v>0</v>
          </cell>
          <cell r="D20">
            <v>0</v>
          </cell>
          <cell r="F20">
            <v>0</v>
          </cell>
          <cell r="G20">
            <v>0</v>
          </cell>
          <cell r="I20">
            <v>0</v>
          </cell>
          <cell r="J20">
            <v>0</v>
          </cell>
          <cell r="K20">
            <v>0</v>
          </cell>
        </row>
        <row r="21">
          <cell r="B21">
            <v>0</v>
          </cell>
          <cell r="C21">
            <v>0</v>
          </cell>
          <cell r="D21">
            <v>0</v>
          </cell>
          <cell r="F21">
            <v>0</v>
          </cell>
          <cell r="G21">
            <v>0</v>
          </cell>
          <cell r="I21">
            <v>0</v>
          </cell>
          <cell r="J21">
            <v>0</v>
          </cell>
          <cell r="K21">
            <v>0</v>
          </cell>
        </row>
        <row r="22">
          <cell r="B22">
            <v>0</v>
          </cell>
          <cell r="C22">
            <v>0</v>
          </cell>
          <cell r="D22">
            <v>0</v>
          </cell>
          <cell r="F22">
            <v>0</v>
          </cell>
          <cell r="G22">
            <v>0</v>
          </cell>
          <cell r="I22">
            <v>0</v>
          </cell>
          <cell r="J22">
            <v>0</v>
          </cell>
          <cell r="K22">
            <v>0</v>
          </cell>
        </row>
        <row r="23">
          <cell r="B23">
            <v>0</v>
          </cell>
          <cell r="C23">
            <v>0</v>
          </cell>
          <cell r="D23">
            <v>0</v>
          </cell>
          <cell r="F23">
            <v>0</v>
          </cell>
          <cell r="G23">
            <v>0</v>
          </cell>
          <cell r="I23">
            <v>0</v>
          </cell>
          <cell r="J23">
            <v>0</v>
          </cell>
          <cell r="K23">
            <v>0</v>
          </cell>
        </row>
        <row r="24">
          <cell r="B24">
            <v>0</v>
          </cell>
          <cell r="C24">
            <v>0</v>
          </cell>
          <cell r="D24">
            <v>0</v>
          </cell>
          <cell r="F24">
            <v>0</v>
          </cell>
          <cell r="G24">
            <v>0</v>
          </cell>
          <cell r="I24">
            <v>0</v>
          </cell>
          <cell r="J24">
            <v>0</v>
          </cell>
          <cell r="K24">
            <v>0</v>
          </cell>
        </row>
        <row r="25">
          <cell r="B25">
            <v>0</v>
          </cell>
          <cell r="C25">
            <v>0</v>
          </cell>
          <cell r="D25">
            <v>0</v>
          </cell>
          <cell r="F25">
            <v>0</v>
          </cell>
          <cell r="G25">
            <v>0</v>
          </cell>
          <cell r="I25">
            <v>0</v>
          </cell>
          <cell r="J25">
            <v>0</v>
          </cell>
          <cell r="K25">
            <v>0</v>
          </cell>
        </row>
        <row r="26">
          <cell r="B26">
            <v>0</v>
          </cell>
          <cell r="C26">
            <v>0</v>
          </cell>
          <cell r="D26">
            <v>0</v>
          </cell>
          <cell r="F26">
            <v>0</v>
          </cell>
          <cell r="G26">
            <v>0</v>
          </cell>
          <cell r="I26">
            <v>0</v>
          </cell>
          <cell r="J26">
            <v>0</v>
          </cell>
          <cell r="K26">
            <v>0</v>
          </cell>
        </row>
        <row r="27">
          <cell r="B27">
            <v>0</v>
          </cell>
          <cell r="C27">
            <v>0</v>
          </cell>
          <cell r="D27">
            <v>0</v>
          </cell>
          <cell r="F27">
            <v>0</v>
          </cell>
          <cell r="G27">
            <v>0</v>
          </cell>
          <cell r="I27">
            <v>0</v>
          </cell>
          <cell r="J27">
            <v>0</v>
          </cell>
          <cell r="K27">
            <v>0</v>
          </cell>
        </row>
      </sheetData>
      <sheetData sheetId="81">
        <row r="23">
          <cell r="B23">
            <v>1449</v>
          </cell>
          <cell r="C23">
            <v>483</v>
          </cell>
          <cell r="D23">
            <v>3343774.81</v>
          </cell>
          <cell r="E23">
            <v>2307.64</v>
          </cell>
          <cell r="F23">
            <v>-10794.55</v>
          </cell>
          <cell r="G23">
            <v>3332980.26</v>
          </cell>
          <cell r="H23">
            <v>2300.19</v>
          </cell>
          <cell r="I23">
            <v>0</v>
          </cell>
          <cell r="J23">
            <v>474</v>
          </cell>
          <cell r="K23">
            <v>1094795.57</v>
          </cell>
          <cell r="L23">
            <v>2309.6999999999998</v>
          </cell>
        </row>
        <row r="24">
          <cell r="B24">
            <v>1382</v>
          </cell>
          <cell r="C24">
            <v>461</v>
          </cell>
          <cell r="D24">
            <v>3268339.9</v>
          </cell>
          <cell r="E24">
            <v>2364.9299999999998</v>
          </cell>
          <cell r="F24">
            <v>-10453.92</v>
          </cell>
          <cell r="G24">
            <v>3257885.98</v>
          </cell>
          <cell r="H24">
            <v>2357.37</v>
          </cell>
          <cell r="I24">
            <v>0</v>
          </cell>
          <cell r="J24">
            <v>453</v>
          </cell>
          <cell r="K24">
            <v>1071250.6000000001</v>
          </cell>
          <cell r="L24">
            <v>2364.79</v>
          </cell>
        </row>
        <row r="26">
          <cell r="B26">
            <v>1195</v>
          </cell>
          <cell r="C26">
            <v>398</v>
          </cell>
          <cell r="D26">
            <v>2922223.8</v>
          </cell>
          <cell r="E26">
            <v>2445.38</v>
          </cell>
          <cell r="F26">
            <v>-15901.98</v>
          </cell>
          <cell r="G26">
            <v>2906321.82</v>
          </cell>
          <cell r="H26">
            <v>2432.0700000000002</v>
          </cell>
          <cell r="I26">
            <v>0</v>
          </cell>
          <cell r="J26">
            <v>392</v>
          </cell>
          <cell r="K26">
            <v>959312.17</v>
          </cell>
          <cell r="L26">
            <v>2447.2199999999998</v>
          </cell>
        </row>
        <row r="27">
          <cell r="B27">
            <v>1127</v>
          </cell>
          <cell r="C27">
            <v>376</v>
          </cell>
          <cell r="D27">
            <v>2855159.39</v>
          </cell>
          <cell r="E27">
            <v>2533.42</v>
          </cell>
          <cell r="F27">
            <v>-14182.28</v>
          </cell>
          <cell r="G27">
            <v>2840977.11</v>
          </cell>
          <cell r="H27">
            <v>2520.83</v>
          </cell>
          <cell r="I27">
            <v>0</v>
          </cell>
          <cell r="J27">
            <v>370</v>
          </cell>
          <cell r="K27">
            <v>937800.72</v>
          </cell>
          <cell r="L27">
            <v>2534.6</v>
          </cell>
        </row>
        <row r="29">
          <cell r="B29">
            <v>4373</v>
          </cell>
          <cell r="C29">
            <v>1458</v>
          </cell>
          <cell r="D29">
            <v>10419587.619999999</v>
          </cell>
          <cell r="E29">
            <v>2382.71</v>
          </cell>
          <cell r="F29">
            <v>-36022.449999999997</v>
          </cell>
          <cell r="G29">
            <v>10383565.17</v>
          </cell>
          <cell r="H29">
            <v>2374.4699999999998</v>
          </cell>
          <cell r="I29">
            <v>0</v>
          </cell>
          <cell r="J29">
            <v>1444</v>
          </cell>
          <cell r="K29">
            <v>3436205.02</v>
          </cell>
          <cell r="L29">
            <v>2379.64</v>
          </cell>
        </row>
        <row r="30">
          <cell r="B30">
            <v>4237</v>
          </cell>
          <cell r="C30">
            <v>1412</v>
          </cell>
          <cell r="D30">
            <v>10259216.15</v>
          </cell>
          <cell r="E30">
            <v>2421.34</v>
          </cell>
          <cell r="F30">
            <v>-37081.82</v>
          </cell>
          <cell r="G30">
            <v>10222134.33</v>
          </cell>
          <cell r="H30">
            <v>2412.59</v>
          </cell>
          <cell r="I30">
            <v>0</v>
          </cell>
          <cell r="J30">
            <v>1399</v>
          </cell>
          <cell r="K30">
            <v>3383114.53</v>
          </cell>
          <cell r="L30">
            <v>2418.2399999999998</v>
          </cell>
        </row>
        <row r="32">
          <cell r="B32">
            <v>558</v>
          </cell>
          <cell r="C32">
            <v>186</v>
          </cell>
          <cell r="D32">
            <v>1181839.73</v>
          </cell>
          <cell r="E32">
            <v>2117.9899999999998</v>
          </cell>
          <cell r="F32">
            <v>6373.64</v>
          </cell>
          <cell r="G32">
            <v>1188213.3700000001</v>
          </cell>
          <cell r="H32">
            <v>2129.41</v>
          </cell>
          <cell r="I32">
            <v>0</v>
          </cell>
          <cell r="J32">
            <v>184</v>
          </cell>
          <cell r="K32">
            <v>389374.33</v>
          </cell>
          <cell r="L32">
            <v>2116.16</v>
          </cell>
        </row>
        <row r="33">
          <cell r="B33">
            <v>486</v>
          </cell>
          <cell r="C33">
            <v>162</v>
          </cell>
          <cell r="D33">
            <v>1113610.3799999999</v>
          </cell>
          <cell r="E33">
            <v>2291.38</v>
          </cell>
          <cell r="F33">
            <v>6367.44</v>
          </cell>
          <cell r="G33">
            <v>1119977.82</v>
          </cell>
          <cell r="H33">
            <v>2304.48</v>
          </cell>
          <cell r="I33">
            <v>0</v>
          </cell>
          <cell r="J33">
            <v>160</v>
          </cell>
          <cell r="K33">
            <v>366627.08</v>
          </cell>
          <cell r="L33">
            <v>2291.42</v>
          </cell>
        </row>
        <row r="35">
          <cell r="B35">
            <v>227</v>
          </cell>
          <cell r="C35">
            <v>76</v>
          </cell>
          <cell r="D35">
            <v>507417.3</v>
          </cell>
          <cell r="E35">
            <v>2235.3200000000002</v>
          </cell>
          <cell r="F35">
            <v>0</v>
          </cell>
          <cell r="G35">
            <v>507417.3</v>
          </cell>
          <cell r="H35">
            <v>2235.3200000000002</v>
          </cell>
          <cell r="I35">
            <v>0</v>
          </cell>
          <cell r="J35">
            <v>75</v>
          </cell>
          <cell r="K35">
            <v>168339.1</v>
          </cell>
          <cell r="L35">
            <v>2244.52</v>
          </cell>
        </row>
        <row r="36">
          <cell r="B36">
            <v>171</v>
          </cell>
          <cell r="C36">
            <v>57</v>
          </cell>
          <cell r="D36">
            <v>443893.11</v>
          </cell>
          <cell r="E36">
            <v>2595.87</v>
          </cell>
          <cell r="F36">
            <v>0</v>
          </cell>
          <cell r="G36">
            <v>443893.11</v>
          </cell>
          <cell r="H36">
            <v>2595.87</v>
          </cell>
          <cell r="I36">
            <v>0</v>
          </cell>
          <cell r="J36">
            <v>57</v>
          </cell>
          <cell r="K36">
            <v>147964.37</v>
          </cell>
          <cell r="L36">
            <v>2595.87</v>
          </cell>
        </row>
        <row r="38">
          <cell r="B38">
            <v>157</v>
          </cell>
          <cell r="C38">
            <v>52</v>
          </cell>
          <cell r="D38">
            <v>359187.98</v>
          </cell>
          <cell r="E38">
            <v>2287.8200000000002</v>
          </cell>
          <cell r="F38">
            <v>0</v>
          </cell>
          <cell r="G38">
            <v>359187.98</v>
          </cell>
          <cell r="H38">
            <v>2287.8200000000002</v>
          </cell>
          <cell r="I38">
            <v>0</v>
          </cell>
          <cell r="J38">
            <v>52</v>
          </cell>
          <cell r="K38">
            <v>119281.25</v>
          </cell>
          <cell r="L38">
            <v>2293.87</v>
          </cell>
        </row>
        <row r="39">
          <cell r="B39">
            <v>108</v>
          </cell>
          <cell r="C39">
            <v>36</v>
          </cell>
          <cell r="D39">
            <v>286331.46000000002</v>
          </cell>
          <cell r="E39">
            <v>2651.22</v>
          </cell>
          <cell r="F39">
            <v>0</v>
          </cell>
          <cell r="G39">
            <v>286331.46000000002</v>
          </cell>
          <cell r="H39">
            <v>2651.22</v>
          </cell>
          <cell r="I39">
            <v>0</v>
          </cell>
          <cell r="J39">
            <v>36</v>
          </cell>
          <cell r="K39">
            <v>95443.82</v>
          </cell>
          <cell r="L39">
            <v>2651.22</v>
          </cell>
        </row>
        <row r="41">
          <cell r="B41">
            <v>312</v>
          </cell>
          <cell r="C41">
            <v>104</v>
          </cell>
          <cell r="D41">
            <v>720741.59</v>
          </cell>
          <cell r="E41">
            <v>2310.0700000000002</v>
          </cell>
          <cell r="F41">
            <v>262.47000000000003</v>
          </cell>
          <cell r="G41">
            <v>721004.06</v>
          </cell>
          <cell r="H41">
            <v>2310.91</v>
          </cell>
          <cell r="I41">
            <v>0</v>
          </cell>
          <cell r="J41">
            <v>103</v>
          </cell>
          <cell r="K41">
            <v>237329.78</v>
          </cell>
          <cell r="L41">
            <v>2304.17</v>
          </cell>
        </row>
        <row r="42">
          <cell r="B42">
            <v>261</v>
          </cell>
          <cell r="C42">
            <v>87</v>
          </cell>
          <cell r="D42">
            <v>664113.26</v>
          </cell>
          <cell r="E42">
            <v>2544.5</v>
          </cell>
          <cell r="F42">
            <v>262.47000000000003</v>
          </cell>
          <cell r="G42">
            <v>664375.73</v>
          </cell>
          <cell r="H42">
            <v>2545.5</v>
          </cell>
          <cell r="I42">
            <v>0</v>
          </cell>
          <cell r="J42">
            <v>86</v>
          </cell>
          <cell r="K42">
            <v>218453.67</v>
          </cell>
          <cell r="L42">
            <v>2540.16</v>
          </cell>
        </row>
        <row r="44">
          <cell r="B44">
            <v>125</v>
          </cell>
          <cell r="C44">
            <v>42</v>
          </cell>
          <cell r="D44">
            <v>281405.07</v>
          </cell>
          <cell r="E44">
            <v>2251.2399999999998</v>
          </cell>
          <cell r="F44">
            <v>-2605.83</v>
          </cell>
          <cell r="G44">
            <v>278799.24</v>
          </cell>
          <cell r="H44">
            <v>2230.39</v>
          </cell>
          <cell r="I44">
            <v>0</v>
          </cell>
          <cell r="J44">
            <v>41</v>
          </cell>
          <cell r="K44">
            <v>91994.47</v>
          </cell>
          <cell r="L44">
            <v>2243.77</v>
          </cell>
        </row>
        <row r="45">
          <cell r="B45">
            <v>116</v>
          </cell>
          <cell r="C45">
            <v>39</v>
          </cell>
          <cell r="D45">
            <v>272204.83</v>
          </cell>
          <cell r="E45">
            <v>2346.59</v>
          </cell>
          <cell r="F45">
            <v>-2745.83</v>
          </cell>
          <cell r="G45">
            <v>269459</v>
          </cell>
          <cell r="H45">
            <v>2322.92</v>
          </cell>
          <cell r="I45">
            <v>0</v>
          </cell>
          <cell r="J45">
            <v>38</v>
          </cell>
          <cell r="K45">
            <v>88904.39</v>
          </cell>
          <cell r="L45">
            <v>2339.59</v>
          </cell>
        </row>
        <row r="47">
          <cell r="B47">
            <v>712</v>
          </cell>
          <cell r="C47">
            <v>237</v>
          </cell>
          <cell r="D47">
            <v>1638608.2</v>
          </cell>
          <cell r="E47">
            <v>2301.42</v>
          </cell>
          <cell r="F47">
            <v>-7367.09</v>
          </cell>
          <cell r="G47">
            <v>1631241.11</v>
          </cell>
          <cell r="H47">
            <v>2291.0700000000002</v>
          </cell>
          <cell r="I47">
            <v>0</v>
          </cell>
          <cell r="J47">
            <v>235</v>
          </cell>
          <cell r="K47">
            <v>540273.61</v>
          </cell>
          <cell r="L47">
            <v>2299.04</v>
          </cell>
        </row>
        <row r="48">
          <cell r="B48">
            <v>634</v>
          </cell>
          <cell r="C48">
            <v>211</v>
          </cell>
          <cell r="D48">
            <v>1564969.23</v>
          </cell>
          <cell r="E48">
            <v>2468.41</v>
          </cell>
          <cell r="F48">
            <v>-8810.57</v>
          </cell>
          <cell r="G48">
            <v>1556158.66</v>
          </cell>
          <cell r="H48">
            <v>2454.5100000000002</v>
          </cell>
          <cell r="I48">
            <v>0</v>
          </cell>
          <cell r="J48">
            <v>209</v>
          </cell>
          <cell r="K48">
            <v>515706.02</v>
          </cell>
          <cell r="L48">
            <v>2467.4899999999998</v>
          </cell>
        </row>
        <row r="50">
          <cell r="B50">
            <v>855</v>
          </cell>
          <cell r="C50">
            <v>285</v>
          </cell>
          <cell r="D50">
            <v>2078968.22</v>
          </cell>
          <cell r="E50">
            <v>2431.54</v>
          </cell>
          <cell r="F50">
            <v>-2918.74</v>
          </cell>
          <cell r="G50">
            <v>2076049.48</v>
          </cell>
          <cell r="H50">
            <v>2428.13</v>
          </cell>
          <cell r="I50">
            <v>0</v>
          </cell>
          <cell r="J50">
            <v>281</v>
          </cell>
          <cell r="K50">
            <v>683148</v>
          </cell>
          <cell r="L50">
            <v>2431.13</v>
          </cell>
        </row>
        <row r="51">
          <cell r="B51">
            <v>819</v>
          </cell>
          <cell r="C51">
            <v>273</v>
          </cell>
          <cell r="D51">
            <v>2044257.53</v>
          </cell>
          <cell r="E51">
            <v>2496.04</v>
          </cell>
          <cell r="F51">
            <v>-4118.74</v>
          </cell>
          <cell r="G51">
            <v>2040138.79</v>
          </cell>
          <cell r="H51">
            <v>2491.0100000000002</v>
          </cell>
          <cell r="I51">
            <v>0</v>
          </cell>
          <cell r="J51">
            <v>269</v>
          </cell>
          <cell r="K51">
            <v>671577.77</v>
          </cell>
          <cell r="L51">
            <v>2496.5700000000002</v>
          </cell>
        </row>
        <row r="53">
          <cell r="B53">
            <v>618</v>
          </cell>
          <cell r="C53">
            <v>206</v>
          </cell>
          <cell r="D53">
            <v>1473939.42</v>
          </cell>
          <cell r="E53">
            <v>2385.02</v>
          </cell>
          <cell r="F53">
            <v>-3090.7</v>
          </cell>
          <cell r="G53">
            <v>1470848.72</v>
          </cell>
          <cell r="H53">
            <v>2380.0100000000002</v>
          </cell>
          <cell r="I53">
            <v>0</v>
          </cell>
          <cell r="J53">
            <v>204</v>
          </cell>
          <cell r="K53">
            <v>486221.8</v>
          </cell>
          <cell r="L53">
            <v>2383.44</v>
          </cell>
        </row>
        <row r="54">
          <cell r="B54">
            <v>572</v>
          </cell>
          <cell r="C54">
            <v>191</v>
          </cell>
          <cell r="D54">
            <v>1423964.88</v>
          </cell>
          <cell r="E54">
            <v>2489.4499999999998</v>
          </cell>
          <cell r="F54">
            <v>-3090.7</v>
          </cell>
          <cell r="G54">
            <v>1420874.18</v>
          </cell>
          <cell r="H54">
            <v>2484.0500000000002</v>
          </cell>
          <cell r="I54">
            <v>0</v>
          </cell>
          <cell r="J54">
            <v>189</v>
          </cell>
          <cell r="K54">
            <v>469963.62</v>
          </cell>
          <cell r="L54">
            <v>2486.58</v>
          </cell>
        </row>
        <row r="56">
          <cell r="B56">
            <v>129</v>
          </cell>
          <cell r="C56">
            <v>43</v>
          </cell>
          <cell r="D56">
            <v>257772.42</v>
          </cell>
          <cell r="E56">
            <v>1998.24</v>
          </cell>
          <cell r="F56">
            <v>-2745.83</v>
          </cell>
          <cell r="G56">
            <v>255026.59</v>
          </cell>
          <cell r="H56">
            <v>1976.95</v>
          </cell>
          <cell r="I56">
            <v>0</v>
          </cell>
          <cell r="J56">
            <v>43</v>
          </cell>
          <cell r="K56">
            <v>85924.14</v>
          </cell>
          <cell r="L56">
            <v>1998.24</v>
          </cell>
        </row>
        <row r="57">
          <cell r="B57">
            <v>96</v>
          </cell>
          <cell r="C57">
            <v>32</v>
          </cell>
          <cell r="D57">
            <v>219352.62</v>
          </cell>
          <cell r="E57">
            <v>2284.92</v>
          </cell>
          <cell r="F57">
            <v>-2745.83</v>
          </cell>
          <cell r="G57">
            <v>216606.79</v>
          </cell>
          <cell r="H57">
            <v>2256.3200000000002</v>
          </cell>
          <cell r="I57">
            <v>0</v>
          </cell>
          <cell r="J57">
            <v>32</v>
          </cell>
          <cell r="K57">
            <v>73117.539999999994</v>
          </cell>
          <cell r="L57">
            <v>2284.92</v>
          </cell>
        </row>
        <row r="59">
          <cell r="B59">
            <v>61</v>
          </cell>
          <cell r="C59">
            <v>20</v>
          </cell>
          <cell r="D59">
            <v>112365.66</v>
          </cell>
          <cell r="E59">
            <v>1842.06</v>
          </cell>
          <cell r="F59">
            <v>0</v>
          </cell>
          <cell r="G59">
            <v>112365.66</v>
          </cell>
          <cell r="H59">
            <v>1842.06</v>
          </cell>
          <cell r="I59">
            <v>0</v>
          </cell>
          <cell r="J59">
            <v>20</v>
          </cell>
          <cell r="K59">
            <v>37046.720000000001</v>
          </cell>
          <cell r="L59">
            <v>1852.34</v>
          </cell>
        </row>
        <row r="60">
          <cell r="B60">
            <v>36</v>
          </cell>
          <cell r="C60">
            <v>12</v>
          </cell>
          <cell r="D60">
            <v>91043.91</v>
          </cell>
          <cell r="E60">
            <v>2529</v>
          </cell>
          <cell r="F60">
            <v>0</v>
          </cell>
          <cell r="G60">
            <v>91043.91</v>
          </cell>
          <cell r="H60">
            <v>2529</v>
          </cell>
          <cell r="I60">
            <v>0</v>
          </cell>
          <cell r="J60">
            <v>12</v>
          </cell>
          <cell r="K60">
            <v>30347.97</v>
          </cell>
          <cell r="L60">
            <v>2529</v>
          </cell>
        </row>
        <row r="62">
          <cell r="B62">
            <v>711</v>
          </cell>
          <cell r="C62">
            <v>237</v>
          </cell>
          <cell r="D62">
            <v>1686269.86</v>
          </cell>
          <cell r="E62">
            <v>2371.69</v>
          </cell>
          <cell r="F62">
            <v>43829.91</v>
          </cell>
          <cell r="G62">
            <v>1730099.77</v>
          </cell>
          <cell r="H62">
            <v>2433.33</v>
          </cell>
          <cell r="I62">
            <v>0</v>
          </cell>
          <cell r="J62">
            <v>233</v>
          </cell>
          <cell r="K62">
            <v>553516.82999999996</v>
          </cell>
          <cell r="L62">
            <v>2375.61</v>
          </cell>
        </row>
        <row r="63">
          <cell r="B63">
            <v>656</v>
          </cell>
          <cell r="C63">
            <v>219</v>
          </cell>
          <cell r="D63">
            <v>1633657.92</v>
          </cell>
          <cell r="E63">
            <v>2490.33</v>
          </cell>
          <cell r="F63">
            <v>44491.96</v>
          </cell>
          <cell r="G63">
            <v>1678149.88</v>
          </cell>
          <cell r="H63">
            <v>2558.16</v>
          </cell>
          <cell r="I63">
            <v>0</v>
          </cell>
          <cell r="J63">
            <v>215</v>
          </cell>
          <cell r="K63">
            <v>536200.19999999995</v>
          </cell>
          <cell r="L63">
            <v>2493.9499999999998</v>
          </cell>
        </row>
        <row r="65">
          <cell r="B65">
            <v>689</v>
          </cell>
          <cell r="C65">
            <v>230</v>
          </cell>
          <cell r="D65">
            <v>1599796.12</v>
          </cell>
          <cell r="E65">
            <v>2321.91</v>
          </cell>
          <cell r="F65">
            <v>-8582.36</v>
          </cell>
          <cell r="G65">
            <v>1591213.76</v>
          </cell>
          <cell r="H65">
            <v>2309.4499999999998</v>
          </cell>
          <cell r="I65">
            <v>0</v>
          </cell>
          <cell r="J65">
            <v>228</v>
          </cell>
          <cell r="K65">
            <v>528688.99</v>
          </cell>
          <cell r="L65">
            <v>2318.81</v>
          </cell>
        </row>
        <row r="66">
          <cell r="B66">
            <v>617</v>
          </cell>
          <cell r="C66">
            <v>206</v>
          </cell>
          <cell r="D66">
            <v>1531496.68</v>
          </cell>
          <cell r="E66">
            <v>2482.17</v>
          </cell>
          <cell r="F66">
            <v>-8582.36</v>
          </cell>
          <cell r="G66">
            <v>1522914.32</v>
          </cell>
          <cell r="H66">
            <v>2468.2600000000002</v>
          </cell>
          <cell r="I66">
            <v>0</v>
          </cell>
          <cell r="J66">
            <v>204</v>
          </cell>
          <cell r="K66">
            <v>505922.51</v>
          </cell>
          <cell r="L66">
            <v>2480.0100000000002</v>
          </cell>
        </row>
        <row r="68">
          <cell r="B68">
            <v>960</v>
          </cell>
          <cell r="C68">
            <v>320</v>
          </cell>
          <cell r="D68">
            <v>2233066.5299999998</v>
          </cell>
          <cell r="E68">
            <v>2326.11</v>
          </cell>
          <cell r="F68">
            <v>-9494.1200000000008</v>
          </cell>
          <cell r="G68">
            <v>2223572.41</v>
          </cell>
          <cell r="H68">
            <v>2316.2199999999998</v>
          </cell>
          <cell r="I68">
            <v>0</v>
          </cell>
          <cell r="J68">
            <v>317</v>
          </cell>
          <cell r="K68">
            <v>736688.43</v>
          </cell>
          <cell r="L68">
            <v>2323.94</v>
          </cell>
        </row>
        <row r="69">
          <cell r="B69">
            <v>924</v>
          </cell>
          <cell r="C69">
            <v>308</v>
          </cell>
          <cell r="D69">
            <v>2199076.41</v>
          </cell>
          <cell r="E69">
            <v>2379.9499999999998</v>
          </cell>
          <cell r="F69">
            <v>-9494.1200000000008</v>
          </cell>
          <cell r="G69">
            <v>2189582.29</v>
          </cell>
          <cell r="H69">
            <v>2369.6799999999998</v>
          </cell>
          <cell r="I69">
            <v>0</v>
          </cell>
          <cell r="J69">
            <v>305</v>
          </cell>
          <cell r="K69">
            <v>725358.39</v>
          </cell>
          <cell r="L69">
            <v>2378.2199999999998</v>
          </cell>
        </row>
      </sheetData>
      <sheetData sheetId="82">
        <row r="28">
          <cell r="B28">
            <v>233</v>
          </cell>
          <cell r="C28">
            <v>78</v>
          </cell>
          <cell r="D28">
            <v>461738</v>
          </cell>
          <cell r="E28">
            <v>1981.71</v>
          </cell>
          <cell r="F28">
            <v>0</v>
          </cell>
          <cell r="G28">
            <v>461738</v>
          </cell>
          <cell r="H28">
            <v>1981.71</v>
          </cell>
          <cell r="I28">
            <v>0</v>
          </cell>
          <cell r="J28">
            <v>77</v>
          </cell>
          <cell r="K28">
            <v>152250.26</v>
          </cell>
          <cell r="L28">
            <v>1977.28</v>
          </cell>
        </row>
        <row r="29">
          <cell r="B29">
            <v>167</v>
          </cell>
          <cell r="C29">
            <v>56</v>
          </cell>
          <cell r="D29">
            <v>296952.38</v>
          </cell>
          <cell r="E29">
            <v>1778.16</v>
          </cell>
          <cell r="F29">
            <v>0</v>
          </cell>
          <cell r="G29">
            <v>296952.38</v>
          </cell>
          <cell r="H29">
            <v>1778.16</v>
          </cell>
          <cell r="I29">
            <v>0</v>
          </cell>
          <cell r="J29">
            <v>55</v>
          </cell>
          <cell r="K29">
            <v>97321.72</v>
          </cell>
          <cell r="L29">
            <v>1769.49</v>
          </cell>
        </row>
        <row r="30">
          <cell r="B30">
            <v>66</v>
          </cell>
          <cell r="C30">
            <v>22</v>
          </cell>
          <cell r="D30">
            <v>164785.62</v>
          </cell>
          <cell r="E30">
            <v>2496.75</v>
          </cell>
          <cell r="F30">
            <v>0</v>
          </cell>
          <cell r="G30">
            <v>164785.62</v>
          </cell>
          <cell r="H30">
            <v>2496.75</v>
          </cell>
          <cell r="I30">
            <v>0</v>
          </cell>
          <cell r="J30">
            <v>22</v>
          </cell>
          <cell r="K30">
            <v>54928.54</v>
          </cell>
          <cell r="L30">
            <v>2496.75</v>
          </cell>
        </row>
        <row r="32">
          <cell r="B32">
            <v>88</v>
          </cell>
          <cell r="C32">
            <v>29</v>
          </cell>
          <cell r="D32">
            <v>149517.45000000001</v>
          </cell>
          <cell r="E32">
            <v>1699.06</v>
          </cell>
          <cell r="F32">
            <v>-1080</v>
          </cell>
          <cell r="G32">
            <v>148437.45000000001</v>
          </cell>
          <cell r="H32">
            <v>1686.79</v>
          </cell>
          <cell r="I32">
            <v>0</v>
          </cell>
          <cell r="J32">
            <v>29</v>
          </cell>
          <cell r="K32">
            <v>49479.15</v>
          </cell>
          <cell r="L32">
            <v>1706.18</v>
          </cell>
        </row>
        <row r="33">
          <cell r="B33">
            <v>64</v>
          </cell>
          <cell r="C33">
            <v>21</v>
          </cell>
          <cell r="D33">
            <v>107674.5</v>
          </cell>
          <cell r="E33">
            <v>1682.41</v>
          </cell>
          <cell r="F33">
            <v>-1080</v>
          </cell>
          <cell r="G33">
            <v>106594.5</v>
          </cell>
          <cell r="H33">
            <v>1665.54</v>
          </cell>
          <cell r="I33">
            <v>0</v>
          </cell>
          <cell r="J33">
            <v>21</v>
          </cell>
          <cell r="K33">
            <v>35531.5</v>
          </cell>
          <cell r="L33">
            <v>1691.98</v>
          </cell>
        </row>
        <row r="34">
          <cell r="B34">
            <v>24</v>
          </cell>
          <cell r="C34">
            <v>8</v>
          </cell>
          <cell r="D34">
            <v>41842.949999999997</v>
          </cell>
          <cell r="E34">
            <v>1743.46</v>
          </cell>
          <cell r="F34">
            <v>0</v>
          </cell>
          <cell r="G34">
            <v>41842.949999999997</v>
          </cell>
          <cell r="H34">
            <v>1743.46</v>
          </cell>
          <cell r="I34">
            <v>0</v>
          </cell>
          <cell r="J34">
            <v>8</v>
          </cell>
          <cell r="K34">
            <v>13947.65</v>
          </cell>
          <cell r="L34">
            <v>1743.46</v>
          </cell>
        </row>
        <row r="36">
          <cell r="B36">
            <v>273</v>
          </cell>
          <cell r="C36">
            <v>91</v>
          </cell>
          <cell r="D36">
            <v>383667.37</v>
          </cell>
          <cell r="E36">
            <v>1405.37</v>
          </cell>
          <cell r="F36">
            <v>1423.77</v>
          </cell>
          <cell r="G36">
            <v>385091.14</v>
          </cell>
          <cell r="H36">
            <v>1410.59</v>
          </cell>
          <cell r="I36">
            <v>0</v>
          </cell>
          <cell r="J36">
            <v>91</v>
          </cell>
          <cell r="K36">
            <v>127940.93</v>
          </cell>
          <cell r="L36">
            <v>1405.94</v>
          </cell>
        </row>
        <row r="37">
          <cell r="B37">
            <v>246</v>
          </cell>
          <cell r="C37">
            <v>82</v>
          </cell>
          <cell r="D37">
            <v>342036.46</v>
          </cell>
          <cell r="E37">
            <v>1390.39</v>
          </cell>
          <cell r="F37">
            <v>1423.77</v>
          </cell>
          <cell r="G37">
            <v>343460.23</v>
          </cell>
          <cell r="H37">
            <v>1396.18</v>
          </cell>
          <cell r="I37">
            <v>0</v>
          </cell>
          <cell r="J37">
            <v>82</v>
          </cell>
          <cell r="K37">
            <v>114063.96</v>
          </cell>
          <cell r="L37">
            <v>1391.02</v>
          </cell>
        </row>
        <row r="38">
          <cell r="B38">
            <v>27</v>
          </cell>
          <cell r="C38">
            <v>9</v>
          </cell>
          <cell r="D38">
            <v>41630.910000000003</v>
          </cell>
          <cell r="E38">
            <v>1541.89</v>
          </cell>
          <cell r="F38">
            <v>0</v>
          </cell>
          <cell r="G38">
            <v>41630.910000000003</v>
          </cell>
          <cell r="H38">
            <v>1541.89</v>
          </cell>
          <cell r="I38">
            <v>0</v>
          </cell>
          <cell r="J38">
            <v>9</v>
          </cell>
          <cell r="K38">
            <v>13876.97</v>
          </cell>
          <cell r="L38">
            <v>1541.89</v>
          </cell>
        </row>
        <row r="40">
          <cell r="B40">
            <v>162</v>
          </cell>
          <cell r="C40">
            <v>54</v>
          </cell>
          <cell r="D40">
            <v>277186.46000000002</v>
          </cell>
          <cell r="E40">
            <v>1711.03</v>
          </cell>
          <cell r="F40">
            <v>-1232.06</v>
          </cell>
          <cell r="G40">
            <v>275954.40000000002</v>
          </cell>
          <cell r="H40">
            <v>1703.42</v>
          </cell>
          <cell r="I40">
            <v>0</v>
          </cell>
          <cell r="J40">
            <v>53</v>
          </cell>
          <cell r="K40">
            <v>91273.23</v>
          </cell>
          <cell r="L40">
            <v>1722.14</v>
          </cell>
        </row>
        <row r="41">
          <cell r="B41">
            <v>138</v>
          </cell>
          <cell r="C41">
            <v>46</v>
          </cell>
          <cell r="D41">
            <v>234251</v>
          </cell>
          <cell r="E41">
            <v>1697.47</v>
          </cell>
          <cell r="F41">
            <v>-1232.06</v>
          </cell>
          <cell r="G41">
            <v>233018.94</v>
          </cell>
          <cell r="H41">
            <v>1688.54</v>
          </cell>
          <cell r="I41">
            <v>0</v>
          </cell>
          <cell r="J41">
            <v>45</v>
          </cell>
          <cell r="K41">
            <v>76961.41</v>
          </cell>
          <cell r="L41">
            <v>1710.25</v>
          </cell>
        </row>
        <row r="42">
          <cell r="B42">
            <v>24</v>
          </cell>
          <cell r="C42">
            <v>8</v>
          </cell>
          <cell r="D42">
            <v>42935.46</v>
          </cell>
          <cell r="E42">
            <v>1788.98</v>
          </cell>
          <cell r="F42">
            <v>0</v>
          </cell>
          <cell r="G42">
            <v>42935.46</v>
          </cell>
          <cell r="H42">
            <v>1788.98</v>
          </cell>
          <cell r="I42">
            <v>0</v>
          </cell>
          <cell r="J42">
            <v>8</v>
          </cell>
          <cell r="K42">
            <v>14311.82</v>
          </cell>
          <cell r="L42">
            <v>1788.98</v>
          </cell>
        </row>
        <row r="44">
          <cell r="B44">
            <v>185</v>
          </cell>
          <cell r="C44">
            <v>62</v>
          </cell>
          <cell r="D44">
            <v>323067.34999999998</v>
          </cell>
          <cell r="E44">
            <v>1746.31</v>
          </cell>
          <cell r="F44">
            <v>-1228.6300000000001</v>
          </cell>
          <cell r="G44">
            <v>321838.71999999997</v>
          </cell>
          <cell r="H44">
            <v>1739.67</v>
          </cell>
          <cell r="I44">
            <v>0</v>
          </cell>
          <cell r="J44">
            <v>61</v>
          </cell>
          <cell r="K44">
            <v>106618.55</v>
          </cell>
          <cell r="L44">
            <v>1747.85</v>
          </cell>
        </row>
        <row r="45">
          <cell r="B45">
            <v>146</v>
          </cell>
          <cell r="C45">
            <v>49</v>
          </cell>
          <cell r="D45">
            <v>241766.03</v>
          </cell>
          <cell r="E45">
            <v>1655.93</v>
          </cell>
          <cell r="F45">
            <v>-1605.85</v>
          </cell>
          <cell r="G45">
            <v>240160.18</v>
          </cell>
          <cell r="H45">
            <v>1644.93</v>
          </cell>
          <cell r="I45">
            <v>0</v>
          </cell>
          <cell r="J45">
            <v>48</v>
          </cell>
          <cell r="K45">
            <v>79518.11</v>
          </cell>
          <cell r="L45">
            <v>1656.63</v>
          </cell>
        </row>
        <row r="46">
          <cell r="B46">
            <v>39</v>
          </cell>
          <cell r="C46">
            <v>13</v>
          </cell>
          <cell r="D46">
            <v>81301.320000000007</v>
          </cell>
          <cell r="E46">
            <v>2084.65</v>
          </cell>
          <cell r="F46">
            <v>377.22</v>
          </cell>
          <cell r="G46">
            <v>81678.539999999994</v>
          </cell>
          <cell r="H46">
            <v>2094.3200000000002</v>
          </cell>
          <cell r="I46">
            <v>0</v>
          </cell>
          <cell r="J46">
            <v>13</v>
          </cell>
          <cell r="K46">
            <v>27100.44</v>
          </cell>
          <cell r="L46">
            <v>2084.65</v>
          </cell>
        </row>
        <row r="48">
          <cell r="B48">
            <v>349</v>
          </cell>
          <cell r="C48">
            <v>116</v>
          </cell>
          <cell r="D48">
            <v>628772.32999999996</v>
          </cell>
          <cell r="E48">
            <v>1801.64</v>
          </cell>
          <cell r="F48">
            <v>-2881.56</v>
          </cell>
          <cell r="G48">
            <v>625890.77</v>
          </cell>
          <cell r="H48">
            <v>1793.38</v>
          </cell>
          <cell r="I48">
            <v>0</v>
          </cell>
          <cell r="J48">
            <v>116</v>
          </cell>
          <cell r="K48">
            <v>209097.91</v>
          </cell>
          <cell r="L48">
            <v>1802.57</v>
          </cell>
        </row>
        <row r="49">
          <cell r="B49">
            <v>277</v>
          </cell>
          <cell r="C49">
            <v>92</v>
          </cell>
          <cell r="D49">
            <v>455329.67</v>
          </cell>
          <cell r="E49">
            <v>1643.79</v>
          </cell>
          <cell r="F49">
            <v>-2881.56</v>
          </cell>
          <cell r="G49">
            <v>452448.11</v>
          </cell>
          <cell r="H49">
            <v>1633.39</v>
          </cell>
          <cell r="I49">
            <v>0</v>
          </cell>
          <cell r="J49">
            <v>92</v>
          </cell>
          <cell r="K49">
            <v>151283.69</v>
          </cell>
          <cell r="L49">
            <v>1644.39</v>
          </cell>
        </row>
        <row r="50">
          <cell r="B50">
            <v>72</v>
          </cell>
          <cell r="C50">
            <v>24</v>
          </cell>
          <cell r="D50">
            <v>173442.66</v>
          </cell>
          <cell r="E50">
            <v>2408.9299999999998</v>
          </cell>
          <cell r="F50">
            <v>0</v>
          </cell>
          <cell r="G50">
            <v>173442.66</v>
          </cell>
          <cell r="H50">
            <v>2408.9299999999998</v>
          </cell>
          <cell r="I50">
            <v>0</v>
          </cell>
          <cell r="J50">
            <v>24</v>
          </cell>
          <cell r="K50">
            <v>57814.22</v>
          </cell>
          <cell r="L50">
            <v>2408.9299999999998</v>
          </cell>
        </row>
        <row r="52">
          <cell r="B52">
            <v>191</v>
          </cell>
          <cell r="C52">
            <v>64</v>
          </cell>
          <cell r="D52">
            <v>315028.82</v>
          </cell>
          <cell r="E52">
            <v>1649.37</v>
          </cell>
          <cell r="F52">
            <v>0</v>
          </cell>
          <cell r="G52">
            <v>315028.82</v>
          </cell>
          <cell r="H52">
            <v>1649.37</v>
          </cell>
          <cell r="I52">
            <v>0</v>
          </cell>
          <cell r="J52">
            <v>63</v>
          </cell>
          <cell r="K52">
            <v>103800.3</v>
          </cell>
          <cell r="L52">
            <v>1647.62</v>
          </cell>
        </row>
        <row r="53">
          <cell r="B53">
            <v>146</v>
          </cell>
          <cell r="C53">
            <v>49</v>
          </cell>
          <cell r="D53">
            <v>243102.05</v>
          </cell>
          <cell r="E53">
            <v>1665.08</v>
          </cell>
          <cell r="F53">
            <v>0</v>
          </cell>
          <cell r="G53">
            <v>243102.05</v>
          </cell>
          <cell r="H53">
            <v>1665.08</v>
          </cell>
          <cell r="I53">
            <v>0</v>
          </cell>
          <cell r="J53">
            <v>48</v>
          </cell>
          <cell r="K53">
            <v>79824.710000000006</v>
          </cell>
          <cell r="L53">
            <v>1663.01</v>
          </cell>
        </row>
        <row r="54">
          <cell r="B54">
            <v>45</v>
          </cell>
          <cell r="C54">
            <v>15</v>
          </cell>
          <cell r="D54">
            <v>71926.77</v>
          </cell>
          <cell r="E54">
            <v>1598.37</v>
          </cell>
          <cell r="F54">
            <v>0</v>
          </cell>
          <cell r="G54">
            <v>71926.77</v>
          </cell>
          <cell r="H54">
            <v>1598.37</v>
          </cell>
          <cell r="I54">
            <v>0</v>
          </cell>
          <cell r="J54">
            <v>15</v>
          </cell>
          <cell r="K54">
            <v>23975.59</v>
          </cell>
          <cell r="L54">
            <v>1598.37</v>
          </cell>
        </row>
        <row r="56">
          <cell r="B56">
            <v>129</v>
          </cell>
          <cell r="C56">
            <v>43</v>
          </cell>
          <cell r="D56">
            <v>208552.41</v>
          </cell>
          <cell r="E56">
            <v>1616.69</v>
          </cell>
          <cell r="F56">
            <v>-1916.44</v>
          </cell>
          <cell r="G56">
            <v>206635.97</v>
          </cell>
          <cell r="H56">
            <v>1601.83</v>
          </cell>
          <cell r="I56">
            <v>0</v>
          </cell>
          <cell r="J56">
            <v>43</v>
          </cell>
          <cell r="K56">
            <v>69517.47</v>
          </cell>
          <cell r="L56">
            <v>1616.69</v>
          </cell>
        </row>
        <row r="57">
          <cell r="B57">
            <v>111</v>
          </cell>
          <cell r="C57">
            <v>37</v>
          </cell>
          <cell r="D57">
            <v>176785.35</v>
          </cell>
          <cell r="E57">
            <v>1592.66</v>
          </cell>
          <cell r="F57">
            <v>-1916.44</v>
          </cell>
          <cell r="G57">
            <v>174868.91</v>
          </cell>
          <cell r="H57">
            <v>1575.4</v>
          </cell>
          <cell r="I57">
            <v>0</v>
          </cell>
          <cell r="J57">
            <v>37</v>
          </cell>
          <cell r="K57">
            <v>58928.45</v>
          </cell>
          <cell r="L57">
            <v>1592.66</v>
          </cell>
        </row>
        <row r="58">
          <cell r="B58">
            <v>18</v>
          </cell>
          <cell r="C58">
            <v>6</v>
          </cell>
          <cell r="D58">
            <v>31767.06</v>
          </cell>
          <cell r="E58">
            <v>1764.84</v>
          </cell>
          <cell r="F58">
            <v>0</v>
          </cell>
          <cell r="G58">
            <v>31767.06</v>
          </cell>
          <cell r="H58">
            <v>1764.84</v>
          </cell>
          <cell r="I58">
            <v>0</v>
          </cell>
          <cell r="J58">
            <v>6</v>
          </cell>
          <cell r="K58">
            <v>10589.02</v>
          </cell>
          <cell r="L58">
            <v>1764.84</v>
          </cell>
        </row>
        <row r="60">
          <cell r="B60">
            <v>155</v>
          </cell>
          <cell r="C60">
            <v>52</v>
          </cell>
          <cell r="D60">
            <v>259168.05</v>
          </cell>
          <cell r="E60">
            <v>1672.05</v>
          </cell>
          <cell r="F60">
            <v>-300</v>
          </cell>
          <cell r="G60">
            <v>258868.05</v>
          </cell>
          <cell r="H60">
            <v>1670.12</v>
          </cell>
          <cell r="I60">
            <v>0</v>
          </cell>
          <cell r="J60">
            <v>51</v>
          </cell>
          <cell r="K60">
            <v>86069.35</v>
          </cell>
          <cell r="L60">
            <v>1687.63</v>
          </cell>
        </row>
        <row r="61">
          <cell r="B61">
            <v>110</v>
          </cell>
          <cell r="C61">
            <v>37</v>
          </cell>
          <cell r="D61">
            <v>177278.61</v>
          </cell>
          <cell r="E61">
            <v>1611.62</v>
          </cell>
          <cell r="F61">
            <v>-300</v>
          </cell>
          <cell r="G61">
            <v>176978.61</v>
          </cell>
          <cell r="H61">
            <v>1608.9</v>
          </cell>
          <cell r="I61">
            <v>0</v>
          </cell>
          <cell r="J61">
            <v>36</v>
          </cell>
          <cell r="K61">
            <v>58772.87</v>
          </cell>
          <cell r="L61">
            <v>1632.58</v>
          </cell>
        </row>
        <row r="62">
          <cell r="B62">
            <v>45</v>
          </cell>
          <cell r="C62">
            <v>15</v>
          </cell>
          <cell r="D62">
            <v>81889.440000000002</v>
          </cell>
          <cell r="E62">
            <v>1819.77</v>
          </cell>
          <cell r="F62">
            <v>0</v>
          </cell>
          <cell r="G62">
            <v>81889.440000000002</v>
          </cell>
          <cell r="H62">
            <v>1819.77</v>
          </cell>
          <cell r="I62">
            <v>0</v>
          </cell>
          <cell r="J62">
            <v>15</v>
          </cell>
          <cell r="K62">
            <v>27296.48</v>
          </cell>
          <cell r="L62">
            <v>1819.77</v>
          </cell>
        </row>
        <row r="64">
          <cell r="B64">
            <v>97</v>
          </cell>
          <cell r="C64">
            <v>32</v>
          </cell>
          <cell r="D64">
            <v>132199.71</v>
          </cell>
          <cell r="E64">
            <v>1362.88</v>
          </cell>
          <cell r="F64">
            <v>-540</v>
          </cell>
          <cell r="G64">
            <v>131659.71</v>
          </cell>
          <cell r="H64">
            <v>1357.32</v>
          </cell>
          <cell r="I64">
            <v>0</v>
          </cell>
          <cell r="J64">
            <v>32</v>
          </cell>
          <cell r="K64">
            <v>43886.57</v>
          </cell>
          <cell r="L64">
            <v>1371.46</v>
          </cell>
        </row>
        <row r="65">
          <cell r="B65">
            <v>67</v>
          </cell>
          <cell r="C65">
            <v>22</v>
          </cell>
          <cell r="D65">
            <v>78079.649999999994</v>
          </cell>
          <cell r="E65">
            <v>1165.3699999999999</v>
          </cell>
          <cell r="F65">
            <v>-540</v>
          </cell>
          <cell r="G65">
            <v>77539.649999999994</v>
          </cell>
          <cell r="H65">
            <v>1157.31</v>
          </cell>
          <cell r="I65">
            <v>0</v>
          </cell>
          <cell r="J65">
            <v>22</v>
          </cell>
          <cell r="K65">
            <v>25846.55</v>
          </cell>
          <cell r="L65">
            <v>1174.8399999999999</v>
          </cell>
        </row>
        <row r="66">
          <cell r="B66">
            <v>30</v>
          </cell>
          <cell r="C66">
            <v>10</v>
          </cell>
          <cell r="D66">
            <v>54120.06</v>
          </cell>
          <cell r="E66">
            <v>1804</v>
          </cell>
          <cell r="F66">
            <v>0</v>
          </cell>
          <cell r="G66">
            <v>54120.06</v>
          </cell>
          <cell r="H66">
            <v>1804</v>
          </cell>
          <cell r="I66">
            <v>0</v>
          </cell>
          <cell r="J66">
            <v>10</v>
          </cell>
          <cell r="K66">
            <v>18040.02</v>
          </cell>
          <cell r="L66">
            <v>1804</v>
          </cell>
        </row>
        <row r="68">
          <cell r="B68">
            <v>93</v>
          </cell>
          <cell r="C68">
            <v>31</v>
          </cell>
          <cell r="D68">
            <v>124040.01</v>
          </cell>
          <cell r="E68">
            <v>1333.76</v>
          </cell>
          <cell r="F68">
            <v>-2200.25</v>
          </cell>
          <cell r="G68">
            <v>121839.76</v>
          </cell>
          <cell r="H68">
            <v>1310.0999999999999</v>
          </cell>
          <cell r="I68">
            <v>0</v>
          </cell>
          <cell r="J68">
            <v>31</v>
          </cell>
          <cell r="K68">
            <v>41346.67</v>
          </cell>
          <cell r="L68">
            <v>1333.76</v>
          </cell>
        </row>
        <row r="69">
          <cell r="B69">
            <v>81</v>
          </cell>
          <cell r="C69">
            <v>27</v>
          </cell>
          <cell r="D69">
            <v>105705.36</v>
          </cell>
          <cell r="E69">
            <v>1305</v>
          </cell>
          <cell r="F69">
            <v>-2200.25</v>
          </cell>
          <cell r="G69">
            <v>103505.11</v>
          </cell>
          <cell r="H69">
            <v>1277.8399999999999</v>
          </cell>
          <cell r="I69">
            <v>0</v>
          </cell>
          <cell r="J69">
            <v>27</v>
          </cell>
          <cell r="K69">
            <v>35235.120000000003</v>
          </cell>
          <cell r="L69">
            <v>1305</v>
          </cell>
        </row>
        <row r="70">
          <cell r="B70">
            <v>12</v>
          </cell>
          <cell r="C70">
            <v>4</v>
          </cell>
          <cell r="D70">
            <v>18334.650000000001</v>
          </cell>
          <cell r="E70">
            <v>1527.89</v>
          </cell>
          <cell r="F70">
            <v>0</v>
          </cell>
          <cell r="G70">
            <v>18334.650000000001</v>
          </cell>
          <cell r="H70">
            <v>1527.89</v>
          </cell>
          <cell r="I70">
            <v>0</v>
          </cell>
          <cell r="J70">
            <v>4</v>
          </cell>
          <cell r="K70">
            <v>6111.55</v>
          </cell>
          <cell r="L70">
            <v>1527.89</v>
          </cell>
        </row>
        <row r="72">
          <cell r="B72">
            <v>484</v>
          </cell>
          <cell r="C72">
            <v>161</v>
          </cell>
          <cell r="D72">
            <v>973027.06</v>
          </cell>
          <cell r="E72">
            <v>2010.39</v>
          </cell>
          <cell r="F72">
            <v>-8570.64</v>
          </cell>
          <cell r="G72">
            <v>964456.42</v>
          </cell>
          <cell r="H72">
            <v>1992.68</v>
          </cell>
          <cell r="I72">
            <v>0</v>
          </cell>
          <cell r="J72">
            <v>158</v>
          </cell>
          <cell r="K72">
            <v>319426.2</v>
          </cell>
          <cell r="L72">
            <v>2021.68</v>
          </cell>
        </row>
        <row r="73">
          <cell r="B73">
            <v>373</v>
          </cell>
          <cell r="C73">
            <v>124</v>
          </cell>
          <cell r="D73">
            <v>692287.09</v>
          </cell>
          <cell r="E73">
            <v>1856</v>
          </cell>
          <cell r="F73">
            <v>-8570.64</v>
          </cell>
          <cell r="G73">
            <v>683716.45</v>
          </cell>
          <cell r="H73">
            <v>1833.02</v>
          </cell>
          <cell r="I73">
            <v>0</v>
          </cell>
          <cell r="J73">
            <v>121</v>
          </cell>
          <cell r="K73">
            <v>225846.21</v>
          </cell>
          <cell r="L73">
            <v>1866.5</v>
          </cell>
        </row>
        <row r="74">
          <cell r="B74">
            <v>111</v>
          </cell>
          <cell r="C74">
            <v>37</v>
          </cell>
          <cell r="D74">
            <v>280739.96999999997</v>
          </cell>
          <cell r="E74">
            <v>2529.19</v>
          </cell>
          <cell r="F74">
            <v>0</v>
          </cell>
          <cell r="G74">
            <v>280739.96999999997</v>
          </cell>
          <cell r="H74">
            <v>2529.19</v>
          </cell>
          <cell r="I74">
            <v>0</v>
          </cell>
          <cell r="J74">
            <v>37</v>
          </cell>
          <cell r="K74">
            <v>93579.99</v>
          </cell>
          <cell r="L74">
            <v>2529.19</v>
          </cell>
        </row>
        <row r="76">
          <cell r="B76">
            <v>204</v>
          </cell>
          <cell r="C76">
            <v>68</v>
          </cell>
          <cell r="D76">
            <v>324467.84999999998</v>
          </cell>
          <cell r="E76">
            <v>1590.53</v>
          </cell>
          <cell r="F76">
            <v>0</v>
          </cell>
          <cell r="G76">
            <v>324467.84999999998</v>
          </cell>
          <cell r="H76">
            <v>1590.53</v>
          </cell>
          <cell r="I76">
            <v>0</v>
          </cell>
          <cell r="J76">
            <v>68</v>
          </cell>
          <cell r="K76">
            <v>108155.95</v>
          </cell>
          <cell r="L76">
            <v>1590.53</v>
          </cell>
        </row>
        <row r="77">
          <cell r="B77">
            <v>132</v>
          </cell>
          <cell r="C77">
            <v>44</v>
          </cell>
          <cell r="D77">
            <v>186065.19</v>
          </cell>
          <cell r="E77">
            <v>1409.58</v>
          </cell>
          <cell r="F77">
            <v>0</v>
          </cell>
          <cell r="G77">
            <v>186065.19</v>
          </cell>
          <cell r="H77">
            <v>1409.58</v>
          </cell>
          <cell r="I77">
            <v>0</v>
          </cell>
          <cell r="J77">
            <v>44</v>
          </cell>
          <cell r="K77">
            <v>62021.73</v>
          </cell>
          <cell r="L77">
            <v>1409.58</v>
          </cell>
        </row>
        <row r="78">
          <cell r="B78">
            <v>72</v>
          </cell>
          <cell r="C78">
            <v>24</v>
          </cell>
          <cell r="D78">
            <v>138402.66</v>
          </cell>
          <cell r="E78">
            <v>1922.26</v>
          </cell>
          <cell r="F78">
            <v>0</v>
          </cell>
          <cell r="G78">
            <v>138402.66</v>
          </cell>
          <cell r="H78">
            <v>1922.26</v>
          </cell>
          <cell r="I78">
            <v>0</v>
          </cell>
          <cell r="J78">
            <v>24</v>
          </cell>
          <cell r="K78">
            <v>46134.22</v>
          </cell>
          <cell r="L78">
            <v>1922.26</v>
          </cell>
        </row>
        <row r="80">
          <cell r="B80">
            <v>111</v>
          </cell>
          <cell r="C80">
            <v>37</v>
          </cell>
          <cell r="D80">
            <v>172452.27</v>
          </cell>
          <cell r="E80">
            <v>1553.62</v>
          </cell>
          <cell r="F80">
            <v>0</v>
          </cell>
          <cell r="G80">
            <v>172452.27</v>
          </cell>
          <cell r="H80">
            <v>1553.62</v>
          </cell>
          <cell r="I80">
            <v>0</v>
          </cell>
          <cell r="J80">
            <v>37</v>
          </cell>
          <cell r="K80">
            <v>57484.09</v>
          </cell>
          <cell r="L80">
            <v>1553.62</v>
          </cell>
        </row>
        <row r="81">
          <cell r="B81">
            <v>87</v>
          </cell>
          <cell r="C81">
            <v>29</v>
          </cell>
          <cell r="D81">
            <v>132746.13</v>
          </cell>
          <cell r="E81">
            <v>1525.82</v>
          </cell>
          <cell r="F81">
            <v>0</v>
          </cell>
          <cell r="G81">
            <v>132746.13</v>
          </cell>
          <cell r="H81">
            <v>1525.82</v>
          </cell>
          <cell r="I81">
            <v>0</v>
          </cell>
          <cell r="J81">
            <v>29</v>
          </cell>
          <cell r="K81">
            <v>44248.71</v>
          </cell>
          <cell r="L81">
            <v>1525.82</v>
          </cell>
        </row>
        <row r="82">
          <cell r="B82">
            <v>24</v>
          </cell>
          <cell r="C82">
            <v>8</v>
          </cell>
          <cell r="D82">
            <v>39706.14</v>
          </cell>
          <cell r="E82">
            <v>1654.42</v>
          </cell>
          <cell r="F82">
            <v>0</v>
          </cell>
          <cell r="G82">
            <v>39706.14</v>
          </cell>
          <cell r="H82">
            <v>1654.42</v>
          </cell>
          <cell r="I82">
            <v>0</v>
          </cell>
          <cell r="J82">
            <v>8</v>
          </cell>
          <cell r="K82">
            <v>13235.38</v>
          </cell>
          <cell r="L82">
            <v>1654.42</v>
          </cell>
        </row>
        <row r="84">
          <cell r="B84">
            <v>299</v>
          </cell>
          <cell r="C84">
            <v>100</v>
          </cell>
          <cell r="D84">
            <v>495480.43</v>
          </cell>
          <cell r="E84">
            <v>1657.13</v>
          </cell>
          <cell r="F84">
            <v>-3657.15</v>
          </cell>
          <cell r="G84">
            <v>491823.28</v>
          </cell>
          <cell r="H84">
            <v>1644.89</v>
          </cell>
          <cell r="I84">
            <v>0</v>
          </cell>
          <cell r="J84">
            <v>97</v>
          </cell>
          <cell r="K84">
            <v>161169.70000000001</v>
          </cell>
          <cell r="L84">
            <v>1661.54</v>
          </cell>
        </row>
        <row r="85">
          <cell r="B85">
            <v>245</v>
          </cell>
          <cell r="C85">
            <v>82</v>
          </cell>
          <cell r="D85">
            <v>376694.53</v>
          </cell>
          <cell r="E85">
            <v>1537.53</v>
          </cell>
          <cell r="F85">
            <v>-3920.25</v>
          </cell>
          <cell r="G85">
            <v>372774.28</v>
          </cell>
          <cell r="H85">
            <v>1521.53</v>
          </cell>
          <cell r="I85">
            <v>0</v>
          </cell>
          <cell r="J85">
            <v>79</v>
          </cell>
          <cell r="K85">
            <v>121530.55</v>
          </cell>
          <cell r="L85">
            <v>1538.36</v>
          </cell>
        </row>
        <row r="86">
          <cell r="B86">
            <v>54</v>
          </cell>
          <cell r="C86">
            <v>18</v>
          </cell>
          <cell r="D86">
            <v>118785.9</v>
          </cell>
          <cell r="E86">
            <v>2199.7399999999998</v>
          </cell>
          <cell r="F86">
            <v>263.10000000000002</v>
          </cell>
          <cell r="G86">
            <v>119049</v>
          </cell>
          <cell r="H86">
            <v>2204.61</v>
          </cell>
          <cell r="I86">
            <v>0</v>
          </cell>
          <cell r="J86">
            <v>18</v>
          </cell>
          <cell r="K86">
            <v>39639.15</v>
          </cell>
          <cell r="L86">
            <v>2202.1799999999998</v>
          </cell>
        </row>
        <row r="88">
          <cell r="B88">
            <v>33</v>
          </cell>
          <cell r="C88">
            <v>11</v>
          </cell>
          <cell r="D88">
            <v>51794.55</v>
          </cell>
          <cell r="E88">
            <v>1569.53</v>
          </cell>
          <cell r="F88">
            <v>0</v>
          </cell>
          <cell r="G88">
            <v>51794.55</v>
          </cell>
          <cell r="H88">
            <v>1569.53</v>
          </cell>
          <cell r="I88">
            <v>0</v>
          </cell>
          <cell r="J88">
            <v>11</v>
          </cell>
          <cell r="K88">
            <v>17264.849999999999</v>
          </cell>
          <cell r="L88">
            <v>1569.53</v>
          </cell>
        </row>
        <row r="89">
          <cell r="B89">
            <v>27</v>
          </cell>
          <cell r="C89">
            <v>9</v>
          </cell>
          <cell r="D89">
            <v>38374.26</v>
          </cell>
          <cell r="E89">
            <v>1421.27</v>
          </cell>
          <cell r="F89">
            <v>0</v>
          </cell>
          <cell r="G89">
            <v>38374.26</v>
          </cell>
          <cell r="H89">
            <v>1421.27</v>
          </cell>
          <cell r="I89">
            <v>0</v>
          </cell>
          <cell r="J89">
            <v>9</v>
          </cell>
          <cell r="K89">
            <v>12791.42</v>
          </cell>
          <cell r="L89">
            <v>1421.27</v>
          </cell>
        </row>
        <row r="90">
          <cell r="B90">
            <v>6</v>
          </cell>
          <cell r="C90">
            <v>2</v>
          </cell>
          <cell r="D90">
            <v>13420.29</v>
          </cell>
          <cell r="E90">
            <v>2236.7199999999998</v>
          </cell>
          <cell r="F90">
            <v>0</v>
          </cell>
          <cell r="G90">
            <v>13420.29</v>
          </cell>
          <cell r="H90">
            <v>2236.7199999999998</v>
          </cell>
          <cell r="I90">
            <v>0</v>
          </cell>
          <cell r="J90">
            <v>2</v>
          </cell>
          <cell r="K90">
            <v>4473.43</v>
          </cell>
          <cell r="L90">
            <v>2236.7199999999998</v>
          </cell>
        </row>
      </sheetData>
      <sheetData sheetId="83">
        <row r="23">
          <cell r="B23">
            <v>7615</v>
          </cell>
          <cell r="C23">
            <v>2538</v>
          </cell>
          <cell r="D23">
            <v>11626864.439999999</v>
          </cell>
          <cell r="E23">
            <v>1526.84</v>
          </cell>
          <cell r="F23">
            <v>-10399.959999999999</v>
          </cell>
          <cell r="G23">
            <v>11616464.479999999</v>
          </cell>
          <cell r="H23">
            <v>1525.47</v>
          </cell>
          <cell r="I23">
            <v>0</v>
          </cell>
          <cell r="J23">
            <v>2510</v>
          </cell>
          <cell r="K23">
            <v>3834264.13</v>
          </cell>
          <cell r="L23">
            <v>1527.6</v>
          </cell>
        </row>
        <row r="24">
          <cell r="B24">
            <v>0</v>
          </cell>
          <cell r="C24">
            <v>0</v>
          </cell>
          <cell r="D24">
            <v>0</v>
          </cell>
          <cell r="F24">
            <v>0</v>
          </cell>
          <cell r="G24">
            <v>0</v>
          </cell>
          <cell r="I24">
            <v>0</v>
          </cell>
          <cell r="J24">
            <v>0</v>
          </cell>
          <cell r="K24">
            <v>0</v>
          </cell>
        </row>
        <row r="26">
          <cell r="B26">
            <v>5191</v>
          </cell>
          <cell r="C26">
            <v>1730</v>
          </cell>
          <cell r="D26">
            <v>7550464.25</v>
          </cell>
          <cell r="E26">
            <v>1454.53</v>
          </cell>
          <cell r="F26">
            <v>-2909.58</v>
          </cell>
          <cell r="G26">
            <v>7547554.6699999999</v>
          </cell>
          <cell r="H26">
            <v>1453.97</v>
          </cell>
          <cell r="I26">
            <v>0</v>
          </cell>
          <cell r="J26">
            <v>1711</v>
          </cell>
          <cell r="K26">
            <v>2486434.98</v>
          </cell>
          <cell r="L26">
            <v>1453.21</v>
          </cell>
        </row>
        <row r="27">
          <cell r="B27">
            <v>0</v>
          </cell>
          <cell r="C27">
            <v>0</v>
          </cell>
          <cell r="D27">
            <v>0</v>
          </cell>
          <cell r="F27">
            <v>0</v>
          </cell>
          <cell r="G27">
            <v>0</v>
          </cell>
          <cell r="I27">
            <v>0</v>
          </cell>
          <cell r="J27">
            <v>0</v>
          </cell>
          <cell r="K27">
            <v>0</v>
          </cell>
        </row>
        <row r="29">
          <cell r="B29">
            <v>10169</v>
          </cell>
          <cell r="C29">
            <v>3390</v>
          </cell>
          <cell r="D29">
            <v>13709745.92</v>
          </cell>
          <cell r="E29">
            <v>1348.19</v>
          </cell>
          <cell r="F29">
            <v>-26070.34</v>
          </cell>
          <cell r="G29">
            <v>13683675.58</v>
          </cell>
          <cell r="H29">
            <v>1345.63</v>
          </cell>
          <cell r="I29">
            <v>0</v>
          </cell>
          <cell r="J29">
            <v>3357</v>
          </cell>
          <cell r="K29">
            <v>4529838.1399999997</v>
          </cell>
          <cell r="L29">
            <v>1349.37</v>
          </cell>
        </row>
        <row r="30">
          <cell r="B30">
            <v>0</v>
          </cell>
          <cell r="C30">
            <v>0</v>
          </cell>
          <cell r="D30">
            <v>0</v>
          </cell>
          <cell r="F30">
            <v>0</v>
          </cell>
          <cell r="G30">
            <v>0</v>
          </cell>
          <cell r="I30">
            <v>0</v>
          </cell>
          <cell r="J30">
            <v>0</v>
          </cell>
          <cell r="K30">
            <v>0</v>
          </cell>
        </row>
        <row r="32">
          <cell r="B32">
            <v>4700</v>
          </cell>
          <cell r="C32">
            <v>1567</v>
          </cell>
          <cell r="D32">
            <v>6789520.3200000003</v>
          </cell>
          <cell r="E32">
            <v>1444.58</v>
          </cell>
          <cell r="F32">
            <v>17416.53</v>
          </cell>
          <cell r="G32">
            <v>6806936.8500000006</v>
          </cell>
          <cell r="H32">
            <v>1448.28</v>
          </cell>
          <cell r="I32">
            <v>0</v>
          </cell>
          <cell r="J32">
            <v>1557</v>
          </cell>
          <cell r="K32">
            <v>2249040.6</v>
          </cell>
          <cell r="L32">
            <v>1444.47</v>
          </cell>
        </row>
        <row r="33">
          <cell r="B33">
            <v>0</v>
          </cell>
          <cell r="C33">
            <v>0</v>
          </cell>
          <cell r="D33">
            <v>0</v>
          </cell>
          <cell r="F33">
            <v>0</v>
          </cell>
          <cell r="G33">
            <v>0</v>
          </cell>
          <cell r="I33">
            <v>0</v>
          </cell>
          <cell r="J33">
            <v>0</v>
          </cell>
          <cell r="K33">
            <v>0</v>
          </cell>
        </row>
        <row r="35">
          <cell r="B35">
            <v>8187</v>
          </cell>
          <cell r="C35">
            <v>2729</v>
          </cell>
          <cell r="D35">
            <v>11621601.700000001</v>
          </cell>
          <cell r="E35">
            <v>1419.52</v>
          </cell>
          <cell r="F35">
            <v>4927.6400000000003</v>
          </cell>
          <cell r="G35">
            <v>11626529.340000002</v>
          </cell>
          <cell r="H35">
            <v>1420.12</v>
          </cell>
          <cell r="I35">
            <v>0</v>
          </cell>
          <cell r="J35">
            <v>2699</v>
          </cell>
          <cell r="K35">
            <v>3833674.82</v>
          </cell>
          <cell r="L35">
            <v>1420.41</v>
          </cell>
        </row>
        <row r="36">
          <cell r="B36">
            <v>0</v>
          </cell>
          <cell r="C36">
            <v>0</v>
          </cell>
          <cell r="D36">
            <v>0</v>
          </cell>
          <cell r="F36">
            <v>0</v>
          </cell>
          <cell r="G36">
            <v>0</v>
          </cell>
          <cell r="I36">
            <v>0</v>
          </cell>
          <cell r="J36">
            <v>0</v>
          </cell>
          <cell r="K36">
            <v>0</v>
          </cell>
        </row>
        <row r="38">
          <cell r="B38">
            <v>8198</v>
          </cell>
          <cell r="C38">
            <v>2733</v>
          </cell>
          <cell r="D38">
            <v>12924509.67</v>
          </cell>
          <cell r="E38">
            <v>1576.54</v>
          </cell>
          <cell r="F38">
            <v>-13764.26</v>
          </cell>
          <cell r="G38">
            <v>12910745.41</v>
          </cell>
          <cell r="H38">
            <v>1574.87</v>
          </cell>
          <cell r="I38">
            <v>0</v>
          </cell>
          <cell r="J38">
            <v>2697</v>
          </cell>
          <cell r="K38">
            <v>4256851.53</v>
          </cell>
          <cell r="L38">
            <v>1578.37</v>
          </cell>
        </row>
        <row r="39">
          <cell r="B39">
            <v>0</v>
          </cell>
          <cell r="C39">
            <v>0</v>
          </cell>
          <cell r="D39">
            <v>0</v>
          </cell>
          <cell r="F39">
            <v>0</v>
          </cell>
          <cell r="G39">
            <v>0</v>
          </cell>
          <cell r="I39">
            <v>0</v>
          </cell>
          <cell r="J39">
            <v>0</v>
          </cell>
          <cell r="K39">
            <v>0</v>
          </cell>
        </row>
        <row r="41">
          <cell r="B41">
            <v>10374</v>
          </cell>
          <cell r="C41">
            <v>3458</v>
          </cell>
          <cell r="D41">
            <v>14230909.580000002</v>
          </cell>
          <cell r="E41">
            <v>1371.79</v>
          </cell>
          <cell r="F41">
            <v>-20063.939999999999</v>
          </cell>
          <cell r="G41">
            <v>14210845.640000002</v>
          </cell>
          <cell r="H41">
            <v>1369.85</v>
          </cell>
          <cell r="I41">
            <v>0</v>
          </cell>
          <cell r="J41">
            <v>3420</v>
          </cell>
          <cell r="K41">
            <v>4694071.3899999997</v>
          </cell>
          <cell r="L41">
            <v>1372.54</v>
          </cell>
        </row>
        <row r="42">
          <cell r="B42">
            <v>0</v>
          </cell>
          <cell r="C42">
            <v>0</v>
          </cell>
          <cell r="D42">
            <v>0</v>
          </cell>
          <cell r="F42">
            <v>0</v>
          </cell>
          <cell r="G42">
            <v>0</v>
          </cell>
          <cell r="I42">
            <v>0</v>
          </cell>
          <cell r="J42">
            <v>0</v>
          </cell>
          <cell r="K42">
            <v>0</v>
          </cell>
        </row>
        <row r="44">
          <cell r="B44">
            <v>3273</v>
          </cell>
          <cell r="C44">
            <v>1091</v>
          </cell>
          <cell r="D44">
            <v>5101511.8899999997</v>
          </cell>
          <cell r="E44">
            <v>1558.67</v>
          </cell>
          <cell r="F44">
            <v>-31519.69</v>
          </cell>
          <cell r="G44">
            <v>5069992.2</v>
          </cell>
          <cell r="H44">
            <v>1549.04</v>
          </cell>
          <cell r="I44">
            <v>0</v>
          </cell>
          <cell r="J44">
            <v>1075</v>
          </cell>
          <cell r="K44">
            <v>1677034.06</v>
          </cell>
          <cell r="L44">
            <v>1560.03</v>
          </cell>
        </row>
        <row r="45">
          <cell r="B45">
            <v>0</v>
          </cell>
          <cell r="C45">
            <v>0</v>
          </cell>
          <cell r="D45">
            <v>0</v>
          </cell>
          <cell r="F45">
            <v>0</v>
          </cell>
          <cell r="G45">
            <v>0</v>
          </cell>
          <cell r="I45">
            <v>0</v>
          </cell>
          <cell r="J45">
            <v>0</v>
          </cell>
          <cell r="K45">
            <v>0</v>
          </cell>
        </row>
        <row r="47">
          <cell r="B47">
            <v>5942</v>
          </cell>
          <cell r="C47">
            <v>1981</v>
          </cell>
          <cell r="D47">
            <v>8453489.1400000006</v>
          </cell>
          <cell r="E47">
            <v>1422.67</v>
          </cell>
          <cell r="F47">
            <v>-32705.08</v>
          </cell>
          <cell r="G47">
            <v>8420784.0600000005</v>
          </cell>
          <cell r="H47">
            <v>1417.16</v>
          </cell>
          <cell r="I47">
            <v>0</v>
          </cell>
          <cell r="J47">
            <v>1960</v>
          </cell>
          <cell r="K47">
            <v>2788770.51</v>
          </cell>
          <cell r="L47">
            <v>1422.84</v>
          </cell>
        </row>
        <row r="48">
          <cell r="B48">
            <v>0</v>
          </cell>
          <cell r="C48">
            <v>0</v>
          </cell>
          <cell r="D48">
            <v>0</v>
          </cell>
          <cell r="F48">
            <v>0</v>
          </cell>
          <cell r="G48">
            <v>0</v>
          </cell>
          <cell r="I48">
            <v>0</v>
          </cell>
          <cell r="J48">
            <v>0</v>
          </cell>
          <cell r="K48">
            <v>0</v>
          </cell>
        </row>
        <row r="50">
          <cell r="B50">
            <v>3412</v>
          </cell>
          <cell r="C50">
            <v>1137</v>
          </cell>
          <cell r="D50">
            <v>4599351.3</v>
          </cell>
          <cell r="E50">
            <v>1347.99</v>
          </cell>
          <cell r="F50">
            <v>-8032.71</v>
          </cell>
          <cell r="G50">
            <v>4591318.59</v>
          </cell>
          <cell r="H50">
            <v>1345.64</v>
          </cell>
          <cell r="I50">
            <v>0</v>
          </cell>
          <cell r="J50">
            <v>1123</v>
          </cell>
          <cell r="K50">
            <v>1514030.59</v>
          </cell>
          <cell r="L50">
            <v>1348.2</v>
          </cell>
        </row>
        <row r="51">
          <cell r="B51">
            <v>0</v>
          </cell>
          <cell r="C51">
            <v>0</v>
          </cell>
          <cell r="D51">
            <v>0</v>
          </cell>
          <cell r="F51">
            <v>0</v>
          </cell>
          <cell r="G51">
            <v>0</v>
          </cell>
          <cell r="I51">
            <v>0</v>
          </cell>
          <cell r="J51">
            <v>0</v>
          </cell>
          <cell r="K51">
            <v>0</v>
          </cell>
        </row>
        <row r="53">
          <cell r="B53">
            <v>3553</v>
          </cell>
          <cell r="C53">
            <v>1184</v>
          </cell>
          <cell r="D53">
            <v>5239039.2</v>
          </cell>
          <cell r="E53">
            <v>1474.54</v>
          </cell>
          <cell r="F53">
            <v>146.65</v>
          </cell>
          <cell r="G53">
            <v>5239185.8499999996</v>
          </cell>
          <cell r="H53">
            <v>1474.58</v>
          </cell>
          <cell r="I53">
            <v>0</v>
          </cell>
          <cell r="J53">
            <v>1174</v>
          </cell>
          <cell r="K53">
            <v>1731574.45</v>
          </cell>
          <cell r="L53">
            <v>1474.94</v>
          </cell>
        </row>
        <row r="54">
          <cell r="B54">
            <v>0</v>
          </cell>
          <cell r="C54">
            <v>0</v>
          </cell>
          <cell r="D54">
            <v>0</v>
          </cell>
          <cell r="F54">
            <v>0</v>
          </cell>
          <cell r="G54">
            <v>0</v>
          </cell>
          <cell r="I54">
            <v>0</v>
          </cell>
          <cell r="J54">
            <v>0</v>
          </cell>
          <cell r="K54">
            <v>0</v>
          </cell>
        </row>
        <row r="56">
          <cell r="B56">
            <v>9933</v>
          </cell>
          <cell r="C56">
            <v>3311</v>
          </cell>
          <cell r="D56">
            <v>20260603.789999999</v>
          </cell>
          <cell r="E56">
            <v>2039.73</v>
          </cell>
          <cell r="F56">
            <v>-14420</v>
          </cell>
          <cell r="G56">
            <v>20246183.789999999</v>
          </cell>
          <cell r="H56">
            <v>2038.27</v>
          </cell>
          <cell r="I56">
            <v>0</v>
          </cell>
          <cell r="J56">
            <v>3273</v>
          </cell>
          <cell r="K56">
            <v>6677011.9799999995</v>
          </cell>
          <cell r="L56">
            <v>2040.03</v>
          </cell>
        </row>
        <row r="57">
          <cell r="B57">
            <v>0</v>
          </cell>
          <cell r="C57">
            <v>0</v>
          </cell>
          <cell r="D57">
            <v>0</v>
          </cell>
          <cell r="F57">
            <v>0</v>
          </cell>
          <cell r="G57">
            <v>0</v>
          </cell>
          <cell r="I57">
            <v>0</v>
          </cell>
          <cell r="J57">
            <v>0</v>
          </cell>
          <cell r="K57">
            <v>0</v>
          </cell>
        </row>
        <row r="59">
          <cell r="B59">
            <v>5840</v>
          </cell>
          <cell r="C59">
            <v>1947</v>
          </cell>
          <cell r="D59">
            <v>8182569.7800000003</v>
          </cell>
          <cell r="E59">
            <v>1401.12</v>
          </cell>
          <cell r="F59">
            <v>-35090.68</v>
          </cell>
          <cell r="G59">
            <v>8147479.1000000006</v>
          </cell>
          <cell r="H59">
            <v>1395.12</v>
          </cell>
          <cell r="I59">
            <v>0</v>
          </cell>
          <cell r="J59">
            <v>1918</v>
          </cell>
          <cell r="K59">
            <v>2686047.8</v>
          </cell>
          <cell r="L59">
            <v>1400.44</v>
          </cell>
        </row>
        <row r="60">
          <cell r="B60">
            <v>0</v>
          </cell>
          <cell r="C60">
            <v>0</v>
          </cell>
          <cell r="D60">
            <v>0</v>
          </cell>
          <cell r="F60">
            <v>0</v>
          </cell>
          <cell r="G60">
            <v>0</v>
          </cell>
          <cell r="I60">
            <v>0</v>
          </cell>
          <cell r="J60">
            <v>0</v>
          </cell>
          <cell r="K60">
            <v>0</v>
          </cell>
        </row>
        <row r="62">
          <cell r="B62">
            <v>3289</v>
          </cell>
          <cell r="C62">
            <v>1096</v>
          </cell>
          <cell r="D62">
            <v>4662821.5999999996</v>
          </cell>
          <cell r="E62">
            <v>1417.7</v>
          </cell>
          <cell r="F62">
            <v>-32863.230000000003</v>
          </cell>
          <cell r="G62">
            <v>4629958.37</v>
          </cell>
          <cell r="H62">
            <v>1407.71</v>
          </cell>
          <cell r="I62">
            <v>0</v>
          </cell>
          <cell r="J62">
            <v>1072</v>
          </cell>
          <cell r="K62">
            <v>1518362.2</v>
          </cell>
          <cell r="L62">
            <v>1416.38</v>
          </cell>
        </row>
        <row r="63">
          <cell r="B63">
            <v>0</v>
          </cell>
          <cell r="C63">
            <v>0</v>
          </cell>
          <cell r="D63">
            <v>0</v>
          </cell>
          <cell r="F63">
            <v>0</v>
          </cell>
          <cell r="G63">
            <v>0</v>
          </cell>
          <cell r="I63">
            <v>0</v>
          </cell>
          <cell r="J63">
            <v>0</v>
          </cell>
          <cell r="K63">
            <v>0</v>
          </cell>
        </row>
        <row r="65">
          <cell r="B65">
            <v>10701</v>
          </cell>
          <cell r="C65">
            <v>3567</v>
          </cell>
          <cell r="D65">
            <v>16383745.669999998</v>
          </cell>
          <cell r="E65">
            <v>1531.05</v>
          </cell>
          <cell r="F65">
            <v>-26607.68</v>
          </cell>
          <cell r="G65">
            <v>16357137.989999998</v>
          </cell>
          <cell r="H65">
            <v>1528.56</v>
          </cell>
          <cell r="I65">
            <v>0</v>
          </cell>
          <cell r="J65">
            <v>3528</v>
          </cell>
          <cell r="K65">
            <v>5401166.4000000004</v>
          </cell>
          <cell r="L65">
            <v>1530.94</v>
          </cell>
        </row>
        <row r="66">
          <cell r="B66">
            <v>0</v>
          </cell>
          <cell r="C66">
            <v>0</v>
          </cell>
          <cell r="D66">
            <v>0</v>
          </cell>
          <cell r="F66">
            <v>0</v>
          </cell>
          <cell r="G66">
            <v>0</v>
          </cell>
          <cell r="I66">
            <v>0</v>
          </cell>
          <cell r="J66">
            <v>0</v>
          </cell>
          <cell r="K66">
            <v>0</v>
          </cell>
        </row>
        <row r="68">
          <cell r="B68">
            <v>3276</v>
          </cell>
          <cell r="C68">
            <v>1092</v>
          </cell>
          <cell r="D68">
            <v>4839785.33</v>
          </cell>
          <cell r="E68">
            <v>1477.35</v>
          </cell>
          <cell r="F68">
            <v>-3522.67</v>
          </cell>
          <cell r="G68">
            <v>4836262.66</v>
          </cell>
          <cell r="H68">
            <v>1476.27</v>
          </cell>
          <cell r="I68">
            <v>0</v>
          </cell>
          <cell r="J68">
            <v>1084</v>
          </cell>
          <cell r="K68">
            <v>1602134.97</v>
          </cell>
          <cell r="L68">
            <v>1477.98</v>
          </cell>
        </row>
        <row r="69">
          <cell r="B69">
            <v>0</v>
          </cell>
          <cell r="C69">
            <v>0</v>
          </cell>
          <cell r="D69">
            <v>0</v>
          </cell>
          <cell r="F69">
            <v>0</v>
          </cell>
          <cell r="G69">
            <v>0</v>
          </cell>
          <cell r="I69">
            <v>0</v>
          </cell>
          <cell r="J69">
            <v>0</v>
          </cell>
          <cell r="K69">
            <v>0</v>
          </cell>
        </row>
      </sheetData>
      <sheetData sheetId="84">
        <row r="12">
          <cell r="B12">
            <v>1130</v>
          </cell>
          <cell r="C12">
            <v>377</v>
          </cell>
          <cell r="D12">
            <v>1356000</v>
          </cell>
          <cell r="E12">
            <v>1200</v>
          </cell>
          <cell r="F12">
            <v>7200</v>
          </cell>
          <cell r="G12">
            <v>1363200</v>
          </cell>
          <cell r="H12">
            <v>1206.3699999999999</v>
          </cell>
          <cell r="I12">
            <v>0</v>
          </cell>
          <cell r="J12">
            <v>377</v>
          </cell>
          <cell r="K12">
            <v>452400</v>
          </cell>
          <cell r="L12">
            <v>1200</v>
          </cell>
        </row>
        <row r="13">
          <cell r="B13">
            <v>2512</v>
          </cell>
          <cell r="C13">
            <v>837</v>
          </cell>
          <cell r="D13">
            <v>3009165.21</v>
          </cell>
          <cell r="E13">
            <v>1197.92</v>
          </cell>
          <cell r="F13">
            <v>43200</v>
          </cell>
          <cell r="G13">
            <v>3052365.21</v>
          </cell>
          <cell r="H13">
            <v>1215.1099999999999</v>
          </cell>
          <cell r="I13">
            <v>0</v>
          </cell>
          <cell r="J13">
            <v>844</v>
          </cell>
          <cell r="K13">
            <v>1011055.07</v>
          </cell>
          <cell r="L13">
            <v>1197.93</v>
          </cell>
        </row>
        <row r="14">
          <cell r="B14">
            <v>4440</v>
          </cell>
          <cell r="C14">
            <v>1480</v>
          </cell>
          <cell r="D14">
            <v>5323924.34</v>
          </cell>
          <cell r="E14">
            <v>1199.08</v>
          </cell>
          <cell r="F14">
            <v>112500</v>
          </cell>
          <cell r="G14">
            <v>5436424.3399999999</v>
          </cell>
          <cell r="H14">
            <v>1224.42</v>
          </cell>
          <cell r="I14">
            <v>0</v>
          </cell>
          <cell r="J14">
            <v>1491</v>
          </cell>
          <cell r="K14">
            <v>1787874.78</v>
          </cell>
          <cell r="L14">
            <v>1199.1099999999999</v>
          </cell>
        </row>
        <row r="15">
          <cell r="B15">
            <v>564</v>
          </cell>
          <cell r="C15">
            <v>188</v>
          </cell>
          <cell r="D15">
            <v>673165.66</v>
          </cell>
          <cell r="E15">
            <v>1193.56</v>
          </cell>
          <cell r="F15">
            <v>30517.17</v>
          </cell>
          <cell r="G15">
            <v>703682.83</v>
          </cell>
          <cell r="H15">
            <v>1247.6600000000001</v>
          </cell>
          <cell r="I15">
            <v>0</v>
          </cell>
          <cell r="J15">
            <v>188</v>
          </cell>
          <cell r="K15">
            <v>224400</v>
          </cell>
          <cell r="L15">
            <v>1193.6199999999999</v>
          </cell>
        </row>
        <row r="16">
          <cell r="B16">
            <v>2947</v>
          </cell>
          <cell r="C16">
            <v>982</v>
          </cell>
          <cell r="D16">
            <v>3535148.49</v>
          </cell>
          <cell r="E16">
            <v>1199.58</v>
          </cell>
          <cell r="F16">
            <v>66700</v>
          </cell>
          <cell r="G16">
            <v>3601848.49</v>
          </cell>
          <cell r="H16">
            <v>1222.21</v>
          </cell>
          <cell r="I16">
            <v>0</v>
          </cell>
          <cell r="J16">
            <v>990</v>
          </cell>
          <cell r="K16">
            <v>1187982.83</v>
          </cell>
          <cell r="L16">
            <v>1199.98</v>
          </cell>
        </row>
        <row r="17">
          <cell r="B17">
            <v>2361</v>
          </cell>
          <cell r="C17">
            <v>787</v>
          </cell>
          <cell r="D17">
            <v>2829575.85</v>
          </cell>
          <cell r="E17">
            <v>1198.46</v>
          </cell>
          <cell r="F17">
            <v>56059.6</v>
          </cell>
          <cell r="G17">
            <v>2885635.45</v>
          </cell>
          <cell r="H17">
            <v>1222.21</v>
          </cell>
          <cell r="I17">
            <v>0</v>
          </cell>
          <cell r="J17">
            <v>794</v>
          </cell>
          <cell r="K17">
            <v>951591.95</v>
          </cell>
          <cell r="L17">
            <v>1198.48</v>
          </cell>
        </row>
        <row r="18">
          <cell r="B18">
            <v>5453</v>
          </cell>
          <cell r="C18">
            <v>1818</v>
          </cell>
          <cell r="D18">
            <v>6538136.1000000006</v>
          </cell>
          <cell r="E18">
            <v>1199</v>
          </cell>
          <cell r="F18">
            <v>80600</v>
          </cell>
          <cell r="G18">
            <v>6618736.1000000006</v>
          </cell>
          <cell r="H18">
            <v>1213.78</v>
          </cell>
          <cell r="I18">
            <v>0</v>
          </cell>
          <cell r="J18">
            <v>1824</v>
          </cell>
          <cell r="K18">
            <v>2187378.7000000002</v>
          </cell>
          <cell r="L18">
            <v>1199.22</v>
          </cell>
        </row>
        <row r="19">
          <cell r="B19">
            <v>534</v>
          </cell>
          <cell r="C19">
            <v>178</v>
          </cell>
          <cell r="D19">
            <v>640800</v>
          </cell>
          <cell r="E19">
            <v>1200</v>
          </cell>
          <cell r="F19">
            <v>-1200</v>
          </cell>
          <cell r="G19">
            <v>639600</v>
          </cell>
          <cell r="H19">
            <v>1197.75</v>
          </cell>
          <cell r="I19">
            <v>0</v>
          </cell>
          <cell r="J19">
            <v>178</v>
          </cell>
          <cell r="K19">
            <v>213600</v>
          </cell>
          <cell r="L19">
            <v>1200</v>
          </cell>
        </row>
        <row r="20">
          <cell r="B20">
            <v>1999</v>
          </cell>
          <cell r="C20">
            <v>666</v>
          </cell>
          <cell r="D20">
            <v>2395093.71</v>
          </cell>
          <cell r="E20">
            <v>1198.1500000000001</v>
          </cell>
          <cell r="F20">
            <v>29071</v>
          </cell>
          <cell r="G20">
            <v>2424164.71</v>
          </cell>
          <cell r="H20">
            <v>1212.69</v>
          </cell>
          <cell r="I20">
            <v>0</v>
          </cell>
          <cell r="J20">
            <v>670</v>
          </cell>
          <cell r="K20">
            <v>801564.57</v>
          </cell>
          <cell r="L20">
            <v>1196.3699999999999</v>
          </cell>
        </row>
        <row r="21">
          <cell r="B21">
            <v>2563</v>
          </cell>
          <cell r="C21">
            <v>854</v>
          </cell>
          <cell r="D21">
            <v>3074391.75</v>
          </cell>
          <cell r="E21">
            <v>1199.53</v>
          </cell>
          <cell r="F21">
            <v>23100</v>
          </cell>
          <cell r="G21">
            <v>3097491.75</v>
          </cell>
          <cell r="H21">
            <v>1208.54</v>
          </cell>
          <cell r="I21">
            <v>0</v>
          </cell>
          <cell r="J21">
            <v>856</v>
          </cell>
          <cell r="K21">
            <v>1025997.25</v>
          </cell>
          <cell r="L21">
            <v>1198.5899999999999</v>
          </cell>
        </row>
        <row r="22">
          <cell r="B22">
            <v>1604</v>
          </cell>
          <cell r="C22">
            <v>535</v>
          </cell>
          <cell r="D22">
            <v>1924669.56</v>
          </cell>
          <cell r="E22">
            <v>1199.92</v>
          </cell>
          <cell r="F22">
            <v>23500</v>
          </cell>
          <cell r="G22">
            <v>1948169.56</v>
          </cell>
          <cell r="H22">
            <v>1214.57</v>
          </cell>
          <cell r="I22">
            <v>0</v>
          </cell>
          <cell r="J22">
            <v>537</v>
          </cell>
          <cell r="K22">
            <v>644356.52</v>
          </cell>
          <cell r="L22">
            <v>1199.92</v>
          </cell>
        </row>
        <row r="23">
          <cell r="B23">
            <v>738</v>
          </cell>
          <cell r="C23">
            <v>246</v>
          </cell>
          <cell r="D23">
            <v>885493.71</v>
          </cell>
          <cell r="E23">
            <v>1199.8599999999999</v>
          </cell>
          <cell r="F23">
            <v>10400</v>
          </cell>
          <cell r="G23">
            <v>895893.71</v>
          </cell>
          <cell r="H23">
            <v>1213.95</v>
          </cell>
          <cell r="I23">
            <v>0</v>
          </cell>
          <cell r="J23">
            <v>247</v>
          </cell>
          <cell r="K23">
            <v>296364.57</v>
          </cell>
          <cell r="L23">
            <v>1199.8599999999999</v>
          </cell>
        </row>
        <row r="24">
          <cell r="B24">
            <v>1943</v>
          </cell>
          <cell r="C24">
            <v>648</v>
          </cell>
          <cell r="D24">
            <v>2331575.85</v>
          </cell>
          <cell r="E24">
            <v>1199.99</v>
          </cell>
          <cell r="F24">
            <v>80400</v>
          </cell>
          <cell r="G24">
            <v>2411975.85</v>
          </cell>
          <cell r="H24">
            <v>1241.3699999999999</v>
          </cell>
          <cell r="I24">
            <v>0</v>
          </cell>
          <cell r="J24">
            <v>654</v>
          </cell>
          <cell r="K24">
            <v>784791.95</v>
          </cell>
          <cell r="L24">
            <v>1199.99</v>
          </cell>
        </row>
        <row r="25">
          <cell r="B25">
            <v>1973</v>
          </cell>
          <cell r="C25">
            <v>658</v>
          </cell>
          <cell r="D25">
            <v>2367350.4700000002</v>
          </cell>
          <cell r="E25">
            <v>1199.8699999999999</v>
          </cell>
          <cell r="F25">
            <v>36235.24</v>
          </cell>
          <cell r="G25">
            <v>2403585.71</v>
          </cell>
          <cell r="H25">
            <v>1218.24</v>
          </cell>
          <cell r="I25">
            <v>0</v>
          </cell>
          <cell r="J25">
            <v>658</v>
          </cell>
          <cell r="K25">
            <v>789514.14</v>
          </cell>
          <cell r="L25">
            <v>1199.8699999999999</v>
          </cell>
        </row>
        <row r="26">
          <cell r="B26">
            <v>3756</v>
          </cell>
          <cell r="C26">
            <v>1252</v>
          </cell>
          <cell r="D26">
            <v>4499495.88</v>
          </cell>
          <cell r="E26">
            <v>1197.95</v>
          </cell>
          <cell r="F26">
            <v>53400</v>
          </cell>
          <cell r="G26">
            <v>4552895.88</v>
          </cell>
          <cell r="H26">
            <v>1212.17</v>
          </cell>
          <cell r="I26">
            <v>0</v>
          </cell>
          <cell r="J26">
            <v>1254</v>
          </cell>
          <cell r="K26">
            <v>1503431.96</v>
          </cell>
          <cell r="L26">
            <v>1198.9100000000001</v>
          </cell>
        </row>
        <row r="27">
          <cell r="B27">
            <v>919</v>
          </cell>
          <cell r="C27">
            <v>306</v>
          </cell>
          <cell r="D27">
            <v>1101493.71</v>
          </cell>
          <cell r="E27">
            <v>1198.58</v>
          </cell>
          <cell r="F27">
            <v>15800</v>
          </cell>
          <cell r="G27">
            <v>1117293.71</v>
          </cell>
          <cell r="H27">
            <v>1215.77</v>
          </cell>
          <cell r="I27">
            <v>0</v>
          </cell>
          <cell r="J27">
            <v>309</v>
          </cell>
          <cell r="K27">
            <v>369564.57</v>
          </cell>
          <cell r="L27">
            <v>1196</v>
          </cell>
        </row>
      </sheetData>
      <sheetData sheetId="85">
        <row r="12">
          <cell r="B12">
            <v>14144</v>
          </cell>
          <cell r="C12">
            <v>4715</v>
          </cell>
          <cell r="D12">
            <v>22887332.120000001</v>
          </cell>
          <cell r="E12">
            <v>1618.17</v>
          </cell>
          <cell r="F12">
            <v>-56410.47</v>
          </cell>
          <cell r="G12">
            <v>22830921.650000002</v>
          </cell>
          <cell r="H12">
            <v>1614.18</v>
          </cell>
          <cell r="I12">
            <v>0</v>
          </cell>
          <cell r="J12">
            <v>4658</v>
          </cell>
          <cell r="K12">
            <v>7533681.6899999995</v>
          </cell>
          <cell r="L12">
            <v>1617.36</v>
          </cell>
        </row>
        <row r="13">
          <cell r="B13">
            <v>11532</v>
          </cell>
          <cell r="C13">
            <v>3844</v>
          </cell>
          <cell r="D13">
            <v>17395135.450000003</v>
          </cell>
          <cell r="E13">
            <v>1508.42</v>
          </cell>
          <cell r="F13">
            <v>2264.33</v>
          </cell>
          <cell r="G13">
            <v>17397399.780000001</v>
          </cell>
          <cell r="H13">
            <v>1508.62</v>
          </cell>
          <cell r="I13">
            <v>0</v>
          </cell>
          <cell r="J13">
            <v>3815</v>
          </cell>
          <cell r="K13">
            <v>5743678.2599999998</v>
          </cell>
          <cell r="L13">
            <v>1505.55</v>
          </cell>
        </row>
        <row r="14">
          <cell r="B14">
            <v>27704</v>
          </cell>
          <cell r="C14">
            <v>9235</v>
          </cell>
          <cell r="D14">
            <v>42039997.660000004</v>
          </cell>
          <cell r="E14">
            <v>1517.47</v>
          </cell>
          <cell r="F14">
            <v>-1711.67</v>
          </cell>
          <cell r="G14">
            <v>42038285.990000002</v>
          </cell>
          <cell r="H14">
            <v>1517.41</v>
          </cell>
          <cell r="I14">
            <v>0</v>
          </cell>
          <cell r="J14">
            <v>9169</v>
          </cell>
          <cell r="K14">
            <v>13910746.07</v>
          </cell>
          <cell r="L14">
            <v>1517.15</v>
          </cell>
        </row>
        <row r="15">
          <cell r="B15">
            <v>8767</v>
          </cell>
          <cell r="C15">
            <v>2922</v>
          </cell>
          <cell r="D15">
            <v>13259485.869999999</v>
          </cell>
          <cell r="E15">
            <v>1512.43</v>
          </cell>
          <cell r="F15">
            <v>40781.79</v>
          </cell>
          <cell r="G15">
            <v>13300267.659999998</v>
          </cell>
          <cell r="H15">
            <v>1517.08</v>
          </cell>
          <cell r="I15">
            <v>0</v>
          </cell>
          <cell r="J15">
            <v>2897</v>
          </cell>
          <cell r="K15">
            <v>4381537.16</v>
          </cell>
          <cell r="L15">
            <v>1512.44</v>
          </cell>
        </row>
        <row r="16">
          <cell r="B16">
            <v>16098</v>
          </cell>
          <cell r="C16">
            <v>5366</v>
          </cell>
          <cell r="D16">
            <v>22952078.499999996</v>
          </cell>
          <cell r="E16">
            <v>1425.77</v>
          </cell>
          <cell r="F16">
            <v>59553.42</v>
          </cell>
          <cell r="G16">
            <v>23011631.919999998</v>
          </cell>
          <cell r="H16">
            <v>1429.47</v>
          </cell>
          <cell r="I16">
            <v>0</v>
          </cell>
          <cell r="J16">
            <v>5318</v>
          </cell>
          <cell r="K16">
            <v>7579091.1100000003</v>
          </cell>
          <cell r="L16">
            <v>1425.18</v>
          </cell>
        </row>
        <row r="17">
          <cell r="B17">
            <v>15991</v>
          </cell>
          <cell r="C17">
            <v>5330</v>
          </cell>
          <cell r="D17">
            <v>24975251.360000003</v>
          </cell>
          <cell r="E17">
            <v>1561.83</v>
          </cell>
          <cell r="F17">
            <v>42432.95</v>
          </cell>
          <cell r="G17">
            <v>25017684.310000002</v>
          </cell>
          <cell r="H17">
            <v>1564.49</v>
          </cell>
          <cell r="I17">
            <v>0</v>
          </cell>
          <cell r="J17">
            <v>5287</v>
          </cell>
          <cell r="K17">
            <v>8258032.3400000008</v>
          </cell>
          <cell r="L17">
            <v>1561.95</v>
          </cell>
        </row>
        <row r="18">
          <cell r="B18">
            <v>23006</v>
          </cell>
          <cell r="C18">
            <v>7669</v>
          </cell>
          <cell r="D18">
            <v>31454909.599999998</v>
          </cell>
          <cell r="E18">
            <v>1367.25</v>
          </cell>
          <cell r="F18">
            <v>8595.83</v>
          </cell>
          <cell r="G18">
            <v>31463505.429999996</v>
          </cell>
          <cell r="H18">
            <v>1367.62</v>
          </cell>
          <cell r="I18">
            <v>0</v>
          </cell>
          <cell r="J18">
            <v>7607</v>
          </cell>
          <cell r="K18">
            <v>10397765.02</v>
          </cell>
          <cell r="L18">
            <v>1366.87</v>
          </cell>
        </row>
        <row r="19">
          <cell r="B19">
            <v>5408</v>
          </cell>
          <cell r="C19">
            <v>1803</v>
          </cell>
          <cell r="D19">
            <v>8457089.7799999993</v>
          </cell>
          <cell r="E19">
            <v>1563.81</v>
          </cell>
          <cell r="F19">
            <v>-58644.82</v>
          </cell>
          <cell r="G19">
            <v>8398444.959999999</v>
          </cell>
          <cell r="H19">
            <v>1552.97</v>
          </cell>
          <cell r="I19">
            <v>0</v>
          </cell>
          <cell r="J19">
            <v>1778</v>
          </cell>
          <cell r="K19">
            <v>2778878.45</v>
          </cell>
          <cell r="L19">
            <v>1562.92</v>
          </cell>
        </row>
        <row r="20">
          <cell r="B20">
            <v>11870</v>
          </cell>
          <cell r="C20">
            <v>3957</v>
          </cell>
          <cell r="D20">
            <v>17446434.120000001</v>
          </cell>
          <cell r="E20">
            <v>1469.79</v>
          </cell>
          <cell r="F20">
            <v>-38645.620000000003</v>
          </cell>
          <cell r="G20">
            <v>17407788.5</v>
          </cell>
          <cell r="H20">
            <v>1466.54</v>
          </cell>
          <cell r="I20">
            <v>0</v>
          </cell>
          <cell r="J20">
            <v>3924</v>
          </cell>
          <cell r="K20">
            <v>5761496.8700000001</v>
          </cell>
          <cell r="L20">
            <v>1468.27</v>
          </cell>
        </row>
        <row r="21">
          <cell r="B21">
            <v>9694</v>
          </cell>
          <cell r="C21">
            <v>3231</v>
          </cell>
          <cell r="D21">
            <v>13905180.880000001</v>
          </cell>
          <cell r="E21">
            <v>1434.41</v>
          </cell>
          <cell r="F21">
            <v>6314.24</v>
          </cell>
          <cell r="G21">
            <v>13911495.120000001</v>
          </cell>
          <cell r="H21">
            <v>1435.06</v>
          </cell>
          <cell r="I21">
            <v>0</v>
          </cell>
          <cell r="J21">
            <v>3208</v>
          </cell>
          <cell r="K21">
            <v>4596468.6100000003</v>
          </cell>
          <cell r="L21">
            <v>1432.81</v>
          </cell>
        </row>
        <row r="22">
          <cell r="B22">
            <v>7663</v>
          </cell>
          <cell r="C22">
            <v>2554</v>
          </cell>
          <cell r="D22">
            <v>11541012.030000001</v>
          </cell>
          <cell r="E22">
            <v>1506.07</v>
          </cell>
          <cell r="F22">
            <v>22556.76</v>
          </cell>
          <cell r="G22">
            <v>11563568.790000001</v>
          </cell>
          <cell r="H22">
            <v>1509.01</v>
          </cell>
          <cell r="I22">
            <v>0</v>
          </cell>
          <cell r="J22">
            <v>2540</v>
          </cell>
          <cell r="K22">
            <v>3820514.88</v>
          </cell>
          <cell r="L22">
            <v>1504.14</v>
          </cell>
        </row>
        <row r="23">
          <cell r="B23">
            <v>15283</v>
          </cell>
          <cell r="C23">
            <v>5094</v>
          </cell>
          <cell r="D23">
            <v>31242940.68</v>
          </cell>
          <cell r="E23">
            <v>2044.29</v>
          </cell>
          <cell r="F23">
            <v>-39360.050000000003</v>
          </cell>
          <cell r="G23">
            <v>31203580.629999999</v>
          </cell>
          <cell r="H23">
            <v>2041.72</v>
          </cell>
          <cell r="I23">
            <v>0</v>
          </cell>
          <cell r="J23">
            <v>5036</v>
          </cell>
          <cell r="K23">
            <v>10287460.969999999</v>
          </cell>
          <cell r="L23">
            <v>2042.78</v>
          </cell>
        </row>
        <row r="24">
          <cell r="B24">
            <v>11079</v>
          </cell>
          <cell r="C24">
            <v>3693</v>
          </cell>
          <cell r="D24">
            <v>15569812.99</v>
          </cell>
          <cell r="E24">
            <v>1405.34</v>
          </cell>
          <cell r="F24">
            <v>48409.87</v>
          </cell>
          <cell r="G24">
            <v>15618222.859999999</v>
          </cell>
          <cell r="H24">
            <v>1409.71</v>
          </cell>
          <cell r="I24">
            <v>0</v>
          </cell>
          <cell r="J24">
            <v>3660</v>
          </cell>
          <cell r="K24">
            <v>5139637.24</v>
          </cell>
          <cell r="L24">
            <v>1404.27</v>
          </cell>
        </row>
        <row r="25">
          <cell r="B25">
            <v>8105</v>
          </cell>
          <cell r="C25">
            <v>2702</v>
          </cell>
          <cell r="D25">
            <v>11721090.390000001</v>
          </cell>
          <cell r="E25">
            <v>1446.16</v>
          </cell>
          <cell r="F25">
            <v>33697.99</v>
          </cell>
          <cell r="G25">
            <v>11754788.380000001</v>
          </cell>
          <cell r="H25">
            <v>1450.31</v>
          </cell>
          <cell r="I25">
            <v>0</v>
          </cell>
          <cell r="J25">
            <v>2664</v>
          </cell>
          <cell r="K25">
            <v>3849992.29</v>
          </cell>
          <cell r="L25">
            <v>1445.19</v>
          </cell>
        </row>
        <row r="26">
          <cell r="B26">
            <v>20681</v>
          </cell>
          <cell r="C26">
            <v>6894</v>
          </cell>
          <cell r="D26">
            <v>31670984.209999993</v>
          </cell>
          <cell r="E26">
            <v>1531.4</v>
          </cell>
          <cell r="F26">
            <v>23790.36</v>
          </cell>
          <cell r="G26">
            <v>31694774.569999993</v>
          </cell>
          <cell r="H26">
            <v>1532.56</v>
          </cell>
          <cell r="I26">
            <v>0</v>
          </cell>
          <cell r="J26">
            <v>6829</v>
          </cell>
          <cell r="K26">
            <v>10455005.119999999</v>
          </cell>
          <cell r="L26">
            <v>1530.97</v>
          </cell>
        </row>
        <row r="27">
          <cell r="B27">
            <v>7049</v>
          </cell>
          <cell r="C27">
            <v>2350</v>
          </cell>
          <cell r="D27">
            <v>11188591.43</v>
          </cell>
          <cell r="E27">
            <v>1587.26</v>
          </cell>
          <cell r="F27">
            <v>7438.54</v>
          </cell>
          <cell r="G27">
            <v>11196029.969999999</v>
          </cell>
          <cell r="H27">
            <v>1588.31</v>
          </cell>
          <cell r="I27">
            <v>0</v>
          </cell>
          <cell r="J27">
            <v>2335</v>
          </cell>
          <cell r="K27">
            <v>3702959.53</v>
          </cell>
          <cell r="L27">
            <v>1585.85</v>
          </cell>
        </row>
      </sheetData>
      <sheetData sheetId="86">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7982</v>
          </cell>
          <cell r="C28">
            <v>2661</v>
          </cell>
          <cell r="D28">
            <v>16203335.759999998</v>
          </cell>
          <cell r="E28">
            <v>2029.98</v>
          </cell>
          <cell r="F28">
            <v>-51237.75</v>
          </cell>
          <cell r="G28">
            <v>16152098.009999998</v>
          </cell>
          <cell r="H28">
            <v>2023.57</v>
          </cell>
          <cell r="I28">
            <v>5.78</v>
          </cell>
          <cell r="J28">
            <v>2624</v>
          </cell>
          <cell r="K28">
            <v>5327894.47</v>
          </cell>
          <cell r="L28">
            <v>2030.45</v>
          </cell>
        </row>
        <row r="29">
          <cell r="B29">
            <v>7982</v>
          </cell>
          <cell r="C29">
            <v>2661</v>
          </cell>
          <cell r="D29">
            <v>8550962.0299999993</v>
          </cell>
          <cell r="E29">
            <v>1071.28</v>
          </cell>
          <cell r="F29">
            <v>-45317.63</v>
          </cell>
          <cell r="G29">
            <v>8505644.3999999985</v>
          </cell>
          <cell r="H29">
            <v>1065.5999999999999</v>
          </cell>
          <cell r="I29">
            <v>5.78</v>
          </cell>
          <cell r="J29">
            <v>2624</v>
          </cell>
          <cell r="K29">
            <v>2808679.75</v>
          </cell>
          <cell r="L29">
            <v>1070.3800000000001</v>
          </cell>
        </row>
        <row r="30">
          <cell r="B30">
            <v>4828</v>
          </cell>
          <cell r="C30">
            <v>1609</v>
          </cell>
          <cell r="D30">
            <v>7652373.7300000004</v>
          </cell>
          <cell r="E30">
            <v>1585</v>
          </cell>
          <cell r="F30">
            <v>-5920.12</v>
          </cell>
          <cell r="G30">
            <v>7646453.6100000003</v>
          </cell>
          <cell r="H30">
            <v>1583.77</v>
          </cell>
          <cell r="I30">
            <v>0</v>
          </cell>
          <cell r="J30">
            <v>1588</v>
          </cell>
          <cell r="K30">
            <v>2519214.7200000002</v>
          </cell>
          <cell r="L30">
            <v>1586.41</v>
          </cell>
        </row>
        <row r="32">
          <cell r="B32">
            <v>2246</v>
          </cell>
          <cell r="C32">
            <v>749</v>
          </cell>
          <cell r="D32">
            <v>4137552.76</v>
          </cell>
          <cell r="E32">
            <v>1842.19</v>
          </cell>
          <cell r="F32">
            <v>-31303.83</v>
          </cell>
          <cell r="G32">
            <v>4106248.93</v>
          </cell>
          <cell r="H32">
            <v>1828.25</v>
          </cell>
          <cell r="I32">
            <v>300</v>
          </cell>
          <cell r="J32">
            <v>736</v>
          </cell>
          <cell r="K32">
            <v>1353003.75</v>
          </cell>
          <cell r="L32">
            <v>1838.32</v>
          </cell>
        </row>
        <row r="33">
          <cell r="B33">
            <v>2246</v>
          </cell>
          <cell r="C33">
            <v>749</v>
          </cell>
          <cell r="D33">
            <v>2731176.46</v>
          </cell>
          <cell r="E33">
            <v>1216.02</v>
          </cell>
          <cell r="F33">
            <v>-20307.39</v>
          </cell>
          <cell r="G33">
            <v>2710869.07</v>
          </cell>
          <cell r="H33">
            <v>1206.98</v>
          </cell>
          <cell r="I33">
            <v>300</v>
          </cell>
          <cell r="J33">
            <v>736</v>
          </cell>
          <cell r="K33">
            <v>895181.48</v>
          </cell>
          <cell r="L33">
            <v>1216.28</v>
          </cell>
        </row>
        <row r="34">
          <cell r="B34">
            <v>953</v>
          </cell>
          <cell r="C34">
            <v>318</v>
          </cell>
          <cell r="D34">
            <v>1406376.3</v>
          </cell>
          <cell r="E34">
            <v>1475.74</v>
          </cell>
          <cell r="F34">
            <v>-10996.44</v>
          </cell>
          <cell r="G34">
            <v>1395379.86</v>
          </cell>
          <cell r="H34">
            <v>1464.2</v>
          </cell>
          <cell r="I34">
            <v>0</v>
          </cell>
          <cell r="J34">
            <v>312</v>
          </cell>
          <cell r="K34">
            <v>457822.27</v>
          </cell>
          <cell r="L34">
            <v>1467.38</v>
          </cell>
        </row>
        <row r="36">
          <cell r="B36">
            <v>6143</v>
          </cell>
          <cell r="C36">
            <v>2048</v>
          </cell>
          <cell r="D36">
            <v>11964367.199999999</v>
          </cell>
          <cell r="E36">
            <v>1947.64</v>
          </cell>
          <cell r="F36">
            <v>-46507.5</v>
          </cell>
          <cell r="G36">
            <v>11917859.699999999</v>
          </cell>
          <cell r="H36">
            <v>1940.07</v>
          </cell>
          <cell r="I36">
            <v>0</v>
          </cell>
          <cell r="J36">
            <v>2026</v>
          </cell>
          <cell r="K36">
            <v>3950729.67</v>
          </cell>
          <cell r="L36">
            <v>1950.01</v>
          </cell>
        </row>
        <row r="37">
          <cell r="B37">
            <v>6143</v>
          </cell>
          <cell r="C37">
            <v>2048</v>
          </cell>
          <cell r="D37">
            <v>6614748.7000000002</v>
          </cell>
          <cell r="E37">
            <v>1076.79</v>
          </cell>
          <cell r="F37">
            <v>-31744.71</v>
          </cell>
          <cell r="G37">
            <v>6583003.9900000002</v>
          </cell>
          <cell r="H37">
            <v>1071.6300000000001</v>
          </cell>
          <cell r="I37">
            <v>0</v>
          </cell>
          <cell r="J37">
            <v>2026</v>
          </cell>
          <cell r="K37">
            <v>2180390.75</v>
          </cell>
          <cell r="L37">
            <v>1076.2</v>
          </cell>
        </row>
        <row r="38">
          <cell r="B38">
            <v>3698</v>
          </cell>
          <cell r="C38">
            <v>1233</v>
          </cell>
          <cell r="D38">
            <v>5349618.5</v>
          </cell>
          <cell r="E38">
            <v>1446.62</v>
          </cell>
          <cell r="F38">
            <v>-14762.79</v>
          </cell>
          <cell r="G38">
            <v>5334855.71</v>
          </cell>
          <cell r="H38">
            <v>1442.63</v>
          </cell>
          <cell r="I38">
            <v>0</v>
          </cell>
          <cell r="J38">
            <v>1222</v>
          </cell>
          <cell r="K38">
            <v>1770338.92</v>
          </cell>
          <cell r="L38">
            <v>1448.72</v>
          </cell>
        </row>
        <row r="40">
          <cell r="B40">
            <v>7869</v>
          </cell>
          <cell r="C40">
            <v>2623</v>
          </cell>
          <cell r="D40">
            <v>15541574.25</v>
          </cell>
          <cell r="E40">
            <v>1975.04</v>
          </cell>
          <cell r="F40">
            <v>-22715.200000000001</v>
          </cell>
          <cell r="G40">
            <v>15518859.050000001</v>
          </cell>
          <cell r="H40">
            <v>1972.15</v>
          </cell>
          <cell r="I40">
            <v>1304.68</v>
          </cell>
          <cell r="J40">
            <v>2590</v>
          </cell>
          <cell r="K40">
            <v>5123071.3099999996</v>
          </cell>
          <cell r="L40">
            <v>1978.02</v>
          </cell>
        </row>
        <row r="41">
          <cell r="B41">
            <v>7869</v>
          </cell>
          <cell r="C41">
            <v>2623</v>
          </cell>
          <cell r="D41">
            <v>8200762.3000000007</v>
          </cell>
          <cell r="E41">
            <v>1042.1600000000001</v>
          </cell>
          <cell r="F41">
            <v>-19544.04</v>
          </cell>
          <cell r="G41">
            <v>8181218.2600000007</v>
          </cell>
          <cell r="H41">
            <v>1039.68</v>
          </cell>
          <cell r="I41">
            <v>1304.68</v>
          </cell>
          <cell r="J41">
            <v>2590</v>
          </cell>
          <cell r="K41">
            <v>2700383.95</v>
          </cell>
          <cell r="L41">
            <v>1042.6199999999999</v>
          </cell>
        </row>
        <row r="42">
          <cell r="B42">
            <v>4945</v>
          </cell>
          <cell r="C42">
            <v>1648</v>
          </cell>
          <cell r="D42">
            <v>7340811.9500000002</v>
          </cell>
          <cell r="E42">
            <v>1484.49</v>
          </cell>
          <cell r="F42">
            <v>-3171.16</v>
          </cell>
          <cell r="G42">
            <v>7337640.79</v>
          </cell>
          <cell r="H42">
            <v>1483.85</v>
          </cell>
          <cell r="I42">
            <v>0</v>
          </cell>
          <cell r="J42">
            <v>1630</v>
          </cell>
          <cell r="K42">
            <v>2422687.36</v>
          </cell>
          <cell r="L42">
            <v>1486.31</v>
          </cell>
        </row>
        <row r="44">
          <cell r="B44">
            <v>3018</v>
          </cell>
          <cell r="C44">
            <v>1006</v>
          </cell>
          <cell r="D44">
            <v>5886858.9100000011</v>
          </cell>
          <cell r="E44">
            <v>1950.58</v>
          </cell>
          <cell r="F44">
            <v>-27903.25</v>
          </cell>
          <cell r="G44">
            <v>5858955.6600000011</v>
          </cell>
          <cell r="H44">
            <v>1941.34</v>
          </cell>
          <cell r="I44">
            <v>0</v>
          </cell>
          <cell r="J44">
            <v>992</v>
          </cell>
          <cell r="K44">
            <v>1936825.51</v>
          </cell>
          <cell r="L44">
            <v>1952.45</v>
          </cell>
        </row>
        <row r="45">
          <cell r="B45">
            <v>3018</v>
          </cell>
          <cell r="C45">
            <v>1006</v>
          </cell>
          <cell r="D45">
            <v>3351168.04</v>
          </cell>
          <cell r="E45">
            <v>1110.3900000000001</v>
          </cell>
          <cell r="F45">
            <v>-15273.52</v>
          </cell>
          <cell r="G45">
            <v>3335894.52</v>
          </cell>
          <cell r="H45">
            <v>1105.33</v>
          </cell>
          <cell r="I45">
            <v>0</v>
          </cell>
          <cell r="J45">
            <v>992</v>
          </cell>
          <cell r="K45">
            <v>1103105.3500000001</v>
          </cell>
          <cell r="L45">
            <v>1112</v>
          </cell>
        </row>
        <row r="46">
          <cell r="B46">
            <v>1727</v>
          </cell>
          <cell r="C46">
            <v>576</v>
          </cell>
          <cell r="D46">
            <v>2535690.87</v>
          </cell>
          <cell r="E46">
            <v>1468.26</v>
          </cell>
          <cell r="F46">
            <v>-12629.73</v>
          </cell>
          <cell r="G46">
            <v>2523061.14</v>
          </cell>
          <cell r="H46">
            <v>1460.95</v>
          </cell>
          <cell r="I46">
            <v>0</v>
          </cell>
          <cell r="J46">
            <v>567</v>
          </cell>
          <cell r="K46">
            <v>833720.16</v>
          </cell>
          <cell r="L46">
            <v>1470.41</v>
          </cell>
        </row>
        <row r="48">
          <cell r="B48">
            <v>1216</v>
          </cell>
          <cell r="C48">
            <v>405</v>
          </cell>
          <cell r="D48">
            <v>2607092.37</v>
          </cell>
          <cell r="E48">
            <v>2143.9899999999998</v>
          </cell>
          <cell r="F48">
            <v>-3254.62</v>
          </cell>
          <cell r="G48">
            <v>2603837.75</v>
          </cell>
          <cell r="H48">
            <v>2141.31</v>
          </cell>
          <cell r="I48">
            <v>0</v>
          </cell>
          <cell r="J48">
            <v>401</v>
          </cell>
          <cell r="K48">
            <v>883311.12</v>
          </cell>
          <cell r="L48">
            <v>2202.77</v>
          </cell>
        </row>
        <row r="49">
          <cell r="B49">
            <v>1216</v>
          </cell>
          <cell r="C49">
            <v>405</v>
          </cell>
          <cell r="D49">
            <v>1301552.6100000001</v>
          </cell>
          <cell r="E49">
            <v>1070.3599999999999</v>
          </cell>
          <cell r="F49">
            <v>120.98</v>
          </cell>
          <cell r="G49">
            <v>1301673.5900000001</v>
          </cell>
          <cell r="H49">
            <v>1070.46</v>
          </cell>
          <cell r="I49">
            <v>0</v>
          </cell>
          <cell r="J49">
            <v>401</v>
          </cell>
          <cell r="K49">
            <v>451251.41</v>
          </cell>
          <cell r="L49">
            <v>1125.32</v>
          </cell>
        </row>
        <row r="50">
          <cell r="B50">
            <v>732</v>
          </cell>
          <cell r="C50">
            <v>244</v>
          </cell>
          <cell r="D50">
            <v>1305539.76</v>
          </cell>
          <cell r="E50">
            <v>1783.52</v>
          </cell>
          <cell r="F50">
            <v>-3375.6</v>
          </cell>
          <cell r="G50">
            <v>1302164.1599999999</v>
          </cell>
          <cell r="H50">
            <v>1778.91</v>
          </cell>
          <cell r="I50">
            <v>0</v>
          </cell>
          <cell r="J50">
            <v>241</v>
          </cell>
          <cell r="K50">
            <v>432059.71</v>
          </cell>
          <cell r="L50">
            <v>1792.78</v>
          </cell>
        </row>
        <row r="52">
          <cell r="B52">
            <v>3956</v>
          </cell>
          <cell r="C52">
            <v>1319</v>
          </cell>
          <cell r="D52">
            <v>7574820.8400000008</v>
          </cell>
          <cell r="E52">
            <v>1914.77</v>
          </cell>
          <cell r="F52">
            <v>-7783.26</v>
          </cell>
          <cell r="G52">
            <v>7567037.580000001</v>
          </cell>
          <cell r="H52">
            <v>1912.8</v>
          </cell>
          <cell r="I52">
            <v>0</v>
          </cell>
          <cell r="J52">
            <v>1300</v>
          </cell>
          <cell r="K52">
            <v>2495494.5699999998</v>
          </cell>
          <cell r="L52">
            <v>1919.61</v>
          </cell>
        </row>
        <row r="53">
          <cell r="B53">
            <v>3956</v>
          </cell>
          <cell r="C53">
            <v>1319</v>
          </cell>
          <cell r="D53">
            <v>4587336.2699999996</v>
          </cell>
          <cell r="E53">
            <v>1159.5899999999999</v>
          </cell>
          <cell r="F53">
            <v>-3268.19</v>
          </cell>
          <cell r="G53">
            <v>4584068.08</v>
          </cell>
          <cell r="H53">
            <v>1158.76</v>
          </cell>
          <cell r="I53">
            <v>0</v>
          </cell>
          <cell r="J53">
            <v>1300</v>
          </cell>
          <cell r="K53">
            <v>1513636.91</v>
          </cell>
          <cell r="L53">
            <v>1164.3399999999999</v>
          </cell>
        </row>
        <row r="54">
          <cell r="B54">
            <v>2101</v>
          </cell>
          <cell r="C54">
            <v>700</v>
          </cell>
          <cell r="D54">
            <v>2987484.57</v>
          </cell>
          <cell r="E54">
            <v>1421.93</v>
          </cell>
          <cell r="F54">
            <v>-4515.07</v>
          </cell>
          <cell r="G54">
            <v>2982969.5</v>
          </cell>
          <cell r="H54">
            <v>1419.79</v>
          </cell>
          <cell r="I54">
            <v>0</v>
          </cell>
          <cell r="J54">
            <v>691</v>
          </cell>
          <cell r="K54">
            <v>981857.66</v>
          </cell>
          <cell r="L54">
            <v>1420.92</v>
          </cell>
        </row>
        <row r="56">
          <cell r="B56">
            <v>1553</v>
          </cell>
          <cell r="C56">
            <v>518</v>
          </cell>
          <cell r="D56">
            <v>3085376.93</v>
          </cell>
          <cell r="E56">
            <v>1986.72</v>
          </cell>
          <cell r="F56">
            <v>-43836.4</v>
          </cell>
          <cell r="G56">
            <v>3041540.53</v>
          </cell>
          <cell r="H56">
            <v>1958.49</v>
          </cell>
          <cell r="I56">
            <v>0</v>
          </cell>
          <cell r="J56">
            <v>506</v>
          </cell>
          <cell r="K56">
            <v>1005548.02</v>
          </cell>
          <cell r="L56">
            <v>1987.25</v>
          </cell>
        </row>
        <row r="57">
          <cell r="B57">
            <v>1553</v>
          </cell>
          <cell r="C57">
            <v>518</v>
          </cell>
          <cell r="D57">
            <v>1703104.48</v>
          </cell>
          <cell r="E57">
            <v>1096.6500000000001</v>
          </cell>
          <cell r="F57">
            <v>-13101.45</v>
          </cell>
          <cell r="G57">
            <v>1690003.03</v>
          </cell>
          <cell r="H57">
            <v>1088.22</v>
          </cell>
          <cell r="I57">
            <v>0</v>
          </cell>
          <cell r="J57">
            <v>506</v>
          </cell>
          <cell r="K57">
            <v>554610.29</v>
          </cell>
          <cell r="L57">
            <v>1096.07</v>
          </cell>
        </row>
        <row r="58">
          <cell r="B58">
            <v>923</v>
          </cell>
          <cell r="C58">
            <v>308</v>
          </cell>
          <cell r="D58">
            <v>1382272.45</v>
          </cell>
          <cell r="E58">
            <v>1497.59</v>
          </cell>
          <cell r="F58">
            <v>-30734.95</v>
          </cell>
          <cell r="G58">
            <v>1351537.5</v>
          </cell>
          <cell r="H58">
            <v>1464.29</v>
          </cell>
          <cell r="I58">
            <v>0</v>
          </cell>
          <cell r="J58">
            <v>301</v>
          </cell>
          <cell r="K58">
            <v>450937.73</v>
          </cell>
          <cell r="L58">
            <v>1498.13</v>
          </cell>
        </row>
        <row r="60">
          <cell r="B60">
            <v>2472</v>
          </cell>
          <cell r="C60">
            <v>824</v>
          </cell>
          <cell r="D60">
            <v>4682875.78</v>
          </cell>
          <cell r="E60">
            <v>1894.37</v>
          </cell>
          <cell r="F60">
            <v>-29093.23</v>
          </cell>
          <cell r="G60">
            <v>4653782.55</v>
          </cell>
          <cell r="H60">
            <v>1882.6</v>
          </cell>
          <cell r="I60">
            <v>0</v>
          </cell>
          <cell r="J60">
            <v>812</v>
          </cell>
          <cell r="K60">
            <v>1548112.87</v>
          </cell>
          <cell r="L60">
            <v>1906.54</v>
          </cell>
        </row>
        <row r="61">
          <cell r="B61">
            <v>2472</v>
          </cell>
          <cell r="C61">
            <v>824</v>
          </cell>
          <cell r="D61">
            <v>2761672.04</v>
          </cell>
          <cell r="E61">
            <v>1117.18</v>
          </cell>
          <cell r="F61">
            <v>-19880.240000000002</v>
          </cell>
          <cell r="G61">
            <v>2741791.8</v>
          </cell>
          <cell r="H61">
            <v>1109.1400000000001</v>
          </cell>
          <cell r="I61">
            <v>0</v>
          </cell>
          <cell r="J61">
            <v>812</v>
          </cell>
          <cell r="K61">
            <v>912360.99</v>
          </cell>
          <cell r="L61">
            <v>1123.5999999999999</v>
          </cell>
        </row>
        <row r="62">
          <cell r="B62">
            <v>1324</v>
          </cell>
          <cell r="C62">
            <v>441</v>
          </cell>
          <cell r="D62">
            <v>1921203.74</v>
          </cell>
          <cell r="E62">
            <v>1451.06</v>
          </cell>
          <cell r="F62">
            <v>-9212.99</v>
          </cell>
          <cell r="G62">
            <v>1911990.75</v>
          </cell>
          <cell r="H62">
            <v>1444.1</v>
          </cell>
          <cell r="I62">
            <v>0</v>
          </cell>
          <cell r="J62">
            <v>438</v>
          </cell>
          <cell r="K62">
            <v>635751.88</v>
          </cell>
          <cell r="L62">
            <v>1451.49</v>
          </cell>
        </row>
        <row r="64">
          <cell r="B64">
            <v>4060</v>
          </cell>
          <cell r="C64">
            <v>1353</v>
          </cell>
          <cell r="D64">
            <v>7317524.3900000006</v>
          </cell>
          <cell r="E64">
            <v>1802.35</v>
          </cell>
          <cell r="F64">
            <v>-41023.230000000003</v>
          </cell>
          <cell r="G64">
            <v>7276501.1600000001</v>
          </cell>
          <cell r="H64">
            <v>1792.24</v>
          </cell>
          <cell r="I64">
            <v>0</v>
          </cell>
          <cell r="J64">
            <v>1331</v>
          </cell>
          <cell r="K64">
            <v>2394310.64</v>
          </cell>
          <cell r="L64">
            <v>1798.88</v>
          </cell>
        </row>
        <row r="65">
          <cell r="B65">
            <v>4060</v>
          </cell>
          <cell r="C65">
            <v>1353</v>
          </cell>
          <cell r="D65">
            <v>4766338.5999999996</v>
          </cell>
          <cell r="E65">
            <v>1173.98</v>
          </cell>
          <cell r="F65">
            <v>-26821.31</v>
          </cell>
          <cell r="G65">
            <v>4739517.29</v>
          </cell>
          <cell r="H65">
            <v>1167.3699999999999</v>
          </cell>
          <cell r="I65">
            <v>0</v>
          </cell>
          <cell r="J65">
            <v>1331</v>
          </cell>
          <cell r="K65">
            <v>1562906.35</v>
          </cell>
          <cell r="L65">
            <v>1174.23</v>
          </cell>
        </row>
        <row r="66">
          <cell r="B66">
            <v>1861</v>
          </cell>
          <cell r="C66">
            <v>620</v>
          </cell>
          <cell r="D66">
            <v>2551185.79</v>
          </cell>
          <cell r="E66">
            <v>1370.87</v>
          </cell>
          <cell r="F66">
            <v>-14201.92</v>
          </cell>
          <cell r="G66">
            <v>2536983.87</v>
          </cell>
          <cell r="H66">
            <v>1363.24</v>
          </cell>
          <cell r="I66">
            <v>0</v>
          </cell>
          <cell r="J66">
            <v>608</v>
          </cell>
          <cell r="K66">
            <v>831404.29</v>
          </cell>
          <cell r="L66">
            <v>1367.44</v>
          </cell>
        </row>
        <row r="68">
          <cell r="B68">
            <v>2273</v>
          </cell>
          <cell r="C68">
            <v>758</v>
          </cell>
          <cell r="D68">
            <v>4351026.47</v>
          </cell>
          <cell r="E68">
            <v>1914.22</v>
          </cell>
          <cell r="F68">
            <v>-10197.43</v>
          </cell>
          <cell r="G68">
            <v>4340829.04</v>
          </cell>
          <cell r="H68">
            <v>1909.74</v>
          </cell>
          <cell r="I68">
            <v>30.42</v>
          </cell>
          <cell r="J68">
            <v>747</v>
          </cell>
          <cell r="K68">
            <v>1431062.77</v>
          </cell>
          <cell r="L68">
            <v>1915.75</v>
          </cell>
        </row>
        <row r="69">
          <cell r="B69">
            <v>2273</v>
          </cell>
          <cell r="C69">
            <v>758</v>
          </cell>
          <cell r="D69">
            <v>2611977.8199999998</v>
          </cell>
          <cell r="E69">
            <v>1149.1300000000001</v>
          </cell>
          <cell r="F69">
            <v>-13301.89</v>
          </cell>
          <cell r="G69">
            <v>2598675.9300000002</v>
          </cell>
          <cell r="H69">
            <v>1143.28</v>
          </cell>
          <cell r="I69">
            <v>30.42</v>
          </cell>
          <cell r="J69">
            <v>747</v>
          </cell>
          <cell r="K69">
            <v>858699.71</v>
          </cell>
          <cell r="L69">
            <v>1149.53</v>
          </cell>
        </row>
        <row r="70">
          <cell r="B70">
            <v>1143</v>
          </cell>
          <cell r="C70">
            <v>381</v>
          </cell>
          <cell r="D70">
            <v>1739048.65</v>
          </cell>
          <cell r="E70">
            <v>1521.48</v>
          </cell>
          <cell r="F70">
            <v>3104.46</v>
          </cell>
          <cell r="G70">
            <v>1742153.11</v>
          </cell>
          <cell r="H70">
            <v>1524.19</v>
          </cell>
          <cell r="I70">
            <v>0</v>
          </cell>
          <cell r="J70">
            <v>376</v>
          </cell>
          <cell r="K70">
            <v>572363.06000000006</v>
          </cell>
          <cell r="L70">
            <v>1522.24</v>
          </cell>
        </row>
        <row r="72">
          <cell r="B72">
            <v>1640</v>
          </cell>
          <cell r="C72">
            <v>547</v>
          </cell>
          <cell r="D72">
            <v>3918754.64</v>
          </cell>
          <cell r="E72">
            <v>2389.48</v>
          </cell>
          <cell r="F72">
            <v>-41990.86</v>
          </cell>
          <cell r="G72">
            <v>3876763.78</v>
          </cell>
          <cell r="H72">
            <v>2363.88</v>
          </cell>
          <cell r="I72">
            <v>0</v>
          </cell>
          <cell r="J72">
            <v>540</v>
          </cell>
          <cell r="K72">
            <v>1289541.56</v>
          </cell>
          <cell r="L72">
            <v>2388.04</v>
          </cell>
        </row>
        <row r="73">
          <cell r="B73">
            <v>1640</v>
          </cell>
          <cell r="C73">
            <v>547</v>
          </cell>
          <cell r="D73">
            <v>1663154.28</v>
          </cell>
          <cell r="E73">
            <v>1014.12</v>
          </cell>
          <cell r="F73">
            <v>-27812.47</v>
          </cell>
          <cell r="G73">
            <v>1635341.81</v>
          </cell>
          <cell r="H73">
            <v>997.16</v>
          </cell>
          <cell r="I73">
            <v>0</v>
          </cell>
          <cell r="J73">
            <v>540</v>
          </cell>
          <cell r="K73">
            <v>548315.06999999995</v>
          </cell>
          <cell r="L73">
            <v>1015.4</v>
          </cell>
        </row>
        <row r="74">
          <cell r="B74">
            <v>1219</v>
          </cell>
          <cell r="C74">
            <v>406</v>
          </cell>
          <cell r="D74">
            <v>2255600.36</v>
          </cell>
          <cell r="E74">
            <v>1850.37</v>
          </cell>
          <cell r="F74">
            <v>-14178.39</v>
          </cell>
          <cell r="G74">
            <v>2241421.9700000002</v>
          </cell>
          <cell r="H74">
            <v>1838.74</v>
          </cell>
          <cell r="I74">
            <v>0</v>
          </cell>
          <cell r="J74">
            <v>401</v>
          </cell>
          <cell r="K74">
            <v>741226.49</v>
          </cell>
          <cell r="L74">
            <v>1848.45</v>
          </cell>
        </row>
        <row r="76">
          <cell r="B76">
            <v>2053</v>
          </cell>
          <cell r="C76">
            <v>684</v>
          </cell>
          <cell r="D76">
            <v>4113026</v>
          </cell>
          <cell r="E76">
            <v>2003.42</v>
          </cell>
          <cell r="F76">
            <v>2536.08</v>
          </cell>
          <cell r="G76">
            <v>4115562.08</v>
          </cell>
          <cell r="H76">
            <v>2004.66</v>
          </cell>
          <cell r="I76">
            <v>1800</v>
          </cell>
          <cell r="J76">
            <v>674</v>
          </cell>
          <cell r="K76">
            <v>1349315.53</v>
          </cell>
          <cell r="L76">
            <v>2001.95</v>
          </cell>
        </row>
        <row r="77">
          <cell r="B77">
            <v>2053</v>
          </cell>
          <cell r="C77">
            <v>684</v>
          </cell>
          <cell r="D77">
            <v>2170228.86</v>
          </cell>
          <cell r="E77">
            <v>1057.0999999999999</v>
          </cell>
          <cell r="F77">
            <v>9045.7000000000007</v>
          </cell>
          <cell r="G77">
            <v>2179274.56</v>
          </cell>
          <cell r="H77">
            <v>1061.51</v>
          </cell>
          <cell r="I77">
            <v>1800</v>
          </cell>
          <cell r="J77">
            <v>674</v>
          </cell>
          <cell r="K77">
            <v>714156.96</v>
          </cell>
          <cell r="L77">
            <v>1059.58</v>
          </cell>
        </row>
        <row r="78">
          <cell r="B78">
            <v>1326</v>
          </cell>
          <cell r="C78">
            <v>442</v>
          </cell>
          <cell r="D78">
            <v>1942797.14</v>
          </cell>
          <cell r="E78">
            <v>1465.16</v>
          </cell>
          <cell r="F78">
            <v>-6509.62</v>
          </cell>
          <cell r="G78">
            <v>1936287.52</v>
          </cell>
          <cell r="H78">
            <v>1460.25</v>
          </cell>
          <cell r="I78">
            <v>0</v>
          </cell>
          <cell r="J78">
            <v>434</v>
          </cell>
          <cell r="K78">
            <v>635158.56999999995</v>
          </cell>
          <cell r="L78">
            <v>1463.5</v>
          </cell>
        </row>
        <row r="80">
          <cell r="B80">
            <v>6115</v>
          </cell>
          <cell r="C80">
            <v>2038</v>
          </cell>
          <cell r="D80">
            <v>10716564.200000001</v>
          </cell>
          <cell r="E80">
            <v>1752.5</v>
          </cell>
          <cell r="F80">
            <v>-19762.46</v>
          </cell>
          <cell r="G80">
            <v>10696801.74</v>
          </cell>
          <cell r="H80">
            <v>1749.27</v>
          </cell>
          <cell r="I80">
            <v>0</v>
          </cell>
          <cell r="J80">
            <v>2013</v>
          </cell>
          <cell r="K80">
            <v>3531677.45</v>
          </cell>
          <cell r="L80">
            <v>1754.43</v>
          </cell>
        </row>
        <row r="81">
          <cell r="B81">
            <v>6115</v>
          </cell>
          <cell r="C81">
            <v>2038</v>
          </cell>
          <cell r="D81">
            <v>7585277.1600000001</v>
          </cell>
          <cell r="E81">
            <v>1240.44</v>
          </cell>
          <cell r="F81">
            <v>2607.5100000000002</v>
          </cell>
          <cell r="G81">
            <v>7587884.6699999999</v>
          </cell>
          <cell r="H81">
            <v>1240.8599999999999</v>
          </cell>
          <cell r="I81">
            <v>0</v>
          </cell>
          <cell r="J81">
            <v>2013</v>
          </cell>
          <cell r="K81">
            <v>2510415.89</v>
          </cell>
          <cell r="L81">
            <v>1247.0999999999999</v>
          </cell>
        </row>
        <row r="82">
          <cell r="B82">
            <v>2230</v>
          </cell>
          <cell r="C82">
            <v>743</v>
          </cell>
          <cell r="D82">
            <v>3131287.04</v>
          </cell>
          <cell r="E82">
            <v>1404.16</v>
          </cell>
          <cell r="F82">
            <v>-22369.97</v>
          </cell>
          <cell r="G82">
            <v>3108917.07</v>
          </cell>
          <cell r="H82">
            <v>1394.13</v>
          </cell>
          <cell r="I82">
            <v>0</v>
          </cell>
          <cell r="J82">
            <v>729</v>
          </cell>
          <cell r="K82">
            <v>1021261.56</v>
          </cell>
          <cell r="L82">
            <v>1400.91</v>
          </cell>
        </row>
        <row r="84">
          <cell r="B84">
            <v>2592</v>
          </cell>
          <cell r="C84">
            <v>864</v>
          </cell>
          <cell r="D84">
            <v>4938304.22</v>
          </cell>
          <cell r="E84">
            <v>1905.21</v>
          </cell>
          <cell r="F84">
            <v>-18901.77</v>
          </cell>
          <cell r="G84">
            <v>4919402.45</v>
          </cell>
          <cell r="H84">
            <v>1897.92</v>
          </cell>
          <cell r="I84">
            <v>0</v>
          </cell>
          <cell r="J84">
            <v>856</v>
          </cell>
          <cell r="K84">
            <v>1630687.99</v>
          </cell>
          <cell r="L84">
            <v>1905.01</v>
          </cell>
        </row>
        <row r="85">
          <cell r="B85">
            <v>2592</v>
          </cell>
          <cell r="C85">
            <v>864</v>
          </cell>
          <cell r="D85">
            <v>2931649.87</v>
          </cell>
          <cell r="E85">
            <v>1131.04</v>
          </cell>
          <cell r="F85">
            <v>-7256.57</v>
          </cell>
          <cell r="G85">
            <v>2924393.3</v>
          </cell>
          <cell r="H85">
            <v>1128.24</v>
          </cell>
          <cell r="I85">
            <v>0</v>
          </cell>
          <cell r="J85">
            <v>856</v>
          </cell>
          <cell r="K85">
            <v>971353</v>
          </cell>
          <cell r="L85">
            <v>1134.76</v>
          </cell>
        </row>
        <row r="86">
          <cell r="B86">
            <v>1363</v>
          </cell>
          <cell r="C86">
            <v>454</v>
          </cell>
          <cell r="D86">
            <v>2006654.35</v>
          </cell>
          <cell r="E86">
            <v>1472.23</v>
          </cell>
          <cell r="F86">
            <v>-11645.2</v>
          </cell>
          <cell r="G86">
            <v>1995009.15</v>
          </cell>
          <cell r="H86">
            <v>1463.69</v>
          </cell>
          <cell r="I86">
            <v>0</v>
          </cell>
          <cell r="J86">
            <v>448</v>
          </cell>
          <cell r="K86">
            <v>659334.99</v>
          </cell>
          <cell r="L86">
            <v>1471.73</v>
          </cell>
        </row>
        <row r="88">
          <cell r="B88">
            <v>5196</v>
          </cell>
          <cell r="C88">
            <v>1732</v>
          </cell>
          <cell r="D88">
            <v>9990235.0199999996</v>
          </cell>
          <cell r="E88">
            <v>1922.68</v>
          </cell>
          <cell r="F88">
            <v>-3607.93</v>
          </cell>
          <cell r="G88">
            <v>9986627.0899999999</v>
          </cell>
          <cell r="H88">
            <v>1921.98</v>
          </cell>
          <cell r="I88">
            <v>0</v>
          </cell>
          <cell r="J88">
            <v>1713</v>
          </cell>
          <cell r="K88">
            <v>3298785.01</v>
          </cell>
          <cell r="L88">
            <v>1925.74</v>
          </cell>
        </row>
        <row r="89">
          <cell r="B89">
            <v>5196</v>
          </cell>
          <cell r="C89">
            <v>1732</v>
          </cell>
          <cell r="D89">
            <v>5924709.8399999999</v>
          </cell>
          <cell r="E89">
            <v>1140.24</v>
          </cell>
          <cell r="F89">
            <v>-10522.57</v>
          </cell>
          <cell r="G89">
            <v>5914187.2699999996</v>
          </cell>
          <cell r="H89">
            <v>1138.22</v>
          </cell>
          <cell r="I89">
            <v>0</v>
          </cell>
          <cell r="J89">
            <v>1713</v>
          </cell>
          <cell r="K89">
            <v>1961068.6</v>
          </cell>
          <cell r="L89">
            <v>1144.82</v>
          </cell>
        </row>
        <row r="90">
          <cell r="B90">
            <v>2605</v>
          </cell>
          <cell r="C90">
            <v>868</v>
          </cell>
          <cell r="D90">
            <v>4065525.18</v>
          </cell>
          <cell r="E90">
            <v>1560.66</v>
          </cell>
          <cell r="F90">
            <v>6914.64</v>
          </cell>
          <cell r="G90">
            <v>4072439.82</v>
          </cell>
          <cell r="H90">
            <v>1563.32</v>
          </cell>
          <cell r="I90">
            <v>0</v>
          </cell>
          <cell r="J90">
            <v>858</v>
          </cell>
          <cell r="K90">
            <v>1337716.4099999999</v>
          </cell>
          <cell r="L90">
            <v>1559.11</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theme/theme1.xml><?xml version="1.0" encoding="utf-8"?>
<a:theme xmlns:a="http://schemas.openxmlformats.org/drawingml/2006/main" name="Podstawa">
  <a:themeElements>
    <a:clrScheme name="Podstawa">
      <a:dk1>
        <a:srgbClr val="000000"/>
      </a:dk1>
      <a:lt1>
        <a:srgbClr val="FFFFFF"/>
      </a:lt1>
      <a:dk2>
        <a:srgbClr val="565349"/>
      </a:dk2>
      <a:lt2>
        <a:srgbClr val="DDDDDD"/>
      </a:lt2>
      <a:accent1>
        <a:srgbClr val="A6B727"/>
      </a:accent1>
      <a:accent2>
        <a:srgbClr val="DF5327"/>
      </a:accent2>
      <a:accent3>
        <a:srgbClr val="FE9E00"/>
      </a:accent3>
      <a:accent4>
        <a:srgbClr val="418AB3"/>
      </a:accent4>
      <a:accent5>
        <a:srgbClr val="D7D447"/>
      </a:accent5>
      <a:accent6>
        <a:srgbClr val="818183"/>
      </a:accent6>
      <a:hlink>
        <a:srgbClr val="F59E00"/>
      </a:hlink>
      <a:folHlink>
        <a:srgbClr val="B2B2B2"/>
      </a:folHlink>
    </a:clrScheme>
    <a:fontScheme name="Podstawa">
      <a:maj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Podstawa">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4.bin"/><Relationship Id="rId1" Type="http://schemas.openxmlformats.org/officeDocument/2006/relationships/hyperlink" Target="http://www.gov.pl/kru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rgb="FF33CC33"/>
  </sheetPr>
  <dimension ref="A1:F36"/>
  <sheetViews>
    <sheetView showGridLines="0" tabSelected="1" view="pageBreakPreview" zoomScale="89" zoomScaleNormal="100" zoomScaleSheetLayoutView="89" workbookViewId="0"/>
  </sheetViews>
  <sheetFormatPr defaultColWidth="9" defaultRowHeight="15"/>
  <cols>
    <col min="1" max="1" width="18.75" style="320" customWidth="1"/>
    <col min="2" max="2" width="79.75" style="320" customWidth="1"/>
    <col min="3" max="3" width="16.125" style="320" customWidth="1"/>
    <col min="4" max="4" width="16" style="320" customWidth="1"/>
    <col min="5" max="5" width="14.5" style="320" customWidth="1"/>
    <col min="6" max="6" width="15.125" style="320" customWidth="1"/>
    <col min="7" max="7" width="13.625" style="320" customWidth="1"/>
    <col min="8" max="8" width="14" style="320" bestFit="1" customWidth="1"/>
    <col min="9" max="9" width="21.75" style="320" bestFit="1" customWidth="1"/>
    <col min="10" max="16384" width="9" style="320"/>
  </cols>
  <sheetData>
    <row r="1" spans="1:6" s="314" customFormat="1" ht="15" customHeight="1">
      <c r="B1" s="315"/>
    </row>
    <row r="2" spans="1:6" s="314" customFormat="1" ht="12.75" customHeight="1">
      <c r="B2" s="315"/>
    </row>
    <row r="3" spans="1:6" s="314" customFormat="1" ht="12.75" customHeight="1">
      <c r="B3" s="315"/>
    </row>
    <row r="4" spans="1:6" s="314" customFormat="1" ht="12.75" customHeight="1">
      <c r="B4" s="315"/>
    </row>
    <row r="5" spans="1:6" s="314" customFormat="1" ht="12.75" customHeight="1">
      <c r="B5" s="315"/>
    </row>
    <row r="6" spans="1:6" s="314" customFormat="1" ht="24" customHeight="1">
      <c r="B6" s="797" t="s">
        <v>519</v>
      </c>
    </row>
    <row r="7" spans="1:6" s="314" customFormat="1" ht="17.25" customHeight="1">
      <c r="B7" s="797"/>
    </row>
    <row r="8" spans="1:6" s="314" customFormat="1" ht="20.25" customHeight="1">
      <c r="A8" s="315" t="s">
        <v>264</v>
      </c>
      <c r="B8" s="315"/>
      <c r="C8" s="315"/>
      <c r="D8" s="315"/>
      <c r="E8" s="315"/>
      <c r="F8" s="315"/>
    </row>
    <row r="9" spans="1:6" s="314" customFormat="1" ht="21.75" customHeight="1"/>
    <row r="10" spans="1:6" s="314" customFormat="1" ht="21.75" customHeight="1"/>
    <row r="11" spans="1:6" s="314" customFormat="1" ht="21.75" customHeight="1"/>
    <row r="12" spans="1:6" s="314" customFormat="1" ht="21.75" customHeight="1"/>
    <row r="13" spans="1:6" s="314" customFormat="1" ht="21.75" customHeight="1"/>
    <row r="14" spans="1:6" s="314" customFormat="1" ht="21.75" customHeight="1"/>
    <row r="15" spans="1:6" s="314" customFormat="1" ht="86.25" customHeight="1">
      <c r="A15" s="793"/>
      <c r="B15" s="793"/>
      <c r="C15" s="316"/>
      <c r="F15" s="316"/>
    </row>
    <row r="16" spans="1:6" s="314" customFormat="1" ht="12.75"/>
    <row r="17" spans="1:6" s="314" customFormat="1" ht="41.25" customHeight="1">
      <c r="A17" s="794"/>
      <c r="B17" s="795"/>
      <c r="C17" s="317"/>
      <c r="F17" s="317"/>
    </row>
    <row r="18" spans="1:6" s="314" customFormat="1" ht="24" customHeight="1">
      <c r="A18" s="318"/>
      <c r="B18" s="318"/>
      <c r="C18" s="318"/>
      <c r="D18" s="318"/>
      <c r="E18" s="318"/>
      <c r="F18" s="318"/>
    </row>
    <row r="19" spans="1:6" s="314" customFormat="1" ht="21" customHeight="1"/>
    <row r="20" spans="1:6" s="314" customFormat="1" ht="21" customHeight="1"/>
    <row r="21" spans="1:6" s="314" customFormat="1" ht="21" customHeight="1"/>
    <row r="22" spans="1:6" s="314" customFormat="1" ht="21" customHeight="1"/>
    <row r="23" spans="1:6" s="314" customFormat="1" ht="21" customHeight="1"/>
    <row r="24" spans="1:6" s="314" customFormat="1" ht="21" customHeight="1"/>
    <row r="25" spans="1:6" s="314" customFormat="1" ht="21" customHeight="1"/>
    <row r="26" spans="1:6" s="314" customFormat="1" ht="21" customHeight="1"/>
    <row r="27" spans="1:6" s="314" customFormat="1" ht="21" customHeight="1"/>
    <row r="28" spans="1:6" s="314" customFormat="1" ht="21" customHeight="1"/>
    <row r="29" spans="1:6" s="314" customFormat="1" ht="21" customHeight="1"/>
    <row r="30" spans="1:6" s="314" customFormat="1" ht="21" customHeight="1"/>
    <row r="31" spans="1:6" s="314" customFormat="1" ht="21" customHeight="1"/>
    <row r="32" spans="1:6" s="314" customFormat="1" ht="11.1" customHeight="1"/>
    <row r="33" spans="1:6" s="314" customFormat="1" ht="21" customHeight="1"/>
    <row r="34" spans="1:6" s="314" customFormat="1" ht="21" customHeight="1">
      <c r="A34" s="796" t="s">
        <v>680</v>
      </c>
      <c r="B34" s="796"/>
      <c r="C34" s="319"/>
      <c r="D34" s="319"/>
      <c r="E34" s="319"/>
      <c r="F34" s="319"/>
    </row>
    <row r="35" spans="1:6" ht="14.25" customHeight="1">
      <c r="C35" s="321"/>
      <c r="D35" s="321"/>
      <c r="E35" s="321"/>
      <c r="F35" s="321"/>
    </row>
    <row r="36" spans="1:6">
      <c r="C36" s="322"/>
      <c r="D36" s="322"/>
      <c r="E36" s="323"/>
      <c r="F36" s="321"/>
    </row>
  </sheetData>
  <mergeCells count="4">
    <mergeCell ref="A15:B15"/>
    <mergeCell ref="A17:B17"/>
    <mergeCell ref="A34:B34"/>
    <mergeCell ref="B6:B7"/>
  </mergeCells>
  <printOptions horizontalCentered="1"/>
  <pageMargins left="0" right="0" top="0.74803149606299213" bottom="0.74803149606299213" header="0.31496062992125984" footer="0.31496062992125984"/>
  <pageSetup paperSize="9" scale="98" fitToWidth="2" orientation="portrait" horizontalDpi="4294967293" verticalDpi="4294967293" r:id="rId1"/>
  <headerFooter differentFirst="1"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22"/>
  <dimension ref="A1:K38"/>
  <sheetViews>
    <sheetView showGridLines="0" view="pageBreakPreview" zoomScale="89" zoomScaleNormal="110" zoomScaleSheetLayoutView="89" workbookViewId="0">
      <selection sqref="A1:F1"/>
    </sheetView>
  </sheetViews>
  <sheetFormatPr defaultRowHeight="15"/>
  <cols>
    <col min="1" max="1" width="32.5" customWidth="1"/>
    <col min="2" max="2" width="14.125" customWidth="1"/>
    <col min="3" max="3" width="13.25" customWidth="1"/>
    <col min="4" max="4" width="13.375" customWidth="1"/>
    <col min="5" max="5" width="12.625" customWidth="1"/>
    <col min="6" max="6" width="12.75" customWidth="1"/>
  </cols>
  <sheetData>
    <row r="1" spans="1:11" ht="36" customHeight="1">
      <c r="A1" s="849" t="str">
        <f>'Tab 1'!A1:I1</f>
        <v xml:space="preserve"> I. EMERYTURY I RENTY REALIZOWANE PRZEZ KRUS</v>
      </c>
      <c r="B1" s="849"/>
      <c r="C1" s="849"/>
      <c r="D1" s="849"/>
      <c r="E1" s="849"/>
      <c r="F1" s="849"/>
    </row>
    <row r="2" spans="1:11" ht="30" customHeight="1">
      <c r="A2" s="84"/>
      <c r="B2" s="84"/>
      <c r="C2" s="84"/>
      <c r="D2" s="84"/>
      <c r="E2" s="84"/>
      <c r="F2" s="84"/>
      <c r="G2" s="386" t="s">
        <v>528</v>
      </c>
    </row>
    <row r="3" spans="1:11" ht="36" customHeight="1">
      <c r="A3" s="873" t="s">
        <v>537</v>
      </c>
      <c r="B3" s="873"/>
      <c r="C3" s="873"/>
      <c r="D3" s="873"/>
      <c r="E3" s="873"/>
      <c r="F3" s="873"/>
    </row>
    <row r="4" spans="1:11" ht="87" customHeight="1">
      <c r="A4" s="865" t="s">
        <v>13</v>
      </c>
      <c r="B4" s="334" t="s">
        <v>120</v>
      </c>
      <c r="C4" s="334" t="s">
        <v>121</v>
      </c>
      <c r="D4" s="334" t="s">
        <v>122</v>
      </c>
      <c r="E4" s="334" t="s">
        <v>123</v>
      </c>
      <c r="F4" s="334" t="s">
        <v>124</v>
      </c>
    </row>
    <row r="5" spans="1:11" ht="21" customHeight="1">
      <c r="A5" s="858"/>
      <c r="B5" s="866" t="s">
        <v>643</v>
      </c>
      <c r="C5" s="867"/>
      <c r="D5" s="867"/>
      <c r="E5" s="867"/>
      <c r="F5" s="868"/>
    </row>
    <row r="6" spans="1:11" ht="21" customHeight="1">
      <c r="A6" s="149" t="s">
        <v>68</v>
      </c>
      <c r="B6" s="770">
        <f>B7+B8</f>
        <v>40</v>
      </c>
      <c r="C6" s="770">
        <f t="shared" ref="C6:F6" si="0">C7+C8</f>
        <v>30</v>
      </c>
      <c r="D6" s="770">
        <f t="shared" si="0"/>
        <v>2</v>
      </c>
      <c r="E6" s="770">
        <f t="shared" si="0"/>
        <v>25</v>
      </c>
      <c r="F6" s="770">
        <f t="shared" si="0"/>
        <v>45</v>
      </c>
      <c r="G6" s="584"/>
      <c r="H6" s="584"/>
      <c r="I6" s="584"/>
      <c r="J6" s="584"/>
      <c r="K6" s="584"/>
    </row>
    <row r="7" spans="1:11" ht="21" customHeight="1">
      <c r="A7" s="150" t="s">
        <v>107</v>
      </c>
      <c r="B7" s="646">
        <v>28</v>
      </c>
      <c r="C7" s="646">
        <v>25</v>
      </c>
      <c r="D7" s="647">
        <v>2</v>
      </c>
      <c r="E7" s="646">
        <v>19</v>
      </c>
      <c r="F7" s="646">
        <v>34</v>
      </c>
    </row>
    <row r="8" spans="1:11" ht="21" customHeight="1">
      <c r="A8" s="150" t="s">
        <v>108</v>
      </c>
      <c r="B8" s="532">
        <f>B9+B11</f>
        <v>12</v>
      </c>
      <c r="C8" s="532">
        <f t="shared" ref="C8:F8" si="1">C9+C11</f>
        <v>5</v>
      </c>
      <c r="D8" s="650">
        <f t="shared" si="1"/>
        <v>0</v>
      </c>
      <c r="E8" s="532">
        <f t="shared" si="1"/>
        <v>6</v>
      </c>
      <c r="F8" s="532">
        <f t="shared" si="1"/>
        <v>11</v>
      </c>
    </row>
    <row r="9" spans="1:11" ht="21" customHeight="1">
      <c r="A9" s="150" t="s">
        <v>109</v>
      </c>
      <c r="B9" s="646">
        <v>12</v>
      </c>
      <c r="C9" s="646">
        <v>4</v>
      </c>
      <c r="D9" s="650">
        <v>0</v>
      </c>
      <c r="E9" s="646">
        <v>6</v>
      </c>
      <c r="F9" s="646">
        <v>10</v>
      </c>
    </row>
    <row r="10" spans="1:11" ht="27" customHeight="1">
      <c r="A10" s="151" t="s">
        <v>110</v>
      </c>
      <c r="B10" s="651">
        <v>1</v>
      </c>
      <c r="C10" s="650">
        <v>0</v>
      </c>
      <c r="D10" s="650">
        <v>0</v>
      </c>
      <c r="E10" s="648">
        <v>0</v>
      </c>
      <c r="F10" s="646">
        <v>1</v>
      </c>
    </row>
    <row r="11" spans="1:11" ht="21" customHeight="1">
      <c r="A11" s="152" t="s">
        <v>111</v>
      </c>
      <c r="B11" s="652">
        <v>0</v>
      </c>
      <c r="C11" s="652">
        <v>1</v>
      </c>
      <c r="D11" s="653">
        <v>0</v>
      </c>
      <c r="E11" s="653">
        <v>0</v>
      </c>
      <c r="F11" s="652">
        <v>1</v>
      </c>
    </row>
    <row r="12" spans="1:11" ht="42" customHeight="1"/>
    <row r="13" spans="1:11" ht="45" customHeight="1">
      <c r="A13" s="873" t="s">
        <v>634</v>
      </c>
      <c r="B13" s="873"/>
      <c r="C13" s="873"/>
      <c r="D13" s="873"/>
      <c r="E13" s="873"/>
      <c r="F13" s="873"/>
    </row>
    <row r="14" spans="1:11" ht="21" customHeight="1">
      <c r="A14" s="865" t="s">
        <v>13</v>
      </c>
      <c r="B14" s="862" t="s">
        <v>114</v>
      </c>
      <c r="C14" s="862"/>
      <c r="D14" s="862"/>
      <c r="E14" s="862"/>
      <c r="F14" s="862"/>
    </row>
    <row r="15" spans="1:11" ht="19.5" customHeight="1">
      <c r="A15" s="857"/>
      <c r="B15" s="862" t="s">
        <v>116</v>
      </c>
      <c r="C15" s="862" t="s">
        <v>71</v>
      </c>
      <c r="D15" s="862"/>
      <c r="E15" s="862"/>
      <c r="F15" s="862" t="s">
        <v>125</v>
      </c>
    </row>
    <row r="16" spans="1:11" ht="21" customHeight="1">
      <c r="A16" s="857"/>
      <c r="B16" s="862"/>
      <c r="C16" s="862" t="s">
        <v>126</v>
      </c>
      <c r="D16" s="862"/>
      <c r="E16" s="862"/>
      <c r="F16" s="862"/>
    </row>
    <row r="17" spans="1:11" ht="56.25">
      <c r="A17" s="857"/>
      <c r="B17" s="862"/>
      <c r="C17" s="334" t="s">
        <v>105</v>
      </c>
      <c r="D17" s="334" t="s">
        <v>647</v>
      </c>
      <c r="E17" s="334" t="s">
        <v>128</v>
      </c>
      <c r="F17" s="862"/>
    </row>
    <row r="18" spans="1:11" ht="21" customHeight="1">
      <c r="A18" s="858"/>
      <c r="B18" s="866" t="s">
        <v>643</v>
      </c>
      <c r="C18" s="867"/>
      <c r="D18" s="867"/>
      <c r="E18" s="867"/>
      <c r="F18" s="868"/>
    </row>
    <row r="19" spans="1:11" ht="21" customHeight="1">
      <c r="A19" s="149" t="s">
        <v>68</v>
      </c>
      <c r="B19" s="770">
        <f>B20+B21</f>
        <v>25</v>
      </c>
      <c r="C19" s="770">
        <f t="shared" ref="C19:F19" si="2">C20+C21</f>
        <v>21</v>
      </c>
      <c r="D19" s="770">
        <f t="shared" si="2"/>
        <v>10</v>
      </c>
      <c r="E19" s="770">
        <f t="shared" si="2"/>
        <v>11</v>
      </c>
      <c r="F19" s="770">
        <f t="shared" si="2"/>
        <v>4</v>
      </c>
      <c r="G19" s="62"/>
      <c r="H19" s="62"/>
      <c r="I19" s="62"/>
      <c r="J19" s="62"/>
      <c r="K19" s="62"/>
    </row>
    <row r="20" spans="1:11" ht="21" customHeight="1">
      <c r="A20" s="150" t="s">
        <v>107</v>
      </c>
      <c r="B20" s="532">
        <v>19</v>
      </c>
      <c r="C20" s="536">
        <v>16</v>
      </c>
      <c r="D20" s="532">
        <v>10</v>
      </c>
      <c r="E20" s="654">
        <v>6</v>
      </c>
      <c r="F20" s="532">
        <v>3</v>
      </c>
      <c r="G20" s="62"/>
      <c r="H20" s="62"/>
      <c r="I20" s="62"/>
      <c r="J20" s="62"/>
      <c r="K20" s="62"/>
    </row>
    <row r="21" spans="1:11" ht="21" customHeight="1">
      <c r="A21" s="150" t="s">
        <v>108</v>
      </c>
      <c r="B21" s="150">
        <f>B22+B24</f>
        <v>6</v>
      </c>
      <c r="C21" s="771">
        <f t="shared" ref="C21:F21" si="3">C22+C24</f>
        <v>5</v>
      </c>
      <c r="D21" s="649">
        <f t="shared" si="3"/>
        <v>0</v>
      </c>
      <c r="E21" s="771">
        <f t="shared" si="3"/>
        <v>5</v>
      </c>
      <c r="F21" s="771">
        <f t="shared" si="3"/>
        <v>1</v>
      </c>
      <c r="G21" s="62"/>
      <c r="H21" s="62"/>
      <c r="I21" s="62"/>
      <c r="J21" s="62"/>
      <c r="K21" s="62"/>
    </row>
    <row r="22" spans="1:11" ht="21" customHeight="1">
      <c r="A22" s="150" t="s">
        <v>109</v>
      </c>
      <c r="B22" s="487">
        <v>6</v>
      </c>
      <c r="C22" s="533">
        <v>5</v>
      </c>
      <c r="D22" s="649">
        <v>0</v>
      </c>
      <c r="E22" s="654">
        <v>5</v>
      </c>
      <c r="F22" s="532">
        <v>1</v>
      </c>
      <c r="G22" s="62"/>
      <c r="H22" s="62"/>
      <c r="I22" s="62"/>
      <c r="J22" s="62"/>
      <c r="K22" s="62"/>
    </row>
    <row r="23" spans="1:11" ht="31.5" customHeight="1">
      <c r="A23" s="151" t="s">
        <v>110</v>
      </c>
      <c r="B23" s="488">
        <v>0</v>
      </c>
      <c r="C23" s="534">
        <v>0</v>
      </c>
      <c r="D23" s="649">
        <v>0</v>
      </c>
      <c r="E23" s="655">
        <v>0</v>
      </c>
      <c r="F23" s="649">
        <v>0</v>
      </c>
      <c r="G23" s="62"/>
      <c r="H23" s="62"/>
      <c r="I23" s="62"/>
      <c r="J23" s="62"/>
      <c r="K23" s="62"/>
    </row>
    <row r="24" spans="1:11" ht="21" customHeight="1">
      <c r="A24" s="152" t="s">
        <v>111</v>
      </c>
      <c r="B24" s="489">
        <v>0</v>
      </c>
      <c r="C24" s="535">
        <v>0</v>
      </c>
      <c r="D24" s="656">
        <v>0</v>
      </c>
      <c r="E24" s="657">
        <v>0</v>
      </c>
      <c r="F24" s="656">
        <v>0</v>
      </c>
      <c r="G24" s="62"/>
      <c r="H24" s="62"/>
      <c r="I24" s="62"/>
      <c r="J24" s="62"/>
      <c r="K24" s="62"/>
    </row>
    <row r="25" spans="1:11" ht="35.25" customHeight="1">
      <c r="A25" s="854" t="s">
        <v>248</v>
      </c>
      <c r="B25" s="854"/>
      <c r="C25" s="854"/>
      <c r="D25" s="854"/>
      <c r="E25" s="854"/>
      <c r="F25" s="854"/>
    </row>
    <row r="27" spans="1:11">
      <c r="B27" s="537"/>
      <c r="C27" s="538"/>
      <c r="D27" s="539"/>
      <c r="E27" s="537"/>
      <c r="F27" s="537"/>
    </row>
    <row r="28" spans="1:11">
      <c r="B28" s="538"/>
      <c r="C28" s="539"/>
      <c r="D28" s="538"/>
      <c r="E28" s="539"/>
      <c r="F28" s="538"/>
    </row>
    <row r="38" spans="7:7">
      <c r="G38" s="354"/>
    </row>
  </sheetData>
  <mergeCells count="13">
    <mergeCell ref="A25:F25"/>
    <mergeCell ref="A1:F1"/>
    <mergeCell ref="A3:F3"/>
    <mergeCell ref="A13:F13"/>
    <mergeCell ref="B14:F14"/>
    <mergeCell ref="B15:B17"/>
    <mergeCell ref="C15:E15"/>
    <mergeCell ref="F15:F17"/>
    <mergeCell ref="C16:E16"/>
    <mergeCell ref="A4:A5"/>
    <mergeCell ref="B5:F5"/>
    <mergeCell ref="A14:A18"/>
    <mergeCell ref="B18:F18"/>
  </mergeCells>
  <hyperlinks>
    <hyperlink ref="G2" location="'Spis treści'!A1" display="Powrót do spisu" xr:uid="{8567D341-42D1-484F-AC09-F71DD0EE6852}"/>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23"/>
  <dimension ref="A1:M64"/>
  <sheetViews>
    <sheetView showGridLines="0" view="pageBreakPreview" zoomScale="89" zoomScaleNormal="110" zoomScaleSheetLayoutView="89" workbookViewId="0">
      <selection sqref="A1:K1"/>
    </sheetView>
  </sheetViews>
  <sheetFormatPr defaultRowHeight="15"/>
  <cols>
    <col min="1" max="1" width="19" customWidth="1"/>
    <col min="2" max="2" width="8.375" customWidth="1"/>
    <col min="3" max="3" width="11" customWidth="1"/>
    <col min="4" max="4" width="8.375" customWidth="1"/>
    <col min="5" max="5" width="9.5" customWidth="1"/>
    <col min="6" max="6" width="8.375" customWidth="1"/>
    <col min="7" max="7" width="9.5" customWidth="1"/>
    <col min="8" max="8" width="8.375" customWidth="1"/>
    <col min="9" max="9" width="9.5" customWidth="1"/>
    <col min="10" max="10" width="8.25" customWidth="1"/>
    <col min="11" max="11" width="9.5" customWidth="1"/>
    <col min="12" max="12" width="7" customWidth="1"/>
    <col min="13" max="13" width="10.875" bestFit="1" customWidth="1"/>
  </cols>
  <sheetData>
    <row r="1" spans="1:13" ht="29.25" customHeight="1">
      <c r="A1" s="849" t="str">
        <f>'Tab 1'!A1:I1</f>
        <v xml:space="preserve"> I. EMERYTURY I RENTY REALIZOWANE PRZEZ KRUS</v>
      </c>
      <c r="B1" s="849"/>
      <c r="C1" s="849"/>
      <c r="D1" s="849"/>
      <c r="E1" s="849"/>
      <c r="F1" s="849"/>
      <c r="G1" s="849"/>
      <c r="H1" s="849"/>
      <c r="I1" s="849"/>
      <c r="J1" s="849"/>
      <c r="K1" s="849"/>
    </row>
    <row r="3" spans="1:13" ht="32.25" customHeight="1">
      <c r="A3" s="873" t="s">
        <v>536</v>
      </c>
      <c r="B3" s="873"/>
      <c r="C3" s="873"/>
      <c r="D3" s="873"/>
      <c r="E3" s="873"/>
      <c r="F3" s="873"/>
      <c r="G3" s="873"/>
      <c r="H3" s="873"/>
      <c r="I3" s="873"/>
      <c r="J3" s="873"/>
      <c r="K3" s="873"/>
      <c r="L3" s="386" t="s">
        <v>528</v>
      </c>
    </row>
    <row r="4" spans="1:13" ht="34.5" customHeight="1">
      <c r="A4" s="865" t="s">
        <v>13</v>
      </c>
      <c r="B4" s="862" t="s">
        <v>129</v>
      </c>
      <c r="C4" s="862"/>
      <c r="D4" s="862" t="s">
        <v>130</v>
      </c>
      <c r="E4" s="862"/>
      <c r="F4" s="862" t="s">
        <v>131</v>
      </c>
      <c r="G4" s="862"/>
      <c r="H4" s="874" t="s">
        <v>427</v>
      </c>
      <c r="I4" s="874"/>
      <c r="J4" s="862" t="s">
        <v>132</v>
      </c>
      <c r="K4" s="862"/>
    </row>
    <row r="5" spans="1:13" ht="36.75" customHeight="1">
      <c r="A5" s="857"/>
      <c r="B5" s="334" t="s">
        <v>134</v>
      </c>
      <c r="C5" s="334" t="s">
        <v>76</v>
      </c>
      <c r="D5" s="334" t="s">
        <v>133</v>
      </c>
      <c r="E5" s="334" t="s">
        <v>76</v>
      </c>
      <c r="F5" s="334" t="s">
        <v>134</v>
      </c>
      <c r="G5" s="334" t="s">
        <v>76</v>
      </c>
      <c r="H5" s="334" t="s">
        <v>135</v>
      </c>
      <c r="I5" s="334" t="s">
        <v>76</v>
      </c>
      <c r="J5" s="334" t="s">
        <v>134</v>
      </c>
      <c r="K5" s="334" t="s">
        <v>76</v>
      </c>
    </row>
    <row r="6" spans="1:13" ht="14.25" customHeight="1">
      <c r="A6" s="858"/>
      <c r="B6" s="866" t="s">
        <v>643</v>
      </c>
      <c r="C6" s="867"/>
      <c r="D6" s="867"/>
      <c r="E6" s="867"/>
      <c r="F6" s="867"/>
      <c r="G6" s="867"/>
      <c r="H6" s="867"/>
      <c r="I6" s="867"/>
      <c r="J6" s="867"/>
      <c r="K6" s="868"/>
    </row>
    <row r="7" spans="1:13" ht="17.25" customHeight="1">
      <c r="A7" s="158" t="s">
        <v>68</v>
      </c>
      <c r="B7" s="164">
        <v>3939</v>
      </c>
      <c r="C7" s="165">
        <v>11859606.449999997</v>
      </c>
      <c r="D7" s="164">
        <v>3266</v>
      </c>
      <c r="E7" s="165">
        <v>9705422.0699999984</v>
      </c>
      <c r="F7" s="543">
        <v>294</v>
      </c>
      <c r="G7" s="165">
        <v>1007671.3</v>
      </c>
      <c r="H7" s="164">
        <v>3</v>
      </c>
      <c r="I7" s="165">
        <v>16683.420000000002</v>
      </c>
      <c r="J7" s="164">
        <v>380</v>
      </c>
      <c r="K7" s="165">
        <v>1146513.08</v>
      </c>
      <c r="L7" s="540"/>
      <c r="M7" s="541"/>
    </row>
    <row r="8" spans="1:13" ht="12" customHeight="1">
      <c r="A8" s="160" t="s">
        <v>71</v>
      </c>
      <c r="B8" s="161"/>
      <c r="C8" s="162"/>
      <c r="D8" s="161"/>
      <c r="E8" s="162"/>
      <c r="F8" s="161"/>
      <c r="G8" s="162"/>
      <c r="H8" s="161"/>
      <c r="I8" s="162"/>
      <c r="J8" s="161"/>
      <c r="K8" s="162"/>
      <c r="L8" s="60"/>
      <c r="M8" s="60"/>
    </row>
    <row r="9" spans="1:13" ht="17.25" customHeight="1">
      <c r="A9" s="356" t="s">
        <v>136</v>
      </c>
      <c r="B9" s="664">
        <v>40</v>
      </c>
      <c r="C9" s="665">
        <v>255495.78999999998</v>
      </c>
      <c r="D9" s="664">
        <v>39</v>
      </c>
      <c r="E9" s="665">
        <v>249597.78999999998</v>
      </c>
      <c r="F9" s="664">
        <v>1</v>
      </c>
      <c r="G9" s="665">
        <v>5898</v>
      </c>
      <c r="H9" s="666">
        <v>0</v>
      </c>
      <c r="I9" s="666">
        <v>0</v>
      </c>
      <c r="J9" s="666">
        <v>0</v>
      </c>
      <c r="K9" s="666">
        <v>0</v>
      </c>
      <c r="L9" s="60"/>
      <c r="M9" s="60"/>
    </row>
    <row r="10" spans="1:13" ht="12.75" customHeight="1">
      <c r="A10" s="160" t="s">
        <v>35</v>
      </c>
      <c r="B10" s="492"/>
      <c r="C10" s="667"/>
      <c r="D10" s="492"/>
      <c r="E10" s="667"/>
      <c r="F10" s="492"/>
      <c r="G10" s="667"/>
      <c r="H10" s="668"/>
      <c r="I10" s="668"/>
      <c r="J10" s="668"/>
      <c r="K10" s="668"/>
      <c r="L10" s="60"/>
      <c r="M10" s="60"/>
    </row>
    <row r="11" spans="1:13" ht="22.5" customHeight="1">
      <c r="A11" s="163" t="s">
        <v>137</v>
      </c>
      <c r="B11" s="543">
        <v>3662</v>
      </c>
      <c r="C11" s="569">
        <v>10509363.409999998</v>
      </c>
      <c r="D11" s="543">
        <v>3012</v>
      </c>
      <c r="E11" s="569">
        <v>8471386.2799999993</v>
      </c>
      <c r="F11" s="543">
        <v>287</v>
      </c>
      <c r="G11" s="569">
        <v>973659.46000000008</v>
      </c>
      <c r="H11" s="543">
        <v>3</v>
      </c>
      <c r="I11" s="569">
        <v>16683.420000000002</v>
      </c>
      <c r="J11" s="543">
        <v>363</v>
      </c>
      <c r="K11" s="569">
        <v>1064317.6700000002</v>
      </c>
      <c r="L11" s="60"/>
      <c r="M11" s="60"/>
    </row>
    <row r="12" spans="1:13" ht="17.25" customHeight="1">
      <c r="A12" s="160" t="s">
        <v>138</v>
      </c>
      <c r="B12" s="492">
        <v>108</v>
      </c>
      <c r="C12" s="667">
        <v>305381.27</v>
      </c>
      <c r="D12" s="492">
        <v>73</v>
      </c>
      <c r="E12" s="667">
        <v>203051.96</v>
      </c>
      <c r="F12" s="492">
        <v>28</v>
      </c>
      <c r="G12" s="667">
        <v>75882.66</v>
      </c>
      <c r="H12" s="644">
        <v>0</v>
      </c>
      <c r="I12" s="644">
        <v>0</v>
      </c>
      <c r="J12" s="492">
        <v>7</v>
      </c>
      <c r="K12" s="667">
        <v>26446.65</v>
      </c>
      <c r="L12" s="60"/>
      <c r="M12" s="60"/>
    </row>
    <row r="13" spans="1:13" ht="17.25" customHeight="1">
      <c r="A13" s="160" t="s">
        <v>139</v>
      </c>
      <c r="B13" s="492">
        <v>47</v>
      </c>
      <c r="C13" s="667">
        <v>247719.83000000002</v>
      </c>
      <c r="D13" s="492">
        <v>24</v>
      </c>
      <c r="E13" s="667">
        <v>123462.50000000001</v>
      </c>
      <c r="F13" s="492">
        <v>17</v>
      </c>
      <c r="G13" s="667">
        <v>110207.97</v>
      </c>
      <c r="H13" s="644">
        <v>0</v>
      </c>
      <c r="I13" s="644">
        <v>0</v>
      </c>
      <c r="J13" s="492">
        <v>6</v>
      </c>
      <c r="K13" s="667">
        <v>14049.36</v>
      </c>
      <c r="L13" s="60"/>
      <c r="M13" s="60"/>
    </row>
    <row r="14" spans="1:13" ht="17.25" customHeight="1">
      <c r="A14" s="160" t="s">
        <v>140</v>
      </c>
      <c r="B14" s="644">
        <v>0</v>
      </c>
      <c r="C14" s="644">
        <v>0</v>
      </c>
      <c r="D14" s="644">
        <v>0</v>
      </c>
      <c r="E14" s="644">
        <v>0</v>
      </c>
      <c r="F14" s="644">
        <v>0</v>
      </c>
      <c r="G14" s="644">
        <v>0</v>
      </c>
      <c r="H14" s="644">
        <v>0</v>
      </c>
      <c r="I14" s="644">
        <v>0</v>
      </c>
      <c r="J14" s="644">
        <v>0</v>
      </c>
      <c r="K14" s="644">
        <v>0</v>
      </c>
      <c r="L14" s="60"/>
      <c r="M14" s="60"/>
    </row>
    <row r="15" spans="1:13" ht="17.25" customHeight="1">
      <c r="A15" s="160" t="s">
        <v>141</v>
      </c>
      <c r="B15" s="644">
        <v>0</v>
      </c>
      <c r="C15" s="644">
        <v>0</v>
      </c>
      <c r="D15" s="644">
        <v>0</v>
      </c>
      <c r="E15" s="644">
        <v>0</v>
      </c>
      <c r="F15" s="644">
        <v>0</v>
      </c>
      <c r="G15" s="644">
        <v>0</v>
      </c>
      <c r="H15" s="644">
        <v>0</v>
      </c>
      <c r="I15" s="644">
        <v>0</v>
      </c>
      <c r="J15" s="644">
        <v>0</v>
      </c>
      <c r="K15" s="644">
        <v>0</v>
      </c>
      <c r="L15" s="60"/>
      <c r="M15" s="60"/>
    </row>
    <row r="16" spans="1:13" ht="17.25" customHeight="1">
      <c r="A16" s="160" t="s">
        <v>142</v>
      </c>
      <c r="B16" s="644">
        <v>0</v>
      </c>
      <c r="C16" s="644">
        <v>0</v>
      </c>
      <c r="D16" s="644">
        <v>0</v>
      </c>
      <c r="E16" s="644">
        <v>0</v>
      </c>
      <c r="F16" s="644">
        <v>0</v>
      </c>
      <c r="G16" s="644">
        <v>0</v>
      </c>
      <c r="H16" s="644">
        <v>0</v>
      </c>
      <c r="I16" s="669">
        <v>0</v>
      </c>
      <c r="J16" s="644">
        <v>0</v>
      </c>
      <c r="K16" s="644">
        <v>0</v>
      </c>
      <c r="L16" s="60"/>
      <c r="M16" s="60"/>
    </row>
    <row r="17" spans="1:13" ht="17.25" customHeight="1">
      <c r="A17" s="160" t="s">
        <v>143</v>
      </c>
      <c r="B17" s="492">
        <v>2</v>
      </c>
      <c r="C17" s="667">
        <v>9544.41</v>
      </c>
      <c r="D17" s="644">
        <v>0</v>
      </c>
      <c r="E17" s="644">
        <v>0</v>
      </c>
      <c r="F17" s="492">
        <v>2</v>
      </c>
      <c r="G17" s="667">
        <v>9544.41</v>
      </c>
      <c r="H17" s="644">
        <v>0</v>
      </c>
      <c r="I17" s="644">
        <v>0</v>
      </c>
      <c r="J17" s="644">
        <v>0</v>
      </c>
      <c r="K17" s="644">
        <v>0</v>
      </c>
      <c r="L17" s="60"/>
      <c r="M17" s="60"/>
    </row>
    <row r="18" spans="1:13" ht="17.25" customHeight="1">
      <c r="A18" s="160" t="s">
        <v>144</v>
      </c>
      <c r="B18" s="492">
        <v>1</v>
      </c>
      <c r="C18" s="667">
        <v>6781.8499999999995</v>
      </c>
      <c r="D18" s="772">
        <v>0</v>
      </c>
      <c r="E18" s="667">
        <v>2016.53</v>
      </c>
      <c r="F18" s="644">
        <v>0</v>
      </c>
      <c r="G18" s="644">
        <v>0</v>
      </c>
      <c r="H18" s="644">
        <v>0</v>
      </c>
      <c r="I18" s="644">
        <v>0</v>
      </c>
      <c r="J18" s="492">
        <v>1</v>
      </c>
      <c r="K18" s="667">
        <v>4765.32</v>
      </c>
      <c r="L18" s="60"/>
      <c r="M18" s="60"/>
    </row>
    <row r="19" spans="1:13" ht="17.25" customHeight="1">
      <c r="A19" s="160" t="s">
        <v>145</v>
      </c>
      <c r="B19" s="644">
        <v>0</v>
      </c>
      <c r="C19" s="644">
        <v>0</v>
      </c>
      <c r="D19" s="644">
        <v>0</v>
      </c>
      <c r="E19" s="644">
        <v>0</v>
      </c>
      <c r="F19" s="644">
        <v>0</v>
      </c>
      <c r="G19" s="644">
        <v>0</v>
      </c>
      <c r="H19" s="644">
        <v>0</v>
      </c>
      <c r="I19" s="644">
        <v>0</v>
      </c>
      <c r="J19" s="644">
        <v>0</v>
      </c>
      <c r="K19" s="644">
        <v>0</v>
      </c>
      <c r="L19" s="60"/>
      <c r="M19" s="60"/>
    </row>
    <row r="20" spans="1:13" ht="17.25" customHeight="1">
      <c r="A20" s="160" t="s">
        <v>146</v>
      </c>
      <c r="B20" s="492">
        <v>1</v>
      </c>
      <c r="C20" s="667">
        <v>3176.88</v>
      </c>
      <c r="D20" s="644">
        <v>0</v>
      </c>
      <c r="E20" s="644">
        <v>0</v>
      </c>
      <c r="F20" s="644">
        <v>0</v>
      </c>
      <c r="G20" s="644">
        <v>0</v>
      </c>
      <c r="H20" s="644">
        <v>0</v>
      </c>
      <c r="I20" s="669">
        <v>0</v>
      </c>
      <c r="J20" s="492">
        <v>1</v>
      </c>
      <c r="K20" s="667">
        <v>3176.88</v>
      </c>
      <c r="L20" s="60"/>
      <c r="M20" s="60"/>
    </row>
    <row r="21" spans="1:13" ht="17.25" customHeight="1">
      <c r="A21" s="160" t="s">
        <v>147</v>
      </c>
      <c r="B21" s="492">
        <v>27</v>
      </c>
      <c r="C21" s="667">
        <v>126545.89</v>
      </c>
      <c r="D21" s="492">
        <v>22</v>
      </c>
      <c r="E21" s="667">
        <v>115826.11</v>
      </c>
      <c r="F21" s="492">
        <v>4</v>
      </c>
      <c r="G21" s="667">
        <v>10637.52</v>
      </c>
      <c r="H21" s="644">
        <v>0</v>
      </c>
      <c r="I21" s="644">
        <v>0</v>
      </c>
      <c r="J21" s="492">
        <v>1</v>
      </c>
      <c r="K21" s="667">
        <v>82.26</v>
      </c>
      <c r="L21" s="60"/>
      <c r="M21" s="60"/>
    </row>
    <row r="22" spans="1:13" ht="17.25" customHeight="1">
      <c r="A22" s="160" t="s">
        <v>148</v>
      </c>
      <c r="B22" s="492">
        <v>1</v>
      </c>
      <c r="C22" s="667">
        <v>1141.68</v>
      </c>
      <c r="D22" s="492">
        <v>1</v>
      </c>
      <c r="E22" s="667">
        <v>1141.68</v>
      </c>
      <c r="F22" s="644">
        <v>0</v>
      </c>
      <c r="G22" s="644">
        <v>0</v>
      </c>
      <c r="H22" s="644">
        <v>0</v>
      </c>
      <c r="I22" s="644">
        <v>0</v>
      </c>
      <c r="J22" s="644">
        <v>0</v>
      </c>
      <c r="K22" s="644">
        <v>0</v>
      </c>
      <c r="L22" s="60"/>
      <c r="M22" s="60"/>
    </row>
    <row r="23" spans="1:13" ht="17.25" customHeight="1">
      <c r="A23" s="160" t="s">
        <v>149</v>
      </c>
      <c r="B23" s="492">
        <v>22</v>
      </c>
      <c r="C23" s="667">
        <v>117070.63</v>
      </c>
      <c r="D23" s="492">
        <v>11</v>
      </c>
      <c r="E23" s="667">
        <v>72024.430000000008</v>
      </c>
      <c r="F23" s="492">
        <v>6</v>
      </c>
      <c r="G23" s="667">
        <v>27795.670000000006</v>
      </c>
      <c r="H23" s="644">
        <v>0</v>
      </c>
      <c r="I23" s="644">
        <v>0</v>
      </c>
      <c r="J23" s="492">
        <v>5</v>
      </c>
      <c r="K23" s="667">
        <v>17250.53</v>
      </c>
      <c r="L23" s="60"/>
      <c r="M23" s="60"/>
    </row>
    <row r="24" spans="1:13" ht="17.25" customHeight="1">
      <c r="A24" s="160" t="s">
        <v>150</v>
      </c>
      <c r="B24" s="492">
        <v>7</v>
      </c>
      <c r="C24" s="667">
        <v>24063.81</v>
      </c>
      <c r="D24" s="492">
        <v>5</v>
      </c>
      <c r="E24" s="667">
        <v>21708.720000000001</v>
      </c>
      <c r="F24" s="492">
        <v>1</v>
      </c>
      <c r="G24" s="667">
        <v>632.16</v>
      </c>
      <c r="H24" s="644">
        <v>0</v>
      </c>
      <c r="I24" s="644">
        <v>0</v>
      </c>
      <c r="J24" s="492">
        <v>1</v>
      </c>
      <c r="K24" s="667">
        <v>1722.9299999999998</v>
      </c>
      <c r="L24" s="60"/>
      <c r="M24" s="60"/>
    </row>
    <row r="25" spans="1:13" ht="17.25" customHeight="1">
      <c r="A25" s="160" t="s">
        <v>151</v>
      </c>
      <c r="B25" s="492">
        <v>10</v>
      </c>
      <c r="C25" s="667">
        <v>48305.43</v>
      </c>
      <c r="D25" s="492">
        <v>6</v>
      </c>
      <c r="E25" s="667">
        <v>32839.950000000004</v>
      </c>
      <c r="F25" s="492">
        <v>3</v>
      </c>
      <c r="G25" s="667">
        <v>10700.16</v>
      </c>
      <c r="H25" s="644">
        <v>0</v>
      </c>
      <c r="I25" s="644">
        <v>0</v>
      </c>
      <c r="J25" s="492">
        <v>1</v>
      </c>
      <c r="K25" s="667">
        <v>4765.32</v>
      </c>
      <c r="L25" s="60"/>
      <c r="M25" s="60"/>
    </row>
    <row r="26" spans="1:13" ht="17.25" customHeight="1">
      <c r="A26" s="160" t="s">
        <v>152</v>
      </c>
      <c r="B26" s="644">
        <v>0</v>
      </c>
      <c r="C26" s="644">
        <v>0</v>
      </c>
      <c r="D26" s="644">
        <v>0</v>
      </c>
      <c r="E26" s="644">
        <v>0</v>
      </c>
      <c r="F26" s="644">
        <v>0</v>
      </c>
      <c r="G26" s="644">
        <v>0</v>
      </c>
      <c r="H26" s="644">
        <v>0</v>
      </c>
      <c r="I26" s="644">
        <v>0</v>
      </c>
      <c r="J26" s="644">
        <v>0</v>
      </c>
      <c r="K26" s="644">
        <v>0</v>
      </c>
      <c r="L26" s="60"/>
      <c r="M26" s="60"/>
    </row>
    <row r="27" spans="1:13" ht="17.25" customHeight="1">
      <c r="A27" s="160" t="s">
        <v>153</v>
      </c>
      <c r="B27" s="644">
        <v>0</v>
      </c>
      <c r="C27" s="644">
        <v>0</v>
      </c>
      <c r="D27" s="644">
        <v>0</v>
      </c>
      <c r="E27" s="644">
        <v>0</v>
      </c>
      <c r="F27" s="644">
        <v>0</v>
      </c>
      <c r="G27" s="644">
        <v>0</v>
      </c>
      <c r="H27" s="644">
        <v>0</v>
      </c>
      <c r="I27" s="644">
        <v>0</v>
      </c>
      <c r="J27" s="644">
        <v>0</v>
      </c>
      <c r="K27" s="644">
        <v>0</v>
      </c>
      <c r="L27" s="60"/>
      <c r="M27" s="60"/>
    </row>
    <row r="28" spans="1:13" ht="17.25" customHeight="1">
      <c r="A28" s="160" t="s">
        <v>154</v>
      </c>
      <c r="B28" s="492">
        <v>3</v>
      </c>
      <c r="C28" s="667">
        <v>11389.08</v>
      </c>
      <c r="D28" s="644">
        <v>0</v>
      </c>
      <c r="E28" s="644">
        <v>0</v>
      </c>
      <c r="F28" s="492">
        <v>1</v>
      </c>
      <c r="G28" s="667">
        <v>4528.9800000000005</v>
      </c>
      <c r="H28" s="644">
        <v>0</v>
      </c>
      <c r="I28" s="644">
        <v>0</v>
      </c>
      <c r="J28" s="492">
        <v>2</v>
      </c>
      <c r="K28" s="667">
        <v>6860.0999999999995</v>
      </c>
      <c r="L28" s="60"/>
      <c r="M28" s="60"/>
    </row>
    <row r="29" spans="1:13" ht="17.25" customHeight="1">
      <c r="A29" s="160" t="s">
        <v>155</v>
      </c>
      <c r="B29" s="492">
        <v>1</v>
      </c>
      <c r="C29" s="667">
        <v>380.52</v>
      </c>
      <c r="D29" s="644">
        <v>0</v>
      </c>
      <c r="E29" s="644">
        <v>0</v>
      </c>
      <c r="F29" s="644">
        <v>0</v>
      </c>
      <c r="G29" s="644">
        <v>0</v>
      </c>
      <c r="H29" s="644">
        <v>0</v>
      </c>
      <c r="I29" s="644">
        <v>0</v>
      </c>
      <c r="J29" s="492">
        <v>1</v>
      </c>
      <c r="K29" s="667">
        <v>380.52</v>
      </c>
      <c r="L29" s="60"/>
      <c r="M29" s="60"/>
    </row>
    <row r="30" spans="1:13" ht="17.25" customHeight="1">
      <c r="A30" s="160" t="s">
        <v>156</v>
      </c>
      <c r="B30" s="492">
        <v>2</v>
      </c>
      <c r="C30" s="667">
        <v>9530.64</v>
      </c>
      <c r="D30" s="644">
        <v>0</v>
      </c>
      <c r="E30" s="644">
        <v>0</v>
      </c>
      <c r="F30" s="644">
        <v>0</v>
      </c>
      <c r="G30" s="644">
        <v>0</v>
      </c>
      <c r="H30" s="644">
        <v>0</v>
      </c>
      <c r="I30" s="644">
        <v>0</v>
      </c>
      <c r="J30" s="492">
        <v>2</v>
      </c>
      <c r="K30" s="667">
        <v>9530.64</v>
      </c>
      <c r="L30" s="60"/>
      <c r="M30" s="60"/>
    </row>
    <row r="31" spans="1:13" ht="17.25" customHeight="1">
      <c r="A31" s="160" t="s">
        <v>157</v>
      </c>
      <c r="B31" s="644">
        <v>0</v>
      </c>
      <c r="C31" s="644">
        <v>0</v>
      </c>
      <c r="D31" s="644">
        <v>0</v>
      </c>
      <c r="E31" s="644">
        <v>0</v>
      </c>
      <c r="F31" s="644">
        <v>0</v>
      </c>
      <c r="G31" s="644">
        <v>0</v>
      </c>
      <c r="H31" s="644">
        <v>0</v>
      </c>
      <c r="I31" s="644">
        <v>0</v>
      </c>
      <c r="J31" s="644">
        <v>0</v>
      </c>
      <c r="K31" s="644">
        <v>0</v>
      </c>
      <c r="L31" s="60"/>
      <c r="M31" s="60"/>
    </row>
    <row r="32" spans="1:13" ht="17.25" customHeight="1">
      <c r="A32" s="160" t="s">
        <v>158</v>
      </c>
      <c r="B32" s="492">
        <v>3347</v>
      </c>
      <c r="C32" s="667">
        <v>9191496.1899999995</v>
      </c>
      <c r="D32" s="492">
        <v>2816</v>
      </c>
      <c r="E32" s="667">
        <v>7623130.3200000003</v>
      </c>
      <c r="F32" s="492">
        <v>209</v>
      </c>
      <c r="G32" s="667">
        <v>648046.43999999994</v>
      </c>
      <c r="H32" s="492">
        <v>3</v>
      </c>
      <c r="I32" s="667">
        <v>16683.420000000002</v>
      </c>
      <c r="J32" s="492">
        <v>322</v>
      </c>
      <c r="K32" s="667">
        <v>920319.43</v>
      </c>
      <c r="L32" s="60"/>
      <c r="M32" s="60"/>
    </row>
    <row r="33" spans="1:13" ht="17.25" customHeight="1">
      <c r="A33" s="160" t="s">
        <v>159</v>
      </c>
      <c r="B33" s="492">
        <v>10</v>
      </c>
      <c r="C33" s="667">
        <v>41776.769999999997</v>
      </c>
      <c r="D33" s="492">
        <v>1</v>
      </c>
      <c r="E33" s="667">
        <v>6316.27</v>
      </c>
      <c r="F33" s="492">
        <v>8</v>
      </c>
      <c r="G33" s="667">
        <v>30695.18</v>
      </c>
      <c r="H33" s="644">
        <v>0</v>
      </c>
      <c r="I33" s="644">
        <v>0</v>
      </c>
      <c r="J33" s="492">
        <v>1</v>
      </c>
      <c r="K33" s="667">
        <v>4765.32</v>
      </c>
      <c r="L33" s="60"/>
      <c r="M33" s="60"/>
    </row>
    <row r="34" spans="1:13" ht="17.25" customHeight="1">
      <c r="A34" s="160" t="s">
        <v>160</v>
      </c>
      <c r="B34" s="644">
        <v>0</v>
      </c>
      <c r="C34" s="644">
        <v>0</v>
      </c>
      <c r="D34" s="644">
        <v>0</v>
      </c>
      <c r="E34" s="644">
        <v>0</v>
      </c>
      <c r="F34" s="644">
        <v>0</v>
      </c>
      <c r="G34" s="644">
        <v>0</v>
      </c>
      <c r="H34" s="644">
        <v>0</v>
      </c>
      <c r="I34" s="644">
        <v>0</v>
      </c>
      <c r="J34" s="644">
        <v>0</v>
      </c>
      <c r="K34" s="644">
        <v>0</v>
      </c>
      <c r="L34" s="60"/>
      <c r="M34" s="60"/>
    </row>
    <row r="35" spans="1:13" ht="17.25" customHeight="1">
      <c r="A35" s="160" t="s">
        <v>161</v>
      </c>
      <c r="B35" s="644">
        <v>0</v>
      </c>
      <c r="C35" s="644">
        <v>0</v>
      </c>
      <c r="D35" s="644">
        <v>0</v>
      </c>
      <c r="E35" s="644">
        <v>0</v>
      </c>
      <c r="F35" s="644">
        <v>0</v>
      </c>
      <c r="G35" s="644">
        <v>0</v>
      </c>
      <c r="H35" s="644">
        <v>0</v>
      </c>
      <c r="I35" s="644">
        <v>0</v>
      </c>
      <c r="J35" s="644">
        <v>0</v>
      </c>
      <c r="K35" s="644">
        <v>0</v>
      </c>
      <c r="L35" s="60"/>
      <c r="M35" s="60"/>
    </row>
    <row r="36" spans="1:13" ht="17.25" customHeight="1">
      <c r="A36" s="160" t="s">
        <v>162</v>
      </c>
      <c r="B36" s="492">
        <v>3</v>
      </c>
      <c r="C36" s="667">
        <v>10022.58</v>
      </c>
      <c r="D36" s="492">
        <v>1</v>
      </c>
      <c r="E36" s="667">
        <v>1169.97</v>
      </c>
      <c r="F36" s="644">
        <v>0</v>
      </c>
      <c r="G36" s="644">
        <v>0</v>
      </c>
      <c r="H36" s="644">
        <v>0</v>
      </c>
      <c r="I36" s="644">
        <v>0</v>
      </c>
      <c r="J36" s="492">
        <v>2</v>
      </c>
      <c r="K36" s="667">
        <v>8852.61</v>
      </c>
      <c r="L36" s="60"/>
      <c r="M36" s="60"/>
    </row>
    <row r="37" spans="1:13" ht="17.25" customHeight="1">
      <c r="A37" s="160" t="s">
        <v>163</v>
      </c>
      <c r="B37" s="644">
        <v>0</v>
      </c>
      <c r="C37" s="644">
        <v>0</v>
      </c>
      <c r="D37" s="644">
        <v>0</v>
      </c>
      <c r="E37" s="644">
        <v>0</v>
      </c>
      <c r="F37" s="644">
        <v>0</v>
      </c>
      <c r="G37" s="644">
        <v>0</v>
      </c>
      <c r="H37" s="644">
        <v>0</v>
      </c>
      <c r="I37" s="644">
        <v>0</v>
      </c>
      <c r="J37" s="644">
        <v>0</v>
      </c>
      <c r="K37" s="644">
        <v>0</v>
      </c>
      <c r="L37" s="60"/>
      <c r="M37" s="60"/>
    </row>
    <row r="38" spans="1:13" ht="17.25" customHeight="1">
      <c r="A38" s="160" t="s">
        <v>164</v>
      </c>
      <c r="B38" s="492">
        <v>3</v>
      </c>
      <c r="C38" s="667">
        <v>9702.7199999999993</v>
      </c>
      <c r="D38" s="492">
        <v>1</v>
      </c>
      <c r="E38" s="667">
        <v>5826.93</v>
      </c>
      <c r="F38" s="492">
        <v>1</v>
      </c>
      <c r="G38" s="667">
        <v>1065.78</v>
      </c>
      <c r="H38" s="644">
        <v>0</v>
      </c>
      <c r="I38" s="644">
        <v>0</v>
      </c>
      <c r="J38" s="492">
        <v>1</v>
      </c>
      <c r="K38" s="667">
        <v>2810.0099999999998</v>
      </c>
      <c r="L38" s="60"/>
      <c r="M38" s="60"/>
    </row>
    <row r="39" spans="1:13" ht="17.25" customHeight="1">
      <c r="A39" s="160" t="s">
        <v>165</v>
      </c>
      <c r="B39" s="492">
        <v>16</v>
      </c>
      <c r="C39" s="667">
        <v>66554.170000000013</v>
      </c>
      <c r="D39" s="492">
        <v>9</v>
      </c>
      <c r="E39" s="667">
        <v>36355.870000000003</v>
      </c>
      <c r="F39" s="492">
        <v>5</v>
      </c>
      <c r="G39" s="667">
        <v>26295.06</v>
      </c>
      <c r="H39" s="644">
        <v>0</v>
      </c>
      <c r="I39" s="644">
        <v>0</v>
      </c>
      <c r="J39" s="492">
        <v>2</v>
      </c>
      <c r="K39" s="667">
        <v>3903.24</v>
      </c>
      <c r="L39" s="60"/>
      <c r="M39" s="60"/>
    </row>
    <row r="40" spans="1:13" ht="17.25" customHeight="1">
      <c r="A40" s="160" t="s">
        <v>166</v>
      </c>
      <c r="B40" s="644">
        <v>0</v>
      </c>
      <c r="C40" s="644">
        <v>0</v>
      </c>
      <c r="D40" s="644">
        <v>0</v>
      </c>
      <c r="E40" s="644">
        <v>0</v>
      </c>
      <c r="F40" s="644">
        <v>0</v>
      </c>
      <c r="G40" s="666">
        <v>0</v>
      </c>
      <c r="H40" s="644">
        <v>0</v>
      </c>
      <c r="I40" s="644">
        <v>0</v>
      </c>
      <c r="J40" s="644">
        <v>0</v>
      </c>
      <c r="K40" s="644">
        <v>0</v>
      </c>
      <c r="L40" s="60"/>
      <c r="M40" s="60"/>
    </row>
    <row r="41" spans="1:13" ht="17.25" customHeight="1">
      <c r="A41" s="160" t="s">
        <v>167</v>
      </c>
      <c r="B41" s="492">
        <v>35</v>
      </c>
      <c r="C41" s="667">
        <v>191020.77</v>
      </c>
      <c r="D41" s="492">
        <v>27</v>
      </c>
      <c r="E41" s="667">
        <v>152050.38</v>
      </c>
      <c r="F41" s="492">
        <v>2</v>
      </c>
      <c r="G41" s="667">
        <v>12862.15</v>
      </c>
      <c r="H41" s="644">
        <v>0</v>
      </c>
      <c r="I41" s="644">
        <v>0</v>
      </c>
      <c r="J41" s="492">
        <v>6</v>
      </c>
      <c r="K41" s="667">
        <v>26108.240000000002</v>
      </c>
      <c r="L41" s="60"/>
      <c r="M41" s="60"/>
    </row>
    <row r="42" spans="1:13" ht="17.25" customHeight="1">
      <c r="A42" s="160" t="s">
        <v>168</v>
      </c>
      <c r="B42" s="492">
        <v>16</v>
      </c>
      <c r="C42" s="667">
        <v>87758.290000000008</v>
      </c>
      <c r="D42" s="492">
        <v>13</v>
      </c>
      <c r="E42" s="667">
        <v>74464.66</v>
      </c>
      <c r="F42" s="492">
        <v>1</v>
      </c>
      <c r="G42" s="667">
        <v>4765.32</v>
      </c>
      <c r="H42" s="644">
        <v>0</v>
      </c>
      <c r="I42" s="644">
        <v>0</v>
      </c>
      <c r="J42" s="492">
        <v>2</v>
      </c>
      <c r="K42" s="667">
        <v>8528.31</v>
      </c>
      <c r="L42" s="60"/>
      <c r="M42" s="60"/>
    </row>
    <row r="43" spans="1:13" ht="34.5">
      <c r="A43" s="163" t="s">
        <v>169</v>
      </c>
      <c r="B43" s="543">
        <v>277</v>
      </c>
      <c r="C43" s="569">
        <v>1350243.0399999998</v>
      </c>
      <c r="D43" s="543">
        <v>254</v>
      </c>
      <c r="E43" s="569">
        <v>1234035.7899999998</v>
      </c>
      <c r="F43" s="543">
        <v>7</v>
      </c>
      <c r="G43" s="569">
        <v>34011.840000000004</v>
      </c>
      <c r="H43" s="570">
        <v>0</v>
      </c>
      <c r="I43" s="570">
        <v>0</v>
      </c>
      <c r="J43" s="543">
        <v>17</v>
      </c>
      <c r="K43" s="569">
        <v>82195.409999999989</v>
      </c>
      <c r="L43" s="540"/>
      <c r="M43" s="60"/>
    </row>
    <row r="44" spans="1:13" ht="17.25" customHeight="1">
      <c r="A44" s="160" t="s">
        <v>520</v>
      </c>
      <c r="B44" s="664">
        <v>63</v>
      </c>
      <c r="C44" s="665">
        <v>194230.50999999998</v>
      </c>
      <c r="D44" s="664">
        <v>62</v>
      </c>
      <c r="E44" s="665">
        <v>188243.68</v>
      </c>
      <c r="F44" s="664">
        <v>1</v>
      </c>
      <c r="G44" s="665">
        <v>5986.83</v>
      </c>
      <c r="H44" s="666">
        <v>0</v>
      </c>
      <c r="I44" s="666">
        <v>0</v>
      </c>
      <c r="J44" s="666">
        <v>0</v>
      </c>
      <c r="K44" s="666">
        <v>0</v>
      </c>
      <c r="L44" s="60"/>
      <c r="M44" s="60"/>
    </row>
    <row r="45" spans="1:13" ht="17.25" customHeight="1">
      <c r="A45" s="160" t="s">
        <v>532</v>
      </c>
      <c r="B45" s="666">
        <v>0</v>
      </c>
      <c r="C45" s="666">
        <v>0</v>
      </c>
      <c r="D45" s="666">
        <v>0</v>
      </c>
      <c r="E45" s="666">
        <v>0</v>
      </c>
      <c r="F45" s="666">
        <v>0</v>
      </c>
      <c r="G45" s="666">
        <v>0</v>
      </c>
      <c r="H45" s="666">
        <v>0</v>
      </c>
      <c r="I45" s="666">
        <v>0</v>
      </c>
      <c r="J45" s="666">
        <v>0</v>
      </c>
      <c r="K45" s="666">
        <v>0</v>
      </c>
      <c r="L45" s="60"/>
      <c r="M45" s="60"/>
    </row>
    <row r="46" spans="1:13" ht="17.25" customHeight="1">
      <c r="A46" s="160" t="s">
        <v>493</v>
      </c>
      <c r="B46" s="666">
        <v>0</v>
      </c>
      <c r="C46" s="666">
        <v>0</v>
      </c>
      <c r="D46" s="666">
        <v>0</v>
      </c>
      <c r="E46" s="666">
        <v>0</v>
      </c>
      <c r="F46" s="666">
        <v>0</v>
      </c>
      <c r="G46" s="666">
        <v>0</v>
      </c>
      <c r="H46" s="666">
        <v>0</v>
      </c>
      <c r="I46" s="666">
        <v>0</v>
      </c>
      <c r="J46" s="666">
        <v>0</v>
      </c>
      <c r="K46" s="666">
        <v>0</v>
      </c>
      <c r="L46" s="60"/>
      <c r="M46" s="60"/>
    </row>
    <row r="47" spans="1:13" ht="17.25" customHeight="1">
      <c r="A47" s="160" t="s">
        <v>170</v>
      </c>
      <c r="B47" s="664">
        <v>82</v>
      </c>
      <c r="C47" s="665">
        <v>445407.08999999997</v>
      </c>
      <c r="D47" s="664">
        <v>75</v>
      </c>
      <c r="E47" s="665">
        <v>416532.3</v>
      </c>
      <c r="F47" s="664">
        <v>3</v>
      </c>
      <c r="G47" s="665">
        <v>12169.17</v>
      </c>
      <c r="H47" s="666">
        <v>0</v>
      </c>
      <c r="I47" s="666">
        <v>0</v>
      </c>
      <c r="J47" s="664">
        <v>4</v>
      </c>
      <c r="K47" s="665">
        <v>16705.62</v>
      </c>
      <c r="L47" s="60"/>
      <c r="M47" s="60"/>
    </row>
    <row r="48" spans="1:13" ht="17.25" customHeight="1">
      <c r="A48" s="160" t="s">
        <v>171</v>
      </c>
      <c r="B48" s="666">
        <v>0</v>
      </c>
      <c r="C48" s="666">
        <v>0</v>
      </c>
      <c r="D48" s="666">
        <v>0</v>
      </c>
      <c r="E48" s="666">
        <v>0</v>
      </c>
      <c r="F48" s="666">
        <v>0</v>
      </c>
      <c r="G48" s="666">
        <v>0</v>
      </c>
      <c r="H48" s="666">
        <v>0</v>
      </c>
      <c r="I48" s="666">
        <v>0</v>
      </c>
      <c r="J48" s="666">
        <v>0</v>
      </c>
      <c r="K48" s="666">
        <v>0</v>
      </c>
      <c r="L48" s="60"/>
      <c r="M48" s="60"/>
    </row>
    <row r="49" spans="1:13" ht="17.25" customHeight="1">
      <c r="A49" s="160" t="s">
        <v>521</v>
      </c>
      <c r="B49" s="666">
        <v>0</v>
      </c>
      <c r="C49" s="666">
        <v>0</v>
      </c>
      <c r="D49" s="666">
        <v>0</v>
      </c>
      <c r="E49" s="666">
        <v>0</v>
      </c>
      <c r="F49" s="666">
        <v>0</v>
      </c>
      <c r="G49" s="666">
        <v>0</v>
      </c>
      <c r="H49" s="666">
        <v>0</v>
      </c>
      <c r="I49" s="666">
        <v>0</v>
      </c>
      <c r="J49" s="666">
        <v>0</v>
      </c>
      <c r="K49" s="666">
        <v>0</v>
      </c>
      <c r="L49" s="60"/>
      <c r="M49" s="60"/>
    </row>
    <row r="50" spans="1:13" ht="17.25" customHeight="1">
      <c r="A50" s="160" t="s">
        <v>172</v>
      </c>
      <c r="B50" s="666">
        <v>0</v>
      </c>
      <c r="C50" s="666">
        <v>0</v>
      </c>
      <c r="D50" s="666">
        <v>0</v>
      </c>
      <c r="E50" s="666">
        <v>0</v>
      </c>
      <c r="F50" s="666">
        <v>0</v>
      </c>
      <c r="G50" s="666">
        <v>0</v>
      </c>
      <c r="H50" s="666">
        <v>0</v>
      </c>
      <c r="I50" s="666">
        <v>0</v>
      </c>
      <c r="J50" s="666">
        <v>0</v>
      </c>
      <c r="K50" s="666">
        <v>0</v>
      </c>
      <c r="L50" s="60"/>
      <c r="M50" s="60"/>
    </row>
    <row r="51" spans="1:13" ht="17.25" customHeight="1">
      <c r="A51" s="160" t="s">
        <v>173</v>
      </c>
      <c r="B51" s="666">
        <v>0</v>
      </c>
      <c r="C51" s="666">
        <v>0</v>
      </c>
      <c r="D51" s="666">
        <v>0</v>
      </c>
      <c r="E51" s="666">
        <v>0</v>
      </c>
      <c r="F51" s="666">
        <v>0</v>
      </c>
      <c r="G51" s="666">
        <v>0</v>
      </c>
      <c r="H51" s="666">
        <v>0</v>
      </c>
      <c r="I51" s="666">
        <v>0</v>
      </c>
      <c r="J51" s="666">
        <v>0</v>
      </c>
      <c r="K51" s="666">
        <v>0</v>
      </c>
      <c r="L51" s="60"/>
      <c r="M51" s="60"/>
    </row>
    <row r="52" spans="1:13" ht="17.25" customHeight="1">
      <c r="A52" s="160" t="s">
        <v>174</v>
      </c>
      <c r="B52" s="666">
        <v>0</v>
      </c>
      <c r="C52" s="666">
        <v>0</v>
      </c>
      <c r="D52" s="666">
        <v>0</v>
      </c>
      <c r="E52" s="666">
        <v>0</v>
      </c>
      <c r="F52" s="666">
        <v>0</v>
      </c>
      <c r="G52" s="666">
        <v>0</v>
      </c>
      <c r="H52" s="666">
        <v>0</v>
      </c>
      <c r="I52" s="666">
        <v>0</v>
      </c>
      <c r="J52" s="666">
        <v>0</v>
      </c>
      <c r="K52" s="666">
        <v>0</v>
      </c>
      <c r="L52" s="60"/>
      <c r="M52" s="60"/>
    </row>
    <row r="53" spans="1:13" ht="17.25" customHeight="1">
      <c r="A53" s="160" t="s">
        <v>494</v>
      </c>
      <c r="B53" s="666">
        <v>0</v>
      </c>
      <c r="C53" s="666">
        <v>0</v>
      </c>
      <c r="D53" s="666">
        <v>0</v>
      </c>
      <c r="E53" s="666">
        <v>0</v>
      </c>
      <c r="F53" s="666">
        <v>0</v>
      </c>
      <c r="G53" s="666">
        <v>0</v>
      </c>
      <c r="H53" s="666">
        <v>0</v>
      </c>
      <c r="I53" s="666">
        <v>0</v>
      </c>
      <c r="J53" s="666">
        <v>0</v>
      </c>
      <c r="K53" s="666">
        <v>0</v>
      </c>
      <c r="L53" s="60"/>
      <c r="M53" s="60"/>
    </row>
    <row r="54" spans="1:13" ht="17.25" customHeight="1">
      <c r="A54" s="160" t="s">
        <v>175</v>
      </c>
      <c r="B54" s="664">
        <v>11</v>
      </c>
      <c r="C54" s="665">
        <v>47648.31</v>
      </c>
      <c r="D54" s="664">
        <v>2</v>
      </c>
      <c r="E54" s="665">
        <v>2704.95</v>
      </c>
      <c r="F54" s="664">
        <v>1</v>
      </c>
      <c r="G54" s="665">
        <v>5232.3599999999997</v>
      </c>
      <c r="H54" s="666">
        <v>0</v>
      </c>
      <c r="I54" s="666">
        <v>0</v>
      </c>
      <c r="J54" s="664">
        <v>8</v>
      </c>
      <c r="K54" s="665">
        <v>39711</v>
      </c>
      <c r="L54" s="60"/>
      <c r="M54" s="60"/>
    </row>
    <row r="55" spans="1:13" ht="17.25" customHeight="1">
      <c r="A55" s="166" t="s">
        <v>522</v>
      </c>
      <c r="B55" s="670">
        <v>121</v>
      </c>
      <c r="C55" s="671">
        <v>662957.13</v>
      </c>
      <c r="D55" s="670">
        <v>115</v>
      </c>
      <c r="E55" s="671">
        <v>626554.86</v>
      </c>
      <c r="F55" s="670">
        <v>2</v>
      </c>
      <c r="G55" s="671">
        <v>10623.48</v>
      </c>
      <c r="H55" s="672">
        <v>0</v>
      </c>
      <c r="I55" s="672">
        <v>0</v>
      </c>
      <c r="J55" s="670">
        <v>4</v>
      </c>
      <c r="K55" s="671">
        <v>25778.789999999997</v>
      </c>
      <c r="L55" s="60"/>
      <c r="M55" s="60"/>
    </row>
    <row r="56" spans="1:13" s="64" customFormat="1">
      <c r="B56" s="571"/>
      <c r="C56" s="658"/>
      <c r="D56" s="571"/>
      <c r="E56" s="658"/>
      <c r="F56" s="571"/>
      <c r="G56" s="658"/>
      <c r="H56" s="571"/>
      <c r="I56" s="658"/>
      <c r="J56" s="571"/>
      <c r="K56" s="658"/>
    </row>
    <row r="57" spans="1:13" s="64" customFormat="1" ht="9" customHeight="1">
      <c r="F57" s="659"/>
    </row>
    <row r="58" spans="1:13" s="64" customFormat="1">
      <c r="B58" s="571"/>
      <c r="C58" s="658"/>
      <c r="D58" s="571"/>
      <c r="E58" s="658"/>
      <c r="F58" s="571"/>
      <c r="G58" s="658"/>
      <c r="H58" s="571"/>
      <c r="I58" s="658"/>
      <c r="J58" s="571"/>
      <c r="K58" s="658"/>
    </row>
    <row r="59" spans="1:13" s="64" customFormat="1">
      <c r="B59" s="660"/>
      <c r="C59" s="661"/>
      <c r="D59" s="660"/>
      <c r="E59" s="661"/>
      <c r="F59" s="660"/>
      <c r="G59" s="661"/>
      <c r="H59" s="660"/>
      <c r="I59" s="661"/>
      <c r="J59" s="660"/>
      <c r="K59" s="661"/>
    </row>
    <row r="60" spans="1:13" s="64" customFormat="1">
      <c r="B60" s="662"/>
    </row>
    <row r="61" spans="1:13" s="64" customFormat="1" ht="19.5" customHeight="1">
      <c r="C61" s="663"/>
      <c r="D61" s="663"/>
      <c r="E61" s="663"/>
      <c r="F61" s="663"/>
      <c r="G61" s="663"/>
      <c r="H61" s="663"/>
      <c r="I61" s="663"/>
      <c r="J61" s="663"/>
      <c r="K61" s="663"/>
      <c r="L61" s="663"/>
      <c r="M61" s="663"/>
    </row>
    <row r="62" spans="1:13" s="64" customFormat="1">
      <c r="B62" s="663"/>
      <c r="C62" s="663"/>
      <c r="D62" s="663"/>
      <c r="E62" s="663"/>
      <c r="F62" s="663"/>
      <c r="G62" s="663"/>
      <c r="H62" s="663"/>
      <c r="I62" s="663"/>
      <c r="J62" s="663"/>
      <c r="K62" s="663"/>
      <c r="L62" s="663"/>
      <c r="M62" s="663"/>
    </row>
    <row r="63" spans="1:13" s="64" customFormat="1">
      <c r="B63" s="663"/>
      <c r="C63" s="663"/>
      <c r="D63" s="663"/>
      <c r="E63" s="663"/>
      <c r="F63" s="663"/>
      <c r="G63" s="663"/>
      <c r="H63" s="663"/>
      <c r="I63" s="663"/>
      <c r="J63" s="663"/>
      <c r="K63" s="663"/>
      <c r="L63" s="663"/>
      <c r="M63" s="663"/>
    </row>
    <row r="64" spans="1:13" s="64" customFormat="1"/>
  </sheetData>
  <mergeCells count="9">
    <mergeCell ref="B6:K6"/>
    <mergeCell ref="A4:A6"/>
    <mergeCell ref="A1:K1"/>
    <mergeCell ref="A3:K3"/>
    <mergeCell ref="B4:C4"/>
    <mergeCell ref="D4:E4"/>
    <mergeCell ref="F4:G4"/>
    <mergeCell ref="H4:I4"/>
    <mergeCell ref="J4:K4"/>
  </mergeCells>
  <hyperlinks>
    <hyperlink ref="L3" location="'Spis treści'!A1" display="Powrót do spisu" xr:uid="{E7441515-DFA6-4798-B853-E17F5D7F73BE}"/>
  </hyperlinks>
  <printOptions horizontalCentered="1" verticalCentered="1"/>
  <pageMargins left="0.11811023622047245" right="0.11811023622047245" top="0.15748031496062992" bottom="0.27559055118110237" header="0.31496062992125984" footer="0.31496062992125984"/>
  <pageSetup paperSize="9" scale="78" orientation="portrait" r:id="rId1"/>
  <headerFooter differentFirst="1" alignWithMargins="0">
    <oddFooter>&amp;C&amp;"Arial,Normalny"&amp;9&amp;P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7"/>
  <dimension ref="A1:S39"/>
  <sheetViews>
    <sheetView showGridLines="0" view="pageBreakPreview" zoomScale="89" zoomScaleNormal="90" zoomScaleSheetLayoutView="89" workbookViewId="0">
      <selection sqref="A1:I1"/>
    </sheetView>
  </sheetViews>
  <sheetFormatPr defaultColWidth="8" defaultRowHeight="12.75"/>
  <cols>
    <col min="1" max="1" width="36" style="1" customWidth="1"/>
    <col min="2" max="6" width="10.5" style="1" customWidth="1"/>
    <col min="7" max="7" width="8.125" style="1" customWidth="1"/>
    <col min="8" max="9" width="8.5" style="1" customWidth="1"/>
    <col min="10" max="10" width="10.875" style="1" customWidth="1"/>
    <col min="11" max="14" width="8" style="1"/>
    <col min="15" max="16" width="10.5" style="1" customWidth="1"/>
    <col min="17" max="17" width="8" style="1"/>
    <col min="18" max="18" width="11.875" style="1" customWidth="1"/>
    <col min="19" max="16382" width="8" style="1"/>
    <col min="16383" max="16383" width="1.5" style="1" customWidth="1"/>
    <col min="16384" max="16384" width="0.25" style="1" customWidth="1"/>
  </cols>
  <sheetData>
    <row r="1" spans="1:19" ht="23.25" customHeight="1">
      <c r="A1" s="875" t="s">
        <v>451</v>
      </c>
      <c r="B1" s="875"/>
      <c r="C1" s="875"/>
      <c r="D1" s="875"/>
      <c r="E1" s="875"/>
      <c r="F1" s="875"/>
      <c r="G1" s="875"/>
      <c r="H1" s="875"/>
      <c r="I1" s="875"/>
    </row>
    <row r="2" spans="1:19" ht="33.75" customHeight="1">
      <c r="A2" s="876" t="s">
        <v>553</v>
      </c>
      <c r="B2" s="876"/>
      <c r="C2" s="876"/>
      <c r="D2" s="877"/>
      <c r="E2" s="877"/>
      <c r="F2" s="877"/>
      <c r="G2" s="877"/>
      <c r="H2" s="877"/>
      <c r="I2" s="877"/>
      <c r="J2" s="386" t="s">
        <v>528</v>
      </c>
      <c r="S2" s="509"/>
    </row>
    <row r="3" spans="1:19" ht="20.25" customHeight="1">
      <c r="A3" s="824" t="s">
        <v>13</v>
      </c>
      <c r="B3" s="805" t="s">
        <v>524</v>
      </c>
      <c r="C3" s="806"/>
      <c r="D3" s="805" t="s">
        <v>538</v>
      </c>
      <c r="E3" s="807"/>
      <c r="F3" s="807"/>
      <c r="G3" s="807"/>
      <c r="H3" s="807"/>
      <c r="I3" s="806"/>
    </row>
    <row r="4" spans="1:19" ht="20.25" customHeight="1">
      <c r="A4" s="830"/>
      <c r="B4" s="824" t="s">
        <v>640</v>
      </c>
      <c r="C4" s="824" t="s">
        <v>650</v>
      </c>
      <c r="D4" s="824" t="s">
        <v>632</v>
      </c>
      <c r="E4" s="824" t="s">
        <v>640</v>
      </c>
      <c r="F4" s="824" t="s">
        <v>650</v>
      </c>
      <c r="G4" s="837" t="s">
        <v>14</v>
      </c>
      <c r="H4" s="809"/>
      <c r="I4" s="810"/>
      <c r="O4" s="878"/>
      <c r="P4" s="878"/>
    </row>
    <row r="5" spans="1:19" ht="75" customHeight="1">
      <c r="A5" s="825"/>
      <c r="B5" s="825"/>
      <c r="C5" s="825"/>
      <c r="D5" s="825"/>
      <c r="E5" s="825"/>
      <c r="F5" s="825"/>
      <c r="G5" s="485" t="s">
        <v>678</v>
      </c>
      <c r="H5" s="483" t="s">
        <v>679</v>
      </c>
      <c r="I5" s="483" t="s">
        <v>651</v>
      </c>
      <c r="O5" s="878"/>
      <c r="P5" s="878"/>
    </row>
    <row r="6" spans="1:19" ht="21" customHeight="1">
      <c r="A6" s="880" t="s">
        <v>68</v>
      </c>
      <c r="B6" s="881"/>
      <c r="C6" s="881"/>
      <c r="D6" s="881"/>
      <c r="E6" s="881"/>
      <c r="F6" s="881"/>
      <c r="G6" s="881"/>
      <c r="H6" s="881"/>
      <c r="I6" s="882"/>
    </row>
    <row r="7" spans="1:19" ht="21.75" customHeight="1">
      <c r="A7" s="168" t="s">
        <v>15</v>
      </c>
      <c r="B7" s="169">
        <v>989540</v>
      </c>
      <c r="C7" s="169">
        <v>996090</v>
      </c>
      <c r="D7" s="169">
        <v>976542</v>
      </c>
      <c r="E7" s="169">
        <v>973342</v>
      </c>
      <c r="F7" s="673">
        <v>976185</v>
      </c>
      <c r="G7" s="170">
        <f>E7/D7-1</f>
        <v>-3.2768687880295744E-3</v>
      </c>
      <c r="H7" s="170">
        <f>E7/B7-1</f>
        <v>-1.6369222062776689E-2</v>
      </c>
      <c r="I7" s="170">
        <f>F7/C7-1</f>
        <v>-1.9983134054151752E-2</v>
      </c>
      <c r="J7" s="14"/>
      <c r="K7" s="14"/>
      <c r="L7" s="14"/>
      <c r="M7" s="14"/>
      <c r="N7" s="14"/>
      <c r="O7" s="510"/>
      <c r="P7" s="510"/>
      <c r="Q7" s="12"/>
      <c r="R7" s="12"/>
    </row>
    <row r="8" spans="1:19" ht="21.75" customHeight="1">
      <c r="A8" s="172" t="s">
        <v>130</v>
      </c>
      <c r="B8" s="177">
        <v>770114</v>
      </c>
      <c r="C8" s="177">
        <v>775591</v>
      </c>
      <c r="D8" s="177">
        <v>762160</v>
      </c>
      <c r="E8" s="177">
        <v>763084</v>
      </c>
      <c r="F8" s="173">
        <v>762789</v>
      </c>
      <c r="G8" s="174">
        <f t="shared" ref="G8:G9" si="0">E8/D8-1</f>
        <v>1.2123438648052876E-3</v>
      </c>
      <c r="H8" s="174">
        <f t="shared" ref="H8:H9" si="1">E8/B8-1</f>
        <v>-9.128518634903382E-3</v>
      </c>
      <c r="I8" s="174">
        <f t="shared" ref="I8:I9" si="2">F8/C8-1</f>
        <v>-1.6506122427929149E-2</v>
      </c>
      <c r="J8" s="14"/>
      <c r="K8" s="14"/>
      <c r="L8" s="14"/>
      <c r="M8" s="14"/>
      <c r="N8" s="14"/>
      <c r="O8" s="511"/>
      <c r="P8" s="511"/>
      <c r="Q8" s="12"/>
      <c r="R8" s="12"/>
    </row>
    <row r="9" spans="1:19" ht="21.75" customHeight="1">
      <c r="A9" s="176" t="s">
        <v>16</v>
      </c>
      <c r="B9" s="177">
        <v>219425</v>
      </c>
      <c r="C9" s="177">
        <v>220499</v>
      </c>
      <c r="D9" s="177">
        <v>214381</v>
      </c>
      <c r="E9" s="177">
        <v>210258</v>
      </c>
      <c r="F9" s="177">
        <v>213396</v>
      </c>
      <c r="G9" s="174">
        <f t="shared" si="0"/>
        <v>-1.9232114786291721E-2</v>
      </c>
      <c r="H9" s="174">
        <f t="shared" si="1"/>
        <v>-4.1777372678591829E-2</v>
      </c>
      <c r="I9" s="174">
        <f t="shared" si="2"/>
        <v>-3.2213298019492131E-2</v>
      </c>
      <c r="J9" s="14"/>
      <c r="K9" s="14"/>
      <c r="L9" s="14"/>
      <c r="M9" s="14"/>
      <c r="N9" s="14"/>
      <c r="O9" s="512"/>
      <c r="P9" s="512"/>
      <c r="Q9" s="12"/>
      <c r="R9" s="12"/>
    </row>
    <row r="10" spans="1:19" ht="26.25" customHeight="1">
      <c r="A10" s="880" t="s">
        <v>104</v>
      </c>
      <c r="B10" s="881"/>
      <c r="C10" s="881"/>
      <c r="D10" s="881"/>
      <c r="E10" s="881"/>
      <c r="F10" s="881"/>
      <c r="G10" s="881"/>
      <c r="H10" s="881"/>
      <c r="I10" s="882"/>
      <c r="J10" s="4"/>
      <c r="K10" s="4"/>
      <c r="Q10" s="12"/>
      <c r="R10" s="12"/>
    </row>
    <row r="11" spans="1:19" s="5" customFormat="1" ht="21" customHeight="1">
      <c r="A11" s="178" t="s">
        <v>420</v>
      </c>
      <c r="B11" s="513">
        <v>770114</v>
      </c>
      <c r="C11" s="514">
        <v>775591</v>
      </c>
      <c r="D11" s="514">
        <v>762160</v>
      </c>
      <c r="E11" s="514">
        <v>763084</v>
      </c>
      <c r="F11" s="674">
        <v>762789</v>
      </c>
      <c r="G11" s="170">
        <f t="shared" ref="G11:G15" si="3">E11/D11-1</f>
        <v>1.2123438648052876E-3</v>
      </c>
      <c r="H11" s="170">
        <f t="shared" ref="H11:H15" si="4">E11/B11-1</f>
        <v>-9.128518634903382E-3</v>
      </c>
      <c r="I11" s="170">
        <f t="shared" ref="I11:I15" si="5">F11/C11-1</f>
        <v>-1.6506122427929149E-2</v>
      </c>
      <c r="J11" s="14"/>
      <c r="K11" s="14"/>
      <c r="L11" s="14"/>
      <c r="M11" s="14"/>
      <c r="N11" s="14"/>
      <c r="O11" s="515"/>
      <c r="P11" s="515"/>
      <c r="Q11" s="12"/>
      <c r="R11" s="12"/>
    </row>
    <row r="12" spans="1:19" ht="21" customHeight="1">
      <c r="A12" s="180" t="s">
        <v>17</v>
      </c>
      <c r="B12" s="516">
        <v>687144</v>
      </c>
      <c r="C12" s="177">
        <v>688580</v>
      </c>
      <c r="D12" s="177">
        <v>689842</v>
      </c>
      <c r="E12" s="173">
        <v>693361</v>
      </c>
      <c r="F12" s="173">
        <v>690235</v>
      </c>
      <c r="G12" s="174">
        <f t="shared" si="3"/>
        <v>5.1011680935635351E-3</v>
      </c>
      <c r="H12" s="174">
        <f t="shared" si="4"/>
        <v>9.0475940996355142E-3</v>
      </c>
      <c r="I12" s="174">
        <f t="shared" si="5"/>
        <v>2.4034970519040133E-3</v>
      </c>
      <c r="J12" s="4"/>
      <c r="K12" s="4"/>
      <c r="O12" s="511"/>
      <c r="P12" s="511"/>
      <c r="Q12" s="12"/>
      <c r="R12" s="12"/>
    </row>
    <row r="13" spans="1:19" ht="21" customHeight="1">
      <c r="A13" s="181" t="s">
        <v>18</v>
      </c>
      <c r="B13" s="516">
        <v>13435</v>
      </c>
      <c r="C13" s="177">
        <v>14092</v>
      </c>
      <c r="D13" s="177">
        <v>11679</v>
      </c>
      <c r="E13" s="173">
        <v>11254</v>
      </c>
      <c r="F13" s="173">
        <v>11715</v>
      </c>
      <c r="G13" s="174">
        <f t="shared" si="3"/>
        <v>-3.6390101892285309E-2</v>
      </c>
      <c r="H13" s="174">
        <f t="shared" si="4"/>
        <v>-0.1623371790100484</v>
      </c>
      <c r="I13" s="174">
        <f t="shared" si="5"/>
        <v>-0.1686772636957139</v>
      </c>
      <c r="J13" s="4"/>
      <c r="K13" s="4"/>
      <c r="O13" s="512"/>
      <c r="P13" s="512"/>
      <c r="Q13" s="12"/>
      <c r="R13" s="12"/>
    </row>
    <row r="14" spans="1:19" ht="21" customHeight="1">
      <c r="A14" s="181" t="s">
        <v>19</v>
      </c>
      <c r="B14" s="516">
        <v>66988</v>
      </c>
      <c r="C14" s="177">
        <v>70340</v>
      </c>
      <c r="D14" s="177">
        <v>58198</v>
      </c>
      <c r="E14" s="177">
        <v>56042</v>
      </c>
      <c r="F14" s="177">
        <v>58390</v>
      </c>
      <c r="G14" s="174">
        <f t="shared" si="3"/>
        <v>-3.7045946596102941E-2</v>
      </c>
      <c r="H14" s="174">
        <f t="shared" si="4"/>
        <v>-0.16340240042992771</v>
      </c>
      <c r="I14" s="174">
        <f t="shared" si="5"/>
        <v>-0.16988911003696328</v>
      </c>
      <c r="J14" s="4"/>
      <c r="K14" s="4"/>
      <c r="O14" s="512"/>
      <c r="P14" s="512"/>
      <c r="Q14" s="12"/>
      <c r="R14" s="12"/>
    </row>
    <row r="15" spans="1:19" ht="26.25" customHeight="1">
      <c r="A15" s="182" t="s">
        <v>20</v>
      </c>
      <c r="B15" s="517">
        <v>2548</v>
      </c>
      <c r="C15" s="183">
        <v>2580</v>
      </c>
      <c r="D15" s="183">
        <v>2442</v>
      </c>
      <c r="E15" s="183">
        <v>2427</v>
      </c>
      <c r="F15" s="183">
        <v>2449</v>
      </c>
      <c r="G15" s="174">
        <f t="shared" si="3"/>
        <v>-6.14250614250611E-3</v>
      </c>
      <c r="H15" s="174">
        <f t="shared" si="4"/>
        <v>-4.7488226059654637E-2</v>
      </c>
      <c r="I15" s="174">
        <f t="shared" si="5"/>
        <v>-5.0775193798449636E-2</v>
      </c>
      <c r="J15" s="4"/>
      <c r="K15" s="4"/>
      <c r="O15" s="512"/>
      <c r="P15" s="512"/>
      <c r="Q15" s="12"/>
      <c r="R15" s="12"/>
    </row>
    <row r="16" spans="1:19" ht="27.75" customHeight="1">
      <c r="A16" s="880" t="s">
        <v>21</v>
      </c>
      <c r="B16" s="881"/>
      <c r="C16" s="881"/>
      <c r="D16" s="881"/>
      <c r="E16" s="881"/>
      <c r="F16" s="881"/>
      <c r="G16" s="881"/>
      <c r="H16" s="881"/>
      <c r="I16" s="882"/>
      <c r="J16" s="4"/>
      <c r="K16" s="4"/>
      <c r="Q16" s="12"/>
      <c r="R16" s="12"/>
    </row>
    <row r="17" spans="1:18" ht="24.75" customHeight="1">
      <c r="A17" s="178" t="s">
        <v>22</v>
      </c>
      <c r="B17" s="169">
        <v>219425</v>
      </c>
      <c r="C17" s="169">
        <v>220499</v>
      </c>
      <c r="D17" s="169">
        <v>214381</v>
      </c>
      <c r="E17" s="169">
        <v>210258</v>
      </c>
      <c r="F17" s="169">
        <v>213396</v>
      </c>
      <c r="G17" s="170">
        <f t="shared" ref="G17:G29" si="6">E17/D17-1</f>
        <v>-1.9232114786291721E-2</v>
      </c>
      <c r="H17" s="170">
        <f t="shared" ref="H17:H29" si="7">E17/B17-1</f>
        <v>-4.1777372678591829E-2</v>
      </c>
      <c r="I17" s="170">
        <f t="shared" ref="I17:I29" si="8">F17/C17-1</f>
        <v>-3.2213298019492131E-2</v>
      </c>
      <c r="J17" s="14"/>
      <c r="K17" s="14"/>
      <c r="L17" s="14"/>
      <c r="M17" s="14"/>
      <c r="N17" s="518"/>
      <c r="O17" s="510"/>
      <c r="P17" s="510"/>
      <c r="Q17" s="12"/>
      <c r="R17" s="12"/>
    </row>
    <row r="18" spans="1:18" ht="33" customHeight="1">
      <c r="A18" s="184" t="s">
        <v>23</v>
      </c>
      <c r="B18" s="519">
        <v>178014</v>
      </c>
      <c r="C18" s="519">
        <v>178842</v>
      </c>
      <c r="D18" s="519">
        <v>173258</v>
      </c>
      <c r="E18" s="519">
        <v>169730</v>
      </c>
      <c r="F18" s="519">
        <v>172483</v>
      </c>
      <c r="G18" s="170">
        <f t="shared" si="6"/>
        <v>-2.0362696094841204E-2</v>
      </c>
      <c r="H18" s="170">
        <f t="shared" si="7"/>
        <v>-4.6535665734155796E-2</v>
      </c>
      <c r="I18" s="170">
        <f t="shared" si="8"/>
        <v>-3.5556524753693197E-2</v>
      </c>
      <c r="J18" s="14"/>
      <c r="K18" s="14"/>
      <c r="L18" s="14"/>
      <c r="M18" s="14"/>
      <c r="N18" s="518"/>
      <c r="O18" s="520"/>
      <c r="P18" s="520"/>
      <c r="Q18" s="12"/>
      <c r="R18" s="12"/>
    </row>
    <row r="19" spans="1:18" ht="27.75" customHeight="1">
      <c r="A19" s="179" t="s">
        <v>24</v>
      </c>
      <c r="B19" s="516">
        <v>11953</v>
      </c>
      <c r="C19" s="177">
        <v>12004</v>
      </c>
      <c r="D19" s="177">
        <v>11606</v>
      </c>
      <c r="E19" s="177">
        <v>11375</v>
      </c>
      <c r="F19" s="177">
        <v>11555</v>
      </c>
      <c r="G19" s="174">
        <f t="shared" si="6"/>
        <v>-1.9903498190591118E-2</v>
      </c>
      <c r="H19" s="174">
        <f t="shared" si="7"/>
        <v>-4.8356061239856141E-2</v>
      </c>
      <c r="I19" s="174">
        <f t="shared" si="8"/>
        <v>-3.7404198600466509E-2</v>
      </c>
      <c r="J19" s="4"/>
      <c r="K19" s="4"/>
      <c r="O19" s="512"/>
      <c r="P19" s="512"/>
      <c r="Q19" s="12"/>
      <c r="R19" s="12"/>
    </row>
    <row r="20" spans="1:18" ht="20.25" customHeight="1">
      <c r="A20" s="179" t="s">
        <v>25</v>
      </c>
      <c r="B20" s="516">
        <v>175968</v>
      </c>
      <c r="C20" s="177">
        <v>176708</v>
      </c>
      <c r="D20" s="177">
        <v>171415</v>
      </c>
      <c r="E20" s="177">
        <v>167960</v>
      </c>
      <c r="F20" s="177">
        <v>170640</v>
      </c>
      <c r="G20" s="174">
        <f t="shared" si="6"/>
        <v>-2.0155762331184546E-2</v>
      </c>
      <c r="H20" s="174">
        <f t="shared" si="7"/>
        <v>-4.5508274231678469E-2</v>
      </c>
      <c r="I20" s="174">
        <f t="shared" si="8"/>
        <v>-3.4339135749371863E-2</v>
      </c>
      <c r="J20" s="4"/>
      <c r="K20" s="4"/>
      <c r="O20" s="512"/>
      <c r="P20" s="512"/>
      <c r="Q20" s="12"/>
      <c r="R20" s="12"/>
    </row>
    <row r="21" spans="1:18" ht="28.5" customHeight="1">
      <c r="A21" s="179" t="s">
        <v>26</v>
      </c>
      <c r="B21" s="516">
        <v>155</v>
      </c>
      <c r="C21" s="177">
        <v>163</v>
      </c>
      <c r="D21" s="177">
        <v>127</v>
      </c>
      <c r="E21" s="177">
        <v>119</v>
      </c>
      <c r="F21" s="177">
        <v>129</v>
      </c>
      <c r="G21" s="174">
        <f t="shared" si="6"/>
        <v>-6.2992125984251968E-2</v>
      </c>
      <c r="H21" s="174">
        <f t="shared" si="7"/>
        <v>-0.23225806451612907</v>
      </c>
      <c r="I21" s="174">
        <f t="shared" si="8"/>
        <v>-0.20858895705521474</v>
      </c>
      <c r="J21" s="4"/>
      <c r="K21" s="4"/>
      <c r="O21" s="512"/>
      <c r="P21" s="512"/>
      <c r="Q21" s="12"/>
      <c r="R21" s="12"/>
    </row>
    <row r="22" spans="1:18" ht="28.5" customHeight="1">
      <c r="A22" s="179" t="s">
        <v>27</v>
      </c>
      <c r="B22" s="516">
        <v>452</v>
      </c>
      <c r="C22" s="177">
        <v>478</v>
      </c>
      <c r="D22" s="177">
        <v>414</v>
      </c>
      <c r="E22" s="177">
        <v>398</v>
      </c>
      <c r="F22" s="177">
        <v>414</v>
      </c>
      <c r="G22" s="174">
        <f t="shared" si="6"/>
        <v>-3.8647342995169032E-2</v>
      </c>
      <c r="H22" s="174">
        <f t="shared" si="7"/>
        <v>-0.11946902654867253</v>
      </c>
      <c r="I22" s="174">
        <f t="shared" si="8"/>
        <v>-0.13389121338912136</v>
      </c>
      <c r="J22" s="4"/>
      <c r="K22" s="4"/>
      <c r="O22" s="512"/>
      <c r="P22" s="512"/>
      <c r="Q22" s="12"/>
      <c r="R22" s="12"/>
    </row>
    <row r="23" spans="1:18" ht="28.5" customHeight="1">
      <c r="A23" s="179" t="s">
        <v>498</v>
      </c>
      <c r="B23" s="516">
        <v>1439</v>
      </c>
      <c r="C23" s="177">
        <v>1493</v>
      </c>
      <c r="D23" s="177">
        <v>1301</v>
      </c>
      <c r="E23" s="177">
        <v>1252</v>
      </c>
      <c r="F23" s="177">
        <v>1300</v>
      </c>
      <c r="G23" s="174">
        <f t="shared" si="6"/>
        <v>-3.7663335895465E-2</v>
      </c>
      <c r="H23" s="174">
        <f t="shared" si="7"/>
        <v>-0.12995135510771372</v>
      </c>
      <c r="I23" s="174">
        <f t="shared" si="8"/>
        <v>-0.12926992632283996</v>
      </c>
      <c r="J23" s="4"/>
      <c r="K23" s="4"/>
      <c r="O23" s="512"/>
      <c r="P23" s="512"/>
      <c r="Q23" s="12"/>
      <c r="R23" s="12"/>
    </row>
    <row r="24" spans="1:18" ht="24" customHeight="1">
      <c r="A24" s="184" t="s">
        <v>29</v>
      </c>
      <c r="B24" s="519">
        <v>41411</v>
      </c>
      <c r="C24" s="169">
        <v>41657</v>
      </c>
      <c r="D24" s="169">
        <v>41123</v>
      </c>
      <c r="E24" s="169">
        <v>40528</v>
      </c>
      <c r="F24" s="169">
        <v>40912</v>
      </c>
      <c r="G24" s="170">
        <f t="shared" si="6"/>
        <v>-1.4468788755684137E-2</v>
      </c>
      <c r="H24" s="170">
        <f t="shared" si="7"/>
        <v>-2.1322836927386457E-2</v>
      </c>
      <c r="I24" s="170">
        <f t="shared" si="8"/>
        <v>-1.7884149122596393E-2</v>
      </c>
      <c r="J24" s="14"/>
      <c r="K24" s="14"/>
      <c r="L24" s="14"/>
      <c r="M24" s="14"/>
      <c r="N24" s="14"/>
      <c r="O24" s="510"/>
      <c r="P24" s="510"/>
      <c r="Q24" s="12"/>
      <c r="R24" s="12"/>
    </row>
    <row r="25" spans="1:18" ht="21" customHeight="1">
      <c r="A25" s="179" t="s">
        <v>30</v>
      </c>
      <c r="B25" s="516">
        <v>795</v>
      </c>
      <c r="C25" s="177">
        <v>813</v>
      </c>
      <c r="D25" s="177">
        <v>784</v>
      </c>
      <c r="E25" s="177">
        <v>765</v>
      </c>
      <c r="F25" s="177">
        <v>779</v>
      </c>
      <c r="G25" s="174">
        <f t="shared" si="6"/>
        <v>-2.4234693877551061E-2</v>
      </c>
      <c r="H25" s="174">
        <f t="shared" si="7"/>
        <v>-3.7735849056603765E-2</v>
      </c>
      <c r="I25" s="174">
        <f t="shared" si="8"/>
        <v>-4.182041820418203E-2</v>
      </c>
      <c r="J25" s="4"/>
      <c r="K25" s="4"/>
      <c r="O25" s="512"/>
      <c r="P25" s="512"/>
      <c r="Q25" s="12"/>
      <c r="R25" s="12"/>
    </row>
    <row r="26" spans="1:18" ht="21" customHeight="1">
      <c r="A26" s="179" t="s">
        <v>31</v>
      </c>
      <c r="B26" s="516">
        <v>39994</v>
      </c>
      <c r="C26" s="177">
        <v>40224</v>
      </c>
      <c r="D26" s="177">
        <v>39782</v>
      </c>
      <c r="E26" s="177">
        <v>39209</v>
      </c>
      <c r="F26" s="177">
        <v>39571</v>
      </c>
      <c r="G26" s="174">
        <f t="shared" si="6"/>
        <v>-1.4403499069931103E-2</v>
      </c>
      <c r="H26" s="174">
        <f t="shared" si="7"/>
        <v>-1.9627944191628721E-2</v>
      </c>
      <c r="I26" s="174">
        <f t="shared" si="8"/>
        <v>-1.6234089101034188E-2</v>
      </c>
      <c r="J26" s="4"/>
      <c r="K26" s="4"/>
      <c r="O26" s="512"/>
      <c r="P26" s="512"/>
      <c r="Q26" s="12"/>
      <c r="R26" s="12"/>
    </row>
    <row r="27" spans="1:18" ht="27.75" customHeight="1">
      <c r="A27" s="179" t="s">
        <v>32</v>
      </c>
      <c r="B27" s="516">
        <v>301</v>
      </c>
      <c r="C27" s="177">
        <v>308</v>
      </c>
      <c r="D27" s="177">
        <v>276</v>
      </c>
      <c r="E27" s="177">
        <v>272</v>
      </c>
      <c r="F27" s="177">
        <v>277</v>
      </c>
      <c r="G27" s="174">
        <f t="shared" si="6"/>
        <v>-1.4492753623188359E-2</v>
      </c>
      <c r="H27" s="174">
        <f t="shared" si="7"/>
        <v>-9.6345514950166078E-2</v>
      </c>
      <c r="I27" s="174">
        <f t="shared" si="8"/>
        <v>-0.10064935064935066</v>
      </c>
      <c r="J27" s="4"/>
      <c r="K27" s="4"/>
      <c r="O27" s="512"/>
      <c r="P27" s="512"/>
      <c r="Q27" s="12"/>
      <c r="R27" s="12"/>
    </row>
    <row r="28" spans="1:18" ht="27.75" customHeight="1">
      <c r="A28" s="179" t="s">
        <v>33</v>
      </c>
      <c r="B28" s="516">
        <v>775</v>
      </c>
      <c r="C28" s="177">
        <v>783</v>
      </c>
      <c r="D28" s="177">
        <v>738</v>
      </c>
      <c r="E28" s="177">
        <v>725</v>
      </c>
      <c r="F28" s="177">
        <v>738</v>
      </c>
      <c r="G28" s="174">
        <f t="shared" si="6"/>
        <v>-1.7615176151761558E-2</v>
      </c>
      <c r="H28" s="174">
        <f t="shared" si="7"/>
        <v>-6.4516129032258118E-2</v>
      </c>
      <c r="I28" s="174">
        <f t="shared" si="8"/>
        <v>-5.7471264367816133E-2</v>
      </c>
      <c r="J28" s="4"/>
      <c r="K28" s="4"/>
      <c r="O28" s="512"/>
      <c r="P28" s="512"/>
      <c r="Q28" s="12"/>
      <c r="R28" s="12"/>
    </row>
    <row r="29" spans="1:18" ht="27.75" customHeight="1">
      <c r="A29" s="185" t="s">
        <v>34</v>
      </c>
      <c r="B29" s="517">
        <v>341</v>
      </c>
      <c r="C29" s="183">
        <v>342</v>
      </c>
      <c r="D29" s="183">
        <v>327</v>
      </c>
      <c r="E29" s="183">
        <v>322</v>
      </c>
      <c r="F29" s="183">
        <v>327</v>
      </c>
      <c r="G29" s="186">
        <f t="shared" si="6"/>
        <v>-1.5290519877675823E-2</v>
      </c>
      <c r="H29" s="186">
        <f t="shared" si="7"/>
        <v>-5.5718475073313734E-2</v>
      </c>
      <c r="I29" s="186">
        <f t="shared" si="8"/>
        <v>-4.3859649122807043E-2</v>
      </c>
      <c r="J29" s="4"/>
      <c r="K29" s="4"/>
      <c r="O29" s="512"/>
      <c r="P29" s="512"/>
      <c r="Q29" s="12"/>
      <c r="R29" s="12"/>
    </row>
    <row r="30" spans="1:18" ht="14.25" customHeight="1">
      <c r="A30" s="6"/>
      <c r="B30" s="6"/>
      <c r="C30" s="6"/>
      <c r="D30" s="7"/>
      <c r="E30" s="7"/>
      <c r="F30" s="7"/>
      <c r="G30" s="7"/>
      <c r="H30" s="7"/>
      <c r="I30" s="7"/>
      <c r="O30" s="7"/>
      <c r="P30" s="7"/>
    </row>
    <row r="31" spans="1:18">
      <c r="A31" s="879"/>
      <c r="B31" s="879"/>
      <c r="C31" s="879"/>
      <c r="D31" s="879"/>
      <c r="E31" s="879"/>
      <c r="F31" s="879"/>
      <c r="G31" s="879"/>
      <c r="H31" s="879"/>
      <c r="I31" s="879"/>
    </row>
    <row r="32" spans="1:18" ht="16.5" customHeight="1">
      <c r="A32" s="8"/>
      <c r="B32" s="8"/>
      <c r="C32" s="8"/>
      <c r="D32" s="8"/>
      <c r="E32" s="8"/>
      <c r="F32" s="8"/>
      <c r="G32" s="8"/>
      <c r="H32" s="8"/>
      <c r="I32" s="8"/>
      <c r="O32" s="8"/>
      <c r="P32" s="8"/>
    </row>
    <row r="39" spans="7:7">
      <c r="G39" s="352"/>
    </row>
  </sheetData>
  <mergeCells count="17">
    <mergeCell ref="O4:O5"/>
    <mergeCell ref="P4:P5"/>
    <mergeCell ref="G4:I4"/>
    <mergeCell ref="A31:I31"/>
    <mergeCell ref="A6:I6"/>
    <mergeCell ref="A10:I10"/>
    <mergeCell ref="A16:I16"/>
    <mergeCell ref="A1:I1"/>
    <mergeCell ref="A2:I2"/>
    <mergeCell ref="A3:A5"/>
    <mergeCell ref="B3:C3"/>
    <mergeCell ref="B4:B5"/>
    <mergeCell ref="C4:C5"/>
    <mergeCell ref="D4:D5"/>
    <mergeCell ref="D3:I3"/>
    <mergeCell ref="E4:E5"/>
    <mergeCell ref="F4:F5"/>
  </mergeCells>
  <hyperlinks>
    <hyperlink ref="J2" location="'Spis treści'!A1" display="Powrót do spisu" xr:uid="{B4FFF2D0-5B70-4A2F-853D-E9BF5B916720}"/>
  </hyperlinks>
  <printOptions horizontalCentered="1"/>
  <pageMargins left="0.51181102362204722" right="0.51181102362204722" top="0.6692913385826772" bottom="0.55118110236220474" header="0.31496062992125984" footer="0.31496062992125984"/>
  <pageSetup paperSize="9" scale="79" orientation="portrait" r:id="rId1"/>
  <headerFooter differentFirst="1" alignWithMargins="0">
    <oddFooter>&amp;C&amp;"Arial,Normalny"&amp;9&amp;P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3"/>
  <dimension ref="A1:G48"/>
  <sheetViews>
    <sheetView showGridLines="0" view="pageBreakPreview" zoomScale="89" zoomScaleNormal="100" zoomScaleSheetLayoutView="89" workbookViewId="0">
      <selection sqref="A1:E1"/>
    </sheetView>
  </sheetViews>
  <sheetFormatPr defaultRowHeight="15"/>
  <cols>
    <col min="1" max="1" width="26" customWidth="1"/>
    <col min="2" max="2" width="23" customWidth="1"/>
    <col min="3" max="3" width="24.875" customWidth="1"/>
    <col min="4" max="4" width="12.875" customWidth="1"/>
    <col min="5" max="5" width="12.75" customWidth="1"/>
    <col min="6" max="6" width="9.875" customWidth="1"/>
  </cols>
  <sheetData>
    <row r="1" spans="1:6" ht="25.5" customHeight="1">
      <c r="A1" s="875" t="s">
        <v>451</v>
      </c>
      <c r="B1" s="875"/>
      <c r="C1" s="875"/>
      <c r="D1" s="875"/>
      <c r="E1" s="875"/>
    </row>
    <row r="2" spans="1:6" ht="32.25" customHeight="1">
      <c r="A2" s="883" t="s">
        <v>578</v>
      </c>
      <c r="B2" s="883"/>
      <c r="C2" s="883"/>
      <c r="D2" s="883"/>
      <c r="E2" s="883"/>
      <c r="F2" s="386" t="s">
        <v>528</v>
      </c>
    </row>
    <row r="3" spans="1:6" ht="43.5" customHeight="1">
      <c r="A3" s="153" t="s">
        <v>13</v>
      </c>
      <c r="B3" s="409" t="s">
        <v>653</v>
      </c>
      <c r="C3" s="409" t="s">
        <v>654</v>
      </c>
    </row>
    <row r="4" spans="1:6" ht="16.5" customHeight="1">
      <c r="A4" s="189" t="s">
        <v>42</v>
      </c>
      <c r="B4" s="559">
        <v>36377</v>
      </c>
      <c r="C4" s="559">
        <v>36286</v>
      </c>
    </row>
    <row r="5" spans="1:6" ht="16.5" customHeight="1">
      <c r="A5" s="150" t="s">
        <v>43</v>
      </c>
      <c r="B5" s="442">
        <v>66414</v>
      </c>
      <c r="C5" s="442">
        <v>56324</v>
      </c>
    </row>
    <row r="6" spans="1:6" ht="16.5" customHeight="1">
      <c r="A6" s="150" t="s">
        <v>44</v>
      </c>
      <c r="B6" s="442">
        <v>123611</v>
      </c>
      <c r="C6" s="442">
        <v>135317</v>
      </c>
    </row>
    <row r="7" spans="1:6" ht="16.5" customHeight="1">
      <c r="A7" s="150" t="s">
        <v>45</v>
      </c>
      <c r="B7" s="442">
        <v>12723</v>
      </c>
      <c r="C7" s="442">
        <v>12355</v>
      </c>
    </row>
    <row r="8" spans="1:6" ht="16.5" customHeight="1">
      <c r="A8" s="150" t="s">
        <v>46</v>
      </c>
      <c r="B8" s="442">
        <v>82249</v>
      </c>
      <c r="C8" s="442">
        <v>83842</v>
      </c>
    </row>
    <row r="9" spans="1:6" ht="16.5" customHeight="1">
      <c r="A9" s="150" t="s">
        <v>47</v>
      </c>
      <c r="B9" s="442">
        <v>84951</v>
      </c>
      <c r="C9" s="442">
        <v>126885</v>
      </c>
    </row>
    <row r="10" spans="1:6" ht="16.5" customHeight="1">
      <c r="A10" s="150" t="s">
        <v>48</v>
      </c>
      <c r="B10" s="442">
        <v>150119</v>
      </c>
      <c r="C10" s="442">
        <v>149270</v>
      </c>
    </row>
    <row r="11" spans="1:6" ht="16.5" customHeight="1">
      <c r="A11" s="150" t="s">
        <v>49</v>
      </c>
      <c r="B11" s="442">
        <v>19302</v>
      </c>
      <c r="C11" s="442">
        <v>22846</v>
      </c>
    </row>
    <row r="12" spans="1:6" ht="16.5" customHeight="1">
      <c r="A12" s="150" t="s">
        <v>50</v>
      </c>
      <c r="B12" s="442">
        <v>55100</v>
      </c>
      <c r="C12" s="442">
        <v>77983</v>
      </c>
    </row>
    <row r="13" spans="1:6" ht="16.5" customHeight="1">
      <c r="A13" s="150" t="s">
        <v>51</v>
      </c>
      <c r="B13" s="442">
        <v>69247</v>
      </c>
      <c r="C13" s="442">
        <v>74976</v>
      </c>
    </row>
    <row r="14" spans="1:6" ht="16.5" customHeight="1">
      <c r="A14" s="150" t="s">
        <v>52</v>
      </c>
      <c r="B14" s="442">
        <v>32051</v>
      </c>
      <c r="C14" s="442">
        <v>35559</v>
      </c>
    </row>
    <row r="15" spans="1:6" ht="16.5" customHeight="1">
      <c r="A15" s="150" t="s">
        <v>53</v>
      </c>
      <c r="B15" s="442">
        <v>27195</v>
      </c>
      <c r="C15" s="442">
        <v>29185</v>
      </c>
    </row>
    <row r="16" spans="1:6" ht="16.5" customHeight="1">
      <c r="A16" s="150" t="s">
        <v>54</v>
      </c>
      <c r="B16" s="442">
        <v>52552</v>
      </c>
      <c r="C16" s="442">
        <v>59138</v>
      </c>
    </row>
    <row r="17" spans="1:7" ht="16.5" customHeight="1">
      <c r="A17" s="150" t="s">
        <v>55</v>
      </c>
      <c r="B17" s="442">
        <v>35583</v>
      </c>
      <c r="C17" s="442">
        <v>37186</v>
      </c>
    </row>
    <row r="18" spans="1:7" ht="16.5" customHeight="1">
      <c r="A18" s="150" t="s">
        <v>56</v>
      </c>
      <c r="B18" s="442">
        <v>104643</v>
      </c>
      <c r="C18" s="442">
        <v>103170</v>
      </c>
    </row>
    <row r="19" spans="1:7" ht="16.5" customHeight="1">
      <c r="A19" s="150" t="s">
        <v>57</v>
      </c>
      <c r="B19" s="442">
        <v>20779</v>
      </c>
      <c r="C19" s="442">
        <v>20915</v>
      </c>
    </row>
    <row r="20" spans="1:7" ht="16.5" customHeight="1">
      <c r="A20" s="150" t="s">
        <v>59</v>
      </c>
      <c r="B20" s="442">
        <v>73</v>
      </c>
      <c r="C20" s="442"/>
    </row>
    <row r="21" spans="1:7" ht="16.5" customHeight="1">
      <c r="A21" s="150" t="s">
        <v>60</v>
      </c>
      <c r="B21" s="442">
        <v>339</v>
      </c>
      <c r="C21" s="442"/>
    </row>
    <row r="22" spans="1:7" ht="16.5" customHeight="1">
      <c r="A22" s="150" t="s">
        <v>61</v>
      </c>
      <c r="B22" s="442">
        <v>34</v>
      </c>
      <c r="C22" s="442"/>
    </row>
    <row r="23" spans="1:7" ht="18.75" customHeight="1">
      <c r="A23" s="188" t="s">
        <v>116</v>
      </c>
      <c r="B23" s="560">
        <v>973342</v>
      </c>
      <c r="C23" s="561">
        <f>SUM(C4:C19)</f>
        <v>1061237</v>
      </c>
      <c r="F23" s="562"/>
      <c r="G23" s="562"/>
    </row>
    <row r="24" spans="1:7" ht="18.75" customHeight="1">
      <c r="A24" s="190"/>
      <c r="B24" s="191"/>
      <c r="C24" s="191"/>
    </row>
    <row r="25" spans="1:7" ht="24" customHeight="1">
      <c r="A25" s="884" t="s">
        <v>503</v>
      </c>
      <c r="B25" s="884"/>
      <c r="C25" s="884"/>
      <c r="D25" s="884"/>
      <c r="E25" s="884"/>
    </row>
    <row r="40" spans="7:7">
      <c r="G40" s="354"/>
    </row>
    <row r="48" spans="7:7" ht="46.5" customHeight="1"/>
  </sheetData>
  <sortState ref="A4:C19">
    <sortCondition ref="A4:A19"/>
  </sortState>
  <mergeCells count="3">
    <mergeCell ref="A1:E1"/>
    <mergeCell ref="A2:E2"/>
    <mergeCell ref="A25:E25"/>
  </mergeCells>
  <hyperlinks>
    <hyperlink ref="F2" location="'Spis treści'!A1" display="Powrót do spisu" xr:uid="{80A587C9-DC68-4F4E-9498-ED7A7A64B88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38"/>
  <dimension ref="A1:G50"/>
  <sheetViews>
    <sheetView showGridLines="0" view="pageBreakPreview" zoomScale="89" zoomScaleNormal="100" zoomScaleSheetLayoutView="89" workbookViewId="0">
      <selection sqref="A1:E1"/>
    </sheetView>
  </sheetViews>
  <sheetFormatPr defaultRowHeight="15"/>
  <cols>
    <col min="1" max="1" width="26" customWidth="1"/>
    <col min="2" max="2" width="19.5" customWidth="1"/>
    <col min="3" max="3" width="19.25" customWidth="1"/>
    <col min="4" max="4" width="21.875" customWidth="1"/>
    <col min="5" max="5" width="11.5" customWidth="1"/>
    <col min="6" max="6" width="10.25" customWidth="1"/>
  </cols>
  <sheetData>
    <row r="1" spans="1:6" ht="29.25" customHeight="1">
      <c r="A1" s="875" t="s">
        <v>451</v>
      </c>
      <c r="B1" s="875"/>
      <c r="C1" s="875"/>
      <c r="D1" s="875"/>
      <c r="E1" s="875"/>
    </row>
    <row r="2" spans="1:6" ht="48.75" customHeight="1">
      <c r="A2" s="864" t="s">
        <v>554</v>
      </c>
      <c r="B2" s="864"/>
      <c r="C2" s="864"/>
      <c r="F2" s="386" t="s">
        <v>528</v>
      </c>
    </row>
    <row r="3" spans="1:6" ht="36.75" customHeight="1">
      <c r="A3" s="886" t="s">
        <v>13</v>
      </c>
      <c r="B3" s="153" t="s">
        <v>484</v>
      </c>
      <c r="C3" s="153" t="s">
        <v>330</v>
      </c>
    </row>
    <row r="4" spans="1:6" ht="21" customHeight="1">
      <c r="A4" s="887"/>
      <c r="B4" s="888" t="s">
        <v>328</v>
      </c>
      <c r="C4" s="863"/>
    </row>
    <row r="5" spans="1:6" ht="20.25" customHeight="1">
      <c r="A5" s="861"/>
      <c r="B5" s="866" t="s">
        <v>643</v>
      </c>
      <c r="C5" s="868"/>
    </row>
    <row r="6" spans="1:6" ht="16.5" customHeight="1">
      <c r="A6" s="189" t="s">
        <v>42</v>
      </c>
      <c r="B6" s="592">
        <v>1809.49</v>
      </c>
      <c r="C6" s="592">
        <v>1969.17</v>
      </c>
    </row>
    <row r="7" spans="1:6" ht="16.5" customHeight="1">
      <c r="A7" s="150" t="s">
        <v>43</v>
      </c>
      <c r="B7" s="443">
        <v>1868.12</v>
      </c>
      <c r="C7" s="443">
        <v>1940.58</v>
      </c>
    </row>
    <row r="8" spans="1:6" ht="16.5" customHeight="1">
      <c r="A8" s="150" t="s">
        <v>44</v>
      </c>
      <c r="B8" s="443">
        <v>1821.27</v>
      </c>
      <c r="C8" s="443">
        <v>1915.79</v>
      </c>
    </row>
    <row r="9" spans="1:6" ht="16.5" customHeight="1">
      <c r="A9" s="150" t="s">
        <v>45</v>
      </c>
      <c r="B9" s="443">
        <v>1752.51</v>
      </c>
      <c r="C9" s="443">
        <v>2029.09</v>
      </c>
    </row>
    <row r="10" spans="1:6" ht="16.5" customHeight="1">
      <c r="A10" s="150" t="s">
        <v>46</v>
      </c>
      <c r="B10" s="443">
        <v>1844.36</v>
      </c>
      <c r="C10" s="443">
        <v>1920.12</v>
      </c>
    </row>
    <row r="11" spans="1:6" ht="16.5" customHeight="1">
      <c r="A11" s="150" t="s">
        <v>47</v>
      </c>
      <c r="B11" s="443">
        <v>1782.26</v>
      </c>
      <c r="C11" s="443">
        <v>1860.61</v>
      </c>
    </row>
    <row r="12" spans="1:6" ht="16.5" customHeight="1">
      <c r="A12" s="150" t="s">
        <v>48</v>
      </c>
      <c r="B12" s="443">
        <v>1838.07</v>
      </c>
      <c r="C12" s="443">
        <v>1897.36</v>
      </c>
    </row>
    <row r="13" spans="1:6" ht="16.5" customHeight="1">
      <c r="A13" s="150" t="s">
        <v>49</v>
      </c>
      <c r="B13" s="443">
        <v>1847.57</v>
      </c>
      <c r="C13" s="443">
        <v>1956.96</v>
      </c>
    </row>
    <row r="14" spans="1:6" ht="16.5" customHeight="1">
      <c r="A14" s="150" t="s">
        <v>50</v>
      </c>
      <c r="B14" s="443">
        <v>1808.37</v>
      </c>
      <c r="C14" s="443">
        <v>1892.86</v>
      </c>
    </row>
    <row r="15" spans="1:6" ht="16.5" customHeight="1">
      <c r="A15" s="150" t="s">
        <v>51</v>
      </c>
      <c r="B15" s="443">
        <v>1843.61</v>
      </c>
      <c r="C15" s="443">
        <v>1902.23</v>
      </c>
    </row>
    <row r="16" spans="1:6" ht="16.5" customHeight="1">
      <c r="A16" s="150" t="s">
        <v>52</v>
      </c>
      <c r="B16" s="443">
        <v>1834.22</v>
      </c>
      <c r="C16" s="443">
        <v>1935.93</v>
      </c>
    </row>
    <row r="17" spans="1:5" ht="16.5" customHeight="1">
      <c r="A17" s="150" t="s">
        <v>53</v>
      </c>
      <c r="B17" s="443">
        <v>1749.57</v>
      </c>
      <c r="C17" s="443">
        <v>2030.7</v>
      </c>
    </row>
    <row r="18" spans="1:5" ht="16.5" customHeight="1">
      <c r="A18" s="150" t="s">
        <v>54</v>
      </c>
      <c r="B18" s="443">
        <v>1824.22</v>
      </c>
      <c r="C18" s="443">
        <v>1903.33</v>
      </c>
    </row>
    <row r="19" spans="1:5" ht="16.5" customHeight="1">
      <c r="A19" s="150" t="s">
        <v>55</v>
      </c>
      <c r="B19" s="443">
        <v>1848.37</v>
      </c>
      <c r="C19" s="443">
        <v>1944.4</v>
      </c>
    </row>
    <row r="20" spans="1:5" ht="16.5" customHeight="1">
      <c r="A20" s="150" t="s">
        <v>56</v>
      </c>
      <c r="B20" s="443">
        <v>1791.81</v>
      </c>
      <c r="C20" s="443">
        <v>1876.5</v>
      </c>
    </row>
    <row r="21" spans="1:5" ht="16.5" customHeight="1">
      <c r="A21" s="150" t="s">
        <v>57</v>
      </c>
      <c r="B21" s="443">
        <v>1843.23</v>
      </c>
      <c r="C21" s="443">
        <v>1985.24</v>
      </c>
    </row>
    <row r="22" spans="1:5" ht="16.5" customHeight="1">
      <c r="A22" s="150" t="s">
        <v>59</v>
      </c>
      <c r="B22" s="443">
        <v>926.92</v>
      </c>
      <c r="C22" s="443">
        <v>926.92</v>
      </c>
    </row>
    <row r="23" spans="1:5" ht="16.5" customHeight="1">
      <c r="A23" s="150" t="s">
        <v>60</v>
      </c>
      <c r="B23" s="443">
        <v>828.64</v>
      </c>
      <c r="C23" s="443">
        <v>828.64</v>
      </c>
    </row>
    <row r="24" spans="1:5" ht="16.5" customHeight="1">
      <c r="A24" s="152" t="s">
        <v>61</v>
      </c>
      <c r="B24" s="445">
        <v>735.14</v>
      </c>
      <c r="C24" s="445">
        <v>735.14</v>
      </c>
    </row>
    <row r="26" spans="1:5" ht="6.75" customHeight="1"/>
    <row r="27" spans="1:5" ht="36" customHeight="1">
      <c r="A27" s="885" t="s">
        <v>507</v>
      </c>
      <c r="B27" s="885"/>
      <c r="C27" s="885"/>
      <c r="D27" s="885"/>
      <c r="E27" s="885"/>
    </row>
    <row r="40" spans="7:7">
      <c r="G40" s="354"/>
    </row>
    <row r="50" ht="27.75" customHeight="1"/>
  </sheetData>
  <sortState ref="A6:C21">
    <sortCondition ref="A6:A21"/>
  </sortState>
  <mergeCells count="6">
    <mergeCell ref="A27:E27"/>
    <mergeCell ref="A2:C2"/>
    <mergeCell ref="A1:E1"/>
    <mergeCell ref="B5:C5"/>
    <mergeCell ref="A3:A5"/>
    <mergeCell ref="B4:C4"/>
  </mergeCells>
  <hyperlinks>
    <hyperlink ref="F2" location="'Spis treści'!A1" display="Powrót do spisu" xr:uid="{490EEF47-3462-4D23-9758-7F069F825E7C}"/>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8"/>
  <dimension ref="A1:U40"/>
  <sheetViews>
    <sheetView showGridLines="0" view="pageBreakPreview" zoomScale="89" zoomScaleNormal="100" zoomScaleSheetLayoutView="89" workbookViewId="0">
      <selection sqref="A1:H1"/>
    </sheetView>
  </sheetViews>
  <sheetFormatPr defaultRowHeight="12.75"/>
  <cols>
    <col min="1" max="1" width="23.375" style="1" customWidth="1"/>
    <col min="2" max="3" width="11.125" style="1" customWidth="1"/>
    <col min="4" max="4" width="10.625" style="1" customWidth="1"/>
    <col min="5" max="5" width="11.125" style="1" customWidth="1"/>
    <col min="6" max="6" width="10.25" style="1" customWidth="1"/>
    <col min="7" max="7" width="11.125" style="1" customWidth="1"/>
    <col min="8" max="8" width="10.375" style="1" customWidth="1"/>
    <col min="9" max="9" width="9.75" style="1" customWidth="1"/>
    <col min="10" max="10" width="9" style="1"/>
    <col min="11" max="11" width="10.25" style="1" customWidth="1"/>
    <col min="12" max="246" width="9" style="1"/>
    <col min="247" max="247" width="17.75" style="1" customWidth="1"/>
    <col min="248" max="254" width="9" style="1" customWidth="1"/>
    <col min="255" max="266" width="9" style="1"/>
    <col min="267" max="267" width="10.25" style="1" customWidth="1"/>
    <col min="268" max="502" width="9" style="1"/>
    <col min="503" max="503" width="17.75" style="1" customWidth="1"/>
    <col min="504" max="510" width="9" style="1" customWidth="1"/>
    <col min="511" max="522" width="9" style="1"/>
    <col min="523" max="523" width="10.25" style="1" customWidth="1"/>
    <col min="524" max="758" width="9" style="1"/>
    <col min="759" max="759" width="17.75" style="1" customWidth="1"/>
    <col min="760" max="766" width="9" style="1" customWidth="1"/>
    <col min="767" max="778" width="9" style="1"/>
    <col min="779" max="779" width="10.25" style="1" customWidth="1"/>
    <col min="780" max="1014" width="9" style="1"/>
    <col min="1015" max="1015" width="17.75" style="1" customWidth="1"/>
    <col min="1016" max="1022" width="9" style="1" customWidth="1"/>
    <col min="1023" max="1034" width="9" style="1"/>
    <col min="1035" max="1035" width="10.25" style="1" customWidth="1"/>
    <col min="1036" max="1270" width="9" style="1"/>
    <col min="1271" max="1271" width="17.75" style="1" customWidth="1"/>
    <col min="1272" max="1278" width="9" style="1" customWidth="1"/>
    <col min="1279" max="1290" width="9" style="1"/>
    <col min="1291" max="1291" width="10.25" style="1" customWidth="1"/>
    <col min="1292" max="1526" width="9" style="1"/>
    <col min="1527" max="1527" width="17.75" style="1" customWidth="1"/>
    <col min="1528" max="1534" width="9" style="1" customWidth="1"/>
    <col min="1535" max="1546" width="9" style="1"/>
    <col min="1547" max="1547" width="10.25" style="1" customWidth="1"/>
    <col min="1548" max="1782" width="9" style="1"/>
    <col min="1783" max="1783" width="17.75" style="1" customWidth="1"/>
    <col min="1784" max="1790" width="9" style="1" customWidth="1"/>
    <col min="1791" max="1802" width="9" style="1"/>
    <col min="1803" max="1803" width="10.25" style="1" customWidth="1"/>
    <col min="1804" max="2038" width="9" style="1"/>
    <col min="2039" max="2039" width="17.75" style="1" customWidth="1"/>
    <col min="2040" max="2046" width="9" style="1" customWidth="1"/>
    <col min="2047" max="2058" width="9" style="1"/>
    <col min="2059" max="2059" width="10.25" style="1" customWidth="1"/>
    <col min="2060" max="2294" width="9" style="1"/>
    <col min="2295" max="2295" width="17.75" style="1" customWidth="1"/>
    <col min="2296" max="2302" width="9" style="1" customWidth="1"/>
    <col min="2303" max="2314" width="9" style="1"/>
    <col min="2315" max="2315" width="10.25" style="1" customWidth="1"/>
    <col min="2316" max="2550" width="9" style="1"/>
    <col min="2551" max="2551" width="17.75" style="1" customWidth="1"/>
    <col min="2552" max="2558" width="9" style="1" customWidth="1"/>
    <col min="2559" max="2570" width="9" style="1"/>
    <col min="2571" max="2571" width="10.25" style="1" customWidth="1"/>
    <col min="2572" max="2806" width="9" style="1"/>
    <col min="2807" max="2807" width="17.75" style="1" customWidth="1"/>
    <col min="2808" max="2814" width="9" style="1" customWidth="1"/>
    <col min="2815" max="2826" width="9" style="1"/>
    <col min="2827" max="2827" width="10.25" style="1" customWidth="1"/>
    <col min="2828" max="3062" width="9" style="1"/>
    <col min="3063" max="3063" width="17.75" style="1" customWidth="1"/>
    <col min="3064" max="3070" width="9" style="1" customWidth="1"/>
    <col min="3071" max="3082" width="9" style="1"/>
    <col min="3083" max="3083" width="10.25" style="1" customWidth="1"/>
    <col min="3084" max="3318" width="9" style="1"/>
    <col min="3319" max="3319" width="17.75" style="1" customWidth="1"/>
    <col min="3320" max="3326" width="9" style="1" customWidth="1"/>
    <col min="3327" max="3338" width="9" style="1"/>
    <col min="3339" max="3339" width="10.25" style="1" customWidth="1"/>
    <col min="3340" max="3574" width="9" style="1"/>
    <col min="3575" max="3575" width="17.75" style="1" customWidth="1"/>
    <col min="3576" max="3582" width="9" style="1" customWidth="1"/>
    <col min="3583" max="3594" width="9" style="1"/>
    <col min="3595" max="3595" width="10.25" style="1" customWidth="1"/>
    <col min="3596" max="3830" width="9" style="1"/>
    <col min="3831" max="3831" width="17.75" style="1" customWidth="1"/>
    <col min="3832" max="3838" width="9" style="1" customWidth="1"/>
    <col min="3839" max="3850" width="9" style="1"/>
    <col min="3851" max="3851" width="10.25" style="1" customWidth="1"/>
    <col min="3852" max="4086" width="9" style="1"/>
    <col min="4087" max="4087" width="17.75" style="1" customWidth="1"/>
    <col min="4088" max="4094" width="9" style="1" customWidth="1"/>
    <col min="4095" max="4106" width="9" style="1"/>
    <col min="4107" max="4107" width="10.25" style="1" customWidth="1"/>
    <col min="4108" max="4342" width="9" style="1"/>
    <col min="4343" max="4343" width="17.75" style="1" customWidth="1"/>
    <col min="4344" max="4350" width="9" style="1" customWidth="1"/>
    <col min="4351" max="4362" width="9" style="1"/>
    <col min="4363" max="4363" width="10.25" style="1" customWidth="1"/>
    <col min="4364" max="4598" width="9" style="1"/>
    <col min="4599" max="4599" width="17.75" style="1" customWidth="1"/>
    <col min="4600" max="4606" width="9" style="1" customWidth="1"/>
    <col min="4607" max="4618" width="9" style="1"/>
    <col min="4619" max="4619" width="10.25" style="1" customWidth="1"/>
    <col min="4620" max="4854" width="9" style="1"/>
    <col min="4855" max="4855" width="17.75" style="1" customWidth="1"/>
    <col min="4856" max="4862" width="9" style="1" customWidth="1"/>
    <col min="4863" max="4874" width="9" style="1"/>
    <col min="4875" max="4875" width="10.25" style="1" customWidth="1"/>
    <col min="4876" max="5110" width="9" style="1"/>
    <col min="5111" max="5111" width="17.75" style="1" customWidth="1"/>
    <col min="5112" max="5118" width="9" style="1" customWidth="1"/>
    <col min="5119" max="5130" width="9" style="1"/>
    <col min="5131" max="5131" width="10.25" style="1" customWidth="1"/>
    <col min="5132" max="5366" width="9" style="1"/>
    <col min="5367" max="5367" width="17.75" style="1" customWidth="1"/>
    <col min="5368" max="5374" width="9" style="1" customWidth="1"/>
    <col min="5375" max="5386" width="9" style="1"/>
    <col min="5387" max="5387" width="10.25" style="1" customWidth="1"/>
    <col min="5388" max="5622" width="9" style="1"/>
    <col min="5623" max="5623" width="17.75" style="1" customWidth="1"/>
    <col min="5624" max="5630" width="9" style="1" customWidth="1"/>
    <col min="5631" max="5642" width="9" style="1"/>
    <col min="5643" max="5643" width="10.25" style="1" customWidth="1"/>
    <col min="5644" max="5878" width="9" style="1"/>
    <col min="5879" max="5879" width="17.75" style="1" customWidth="1"/>
    <col min="5880" max="5886" width="9" style="1" customWidth="1"/>
    <col min="5887" max="5898" width="9" style="1"/>
    <col min="5899" max="5899" width="10.25" style="1" customWidth="1"/>
    <col min="5900" max="6134" width="9" style="1"/>
    <col min="6135" max="6135" width="17.75" style="1" customWidth="1"/>
    <col min="6136" max="6142" width="9" style="1" customWidth="1"/>
    <col min="6143" max="6154" width="9" style="1"/>
    <col min="6155" max="6155" width="10.25" style="1" customWidth="1"/>
    <col min="6156" max="6390" width="9" style="1"/>
    <col min="6391" max="6391" width="17.75" style="1" customWidth="1"/>
    <col min="6392" max="6398" width="9" style="1" customWidth="1"/>
    <col min="6399" max="6410" width="9" style="1"/>
    <col min="6411" max="6411" width="10.25" style="1" customWidth="1"/>
    <col min="6412" max="6646" width="9" style="1"/>
    <col min="6647" max="6647" width="17.75" style="1" customWidth="1"/>
    <col min="6648" max="6654" width="9" style="1" customWidth="1"/>
    <col min="6655" max="6666" width="9" style="1"/>
    <col min="6667" max="6667" width="10.25" style="1" customWidth="1"/>
    <col min="6668" max="6902" width="9" style="1"/>
    <col min="6903" max="6903" width="17.75" style="1" customWidth="1"/>
    <col min="6904" max="6910" width="9" style="1" customWidth="1"/>
    <col min="6911" max="6922" width="9" style="1"/>
    <col min="6923" max="6923" width="10.25" style="1" customWidth="1"/>
    <col min="6924" max="7158" width="9" style="1"/>
    <col min="7159" max="7159" width="17.75" style="1" customWidth="1"/>
    <col min="7160" max="7166" width="9" style="1" customWidth="1"/>
    <col min="7167" max="7178" width="9" style="1"/>
    <col min="7179" max="7179" width="10.25" style="1" customWidth="1"/>
    <col min="7180" max="7414" width="9" style="1"/>
    <col min="7415" max="7415" width="17.75" style="1" customWidth="1"/>
    <col min="7416" max="7422" width="9" style="1" customWidth="1"/>
    <col min="7423" max="7434" width="9" style="1"/>
    <col min="7435" max="7435" width="10.25" style="1" customWidth="1"/>
    <col min="7436" max="7670" width="9" style="1"/>
    <col min="7671" max="7671" width="17.75" style="1" customWidth="1"/>
    <col min="7672" max="7678" width="9" style="1" customWidth="1"/>
    <col min="7679" max="7690" width="9" style="1"/>
    <col min="7691" max="7691" width="10.25" style="1" customWidth="1"/>
    <col min="7692" max="7926" width="9" style="1"/>
    <col min="7927" max="7927" width="17.75" style="1" customWidth="1"/>
    <col min="7928" max="7934" width="9" style="1" customWidth="1"/>
    <col min="7935" max="7946" width="9" style="1"/>
    <col min="7947" max="7947" width="10.25" style="1" customWidth="1"/>
    <col min="7948" max="8182" width="9" style="1"/>
    <col min="8183" max="8183" width="17.75" style="1" customWidth="1"/>
    <col min="8184" max="8190" width="9" style="1" customWidth="1"/>
    <col min="8191" max="8202" width="9" style="1"/>
    <col min="8203" max="8203" width="10.25" style="1" customWidth="1"/>
    <col min="8204" max="8438" width="9" style="1"/>
    <col min="8439" max="8439" width="17.75" style="1" customWidth="1"/>
    <col min="8440" max="8446" width="9" style="1" customWidth="1"/>
    <col min="8447" max="8458" width="9" style="1"/>
    <col min="8459" max="8459" width="10.25" style="1" customWidth="1"/>
    <col min="8460" max="8694" width="9" style="1"/>
    <col min="8695" max="8695" width="17.75" style="1" customWidth="1"/>
    <col min="8696" max="8702" width="9" style="1" customWidth="1"/>
    <col min="8703" max="8714" width="9" style="1"/>
    <col min="8715" max="8715" width="10.25" style="1" customWidth="1"/>
    <col min="8716" max="8950" width="9" style="1"/>
    <col min="8951" max="8951" width="17.75" style="1" customWidth="1"/>
    <col min="8952" max="8958" width="9" style="1" customWidth="1"/>
    <col min="8959" max="8970" width="9" style="1"/>
    <col min="8971" max="8971" width="10.25" style="1" customWidth="1"/>
    <col min="8972" max="9206" width="9" style="1"/>
    <col min="9207" max="9207" width="17.75" style="1" customWidth="1"/>
    <col min="9208" max="9214" width="9" style="1" customWidth="1"/>
    <col min="9215" max="9226" width="9" style="1"/>
    <col min="9227" max="9227" width="10.25" style="1" customWidth="1"/>
    <col min="9228" max="9462" width="9" style="1"/>
    <col min="9463" max="9463" width="17.75" style="1" customWidth="1"/>
    <col min="9464" max="9470" width="9" style="1" customWidth="1"/>
    <col min="9471" max="9482" width="9" style="1"/>
    <col min="9483" max="9483" width="10.25" style="1" customWidth="1"/>
    <col min="9484" max="9718" width="9" style="1"/>
    <col min="9719" max="9719" width="17.75" style="1" customWidth="1"/>
    <col min="9720" max="9726" width="9" style="1" customWidth="1"/>
    <col min="9727" max="9738" width="9" style="1"/>
    <col min="9739" max="9739" width="10.25" style="1" customWidth="1"/>
    <col min="9740" max="9974" width="9" style="1"/>
    <col min="9975" max="9975" width="17.75" style="1" customWidth="1"/>
    <col min="9976" max="9982" width="9" style="1" customWidth="1"/>
    <col min="9983" max="9994" width="9" style="1"/>
    <col min="9995" max="9995" width="10.25" style="1" customWidth="1"/>
    <col min="9996" max="10230" width="9" style="1"/>
    <col min="10231" max="10231" width="17.75" style="1" customWidth="1"/>
    <col min="10232" max="10238" width="9" style="1" customWidth="1"/>
    <col min="10239" max="10250" width="9" style="1"/>
    <col min="10251" max="10251" width="10.25" style="1" customWidth="1"/>
    <col min="10252" max="10486" width="9" style="1"/>
    <col min="10487" max="10487" width="17.75" style="1" customWidth="1"/>
    <col min="10488" max="10494" width="9" style="1" customWidth="1"/>
    <col min="10495" max="10506" width="9" style="1"/>
    <col min="10507" max="10507" width="10.25" style="1" customWidth="1"/>
    <col min="10508" max="10742" width="9" style="1"/>
    <col min="10743" max="10743" width="17.75" style="1" customWidth="1"/>
    <col min="10744" max="10750" width="9" style="1" customWidth="1"/>
    <col min="10751" max="10762" width="9" style="1"/>
    <col min="10763" max="10763" width="10.25" style="1" customWidth="1"/>
    <col min="10764" max="10998" width="9" style="1"/>
    <col min="10999" max="10999" width="17.75" style="1" customWidth="1"/>
    <col min="11000" max="11006" width="9" style="1" customWidth="1"/>
    <col min="11007" max="11018" width="9" style="1"/>
    <col min="11019" max="11019" width="10.25" style="1" customWidth="1"/>
    <col min="11020" max="11254" width="9" style="1"/>
    <col min="11255" max="11255" width="17.75" style="1" customWidth="1"/>
    <col min="11256" max="11262" width="9" style="1" customWidth="1"/>
    <col min="11263" max="11274" width="9" style="1"/>
    <col min="11275" max="11275" width="10.25" style="1" customWidth="1"/>
    <col min="11276" max="11510" width="9" style="1"/>
    <col min="11511" max="11511" width="17.75" style="1" customWidth="1"/>
    <col min="11512" max="11518" width="9" style="1" customWidth="1"/>
    <col min="11519" max="11530" width="9" style="1"/>
    <col min="11531" max="11531" width="10.25" style="1" customWidth="1"/>
    <col min="11532" max="11766" width="9" style="1"/>
    <col min="11767" max="11767" width="17.75" style="1" customWidth="1"/>
    <col min="11768" max="11774" width="9" style="1" customWidth="1"/>
    <col min="11775" max="11786" width="9" style="1"/>
    <col min="11787" max="11787" width="10.25" style="1" customWidth="1"/>
    <col min="11788" max="12022" width="9" style="1"/>
    <col min="12023" max="12023" width="17.75" style="1" customWidth="1"/>
    <col min="12024" max="12030" width="9" style="1" customWidth="1"/>
    <col min="12031" max="12042" width="9" style="1"/>
    <col min="12043" max="12043" width="10.25" style="1" customWidth="1"/>
    <col min="12044" max="12278" width="9" style="1"/>
    <col min="12279" max="12279" width="17.75" style="1" customWidth="1"/>
    <col min="12280" max="12286" width="9" style="1" customWidth="1"/>
    <col min="12287" max="12298" width="9" style="1"/>
    <col min="12299" max="12299" width="10.25" style="1" customWidth="1"/>
    <col min="12300" max="12534" width="9" style="1"/>
    <col min="12535" max="12535" width="17.75" style="1" customWidth="1"/>
    <col min="12536" max="12542" width="9" style="1" customWidth="1"/>
    <col min="12543" max="12554" width="9" style="1"/>
    <col min="12555" max="12555" width="10.25" style="1" customWidth="1"/>
    <col min="12556" max="12790" width="9" style="1"/>
    <col min="12791" max="12791" width="17.75" style="1" customWidth="1"/>
    <col min="12792" max="12798" width="9" style="1" customWidth="1"/>
    <col min="12799" max="12810" width="9" style="1"/>
    <col min="12811" max="12811" width="10.25" style="1" customWidth="1"/>
    <col min="12812" max="13046" width="9" style="1"/>
    <col min="13047" max="13047" width="17.75" style="1" customWidth="1"/>
    <col min="13048" max="13054" width="9" style="1" customWidth="1"/>
    <col min="13055" max="13066" width="9" style="1"/>
    <col min="13067" max="13067" width="10.25" style="1" customWidth="1"/>
    <col min="13068" max="13302" width="9" style="1"/>
    <col min="13303" max="13303" width="17.75" style="1" customWidth="1"/>
    <col min="13304" max="13310" width="9" style="1" customWidth="1"/>
    <col min="13311" max="13322" width="9" style="1"/>
    <col min="13323" max="13323" width="10.25" style="1" customWidth="1"/>
    <col min="13324" max="13558" width="9" style="1"/>
    <col min="13559" max="13559" width="17.75" style="1" customWidth="1"/>
    <col min="13560" max="13566" width="9" style="1" customWidth="1"/>
    <col min="13567" max="13578" width="9" style="1"/>
    <col min="13579" max="13579" width="10.25" style="1" customWidth="1"/>
    <col min="13580" max="13814" width="9" style="1"/>
    <col min="13815" max="13815" width="17.75" style="1" customWidth="1"/>
    <col min="13816" max="13822" width="9" style="1" customWidth="1"/>
    <col min="13823" max="13834" width="9" style="1"/>
    <col min="13835" max="13835" width="10.25" style="1" customWidth="1"/>
    <col min="13836" max="14070" width="9" style="1"/>
    <col min="14071" max="14071" width="17.75" style="1" customWidth="1"/>
    <col min="14072" max="14078" width="9" style="1" customWidth="1"/>
    <col min="14079" max="14090" width="9" style="1"/>
    <col min="14091" max="14091" width="10.25" style="1" customWidth="1"/>
    <col min="14092" max="14326" width="9" style="1"/>
    <col min="14327" max="14327" width="17.75" style="1" customWidth="1"/>
    <col min="14328" max="14334" width="9" style="1" customWidth="1"/>
    <col min="14335" max="14346" width="9" style="1"/>
    <col min="14347" max="14347" width="10.25" style="1" customWidth="1"/>
    <col min="14348" max="14582" width="9" style="1"/>
    <col min="14583" max="14583" width="17.75" style="1" customWidth="1"/>
    <col min="14584" max="14590" width="9" style="1" customWidth="1"/>
    <col min="14591" max="14602" width="9" style="1"/>
    <col min="14603" max="14603" width="10.25" style="1" customWidth="1"/>
    <col min="14604" max="14838" width="9" style="1"/>
    <col min="14839" max="14839" width="17.75" style="1" customWidth="1"/>
    <col min="14840" max="14846" width="9" style="1" customWidth="1"/>
    <col min="14847" max="14858" width="9" style="1"/>
    <col min="14859" max="14859" width="10.25" style="1" customWidth="1"/>
    <col min="14860" max="15094" width="9" style="1"/>
    <col min="15095" max="15095" width="17.75" style="1" customWidth="1"/>
    <col min="15096" max="15102" width="9" style="1" customWidth="1"/>
    <col min="15103" max="15114" width="9" style="1"/>
    <col min="15115" max="15115" width="10.25" style="1" customWidth="1"/>
    <col min="15116" max="15350" width="9" style="1"/>
    <col min="15351" max="15351" width="17.75" style="1" customWidth="1"/>
    <col min="15352" max="15358" width="9" style="1" customWidth="1"/>
    <col min="15359" max="15370" width="9" style="1"/>
    <col min="15371" max="15371" width="10.25" style="1" customWidth="1"/>
    <col min="15372" max="15606" width="9" style="1"/>
    <col min="15607" max="15607" width="17.75" style="1" customWidth="1"/>
    <col min="15608" max="15614" width="9" style="1" customWidth="1"/>
    <col min="15615" max="15626" width="9" style="1"/>
    <col min="15627" max="15627" width="10.25" style="1" customWidth="1"/>
    <col min="15628" max="15862" width="9" style="1"/>
    <col min="15863" max="15863" width="17.75" style="1" customWidth="1"/>
    <col min="15864" max="15870" width="9" style="1" customWidth="1"/>
    <col min="15871" max="15882" width="9" style="1"/>
    <col min="15883" max="15883" width="10.25" style="1" customWidth="1"/>
    <col min="15884" max="16118" width="9" style="1"/>
    <col min="16119" max="16119" width="17.75" style="1" customWidth="1"/>
    <col min="16120" max="16126" width="9" style="1" customWidth="1"/>
    <col min="16127" max="16138" width="9" style="1"/>
    <col min="16139" max="16139" width="10.25" style="1" customWidth="1"/>
    <col min="16140" max="16384" width="9" style="1"/>
  </cols>
  <sheetData>
    <row r="1" spans="1:21" ht="23.25" customHeight="1">
      <c r="A1" s="875" t="s">
        <v>451</v>
      </c>
      <c r="B1" s="875"/>
      <c r="C1" s="875"/>
      <c r="D1" s="875"/>
      <c r="E1" s="875"/>
      <c r="F1" s="875"/>
      <c r="G1" s="889"/>
      <c r="H1" s="889"/>
    </row>
    <row r="2" spans="1:21" ht="15">
      <c r="A2" s="9"/>
      <c r="B2" s="9"/>
      <c r="C2" s="9"/>
      <c r="D2" s="9"/>
      <c r="E2" s="9"/>
      <c r="F2" s="9"/>
      <c r="G2" s="9"/>
      <c r="H2" s="10"/>
    </row>
    <row r="3" spans="1:21" ht="36" customHeight="1">
      <c r="A3" s="890" t="s">
        <v>555</v>
      </c>
      <c r="B3" s="890"/>
      <c r="C3" s="890"/>
      <c r="D3" s="890"/>
      <c r="E3" s="890"/>
      <c r="F3" s="890"/>
      <c r="G3" s="890"/>
      <c r="H3" s="890"/>
      <c r="I3" s="386" t="s">
        <v>528</v>
      </c>
    </row>
    <row r="4" spans="1:21" ht="18" customHeight="1">
      <c r="A4" s="891" t="s">
        <v>13</v>
      </c>
      <c r="B4" s="891" t="s">
        <v>116</v>
      </c>
      <c r="C4" s="894" t="s">
        <v>35</v>
      </c>
      <c r="D4" s="895"/>
      <c r="E4" s="895"/>
      <c r="F4" s="895"/>
      <c r="G4" s="895"/>
      <c r="H4" s="896"/>
    </row>
    <row r="5" spans="1:21">
      <c r="A5" s="892"/>
      <c r="B5" s="892"/>
      <c r="C5" s="891" t="s">
        <v>422</v>
      </c>
      <c r="D5" s="891" t="s">
        <v>36</v>
      </c>
      <c r="E5" s="897" t="s">
        <v>35</v>
      </c>
      <c r="F5" s="898"/>
      <c r="G5" s="898"/>
      <c r="H5" s="899"/>
    </row>
    <row r="6" spans="1:21" ht="29.25" customHeight="1">
      <c r="A6" s="892"/>
      <c r="B6" s="892"/>
      <c r="C6" s="892"/>
      <c r="D6" s="892"/>
      <c r="E6" s="900" t="s">
        <v>37</v>
      </c>
      <c r="F6" s="901"/>
      <c r="G6" s="902" t="s">
        <v>38</v>
      </c>
      <c r="H6" s="902"/>
    </row>
    <row r="7" spans="1:21">
      <c r="A7" s="892"/>
      <c r="B7" s="892"/>
      <c r="C7" s="892"/>
      <c r="D7" s="892"/>
      <c r="E7" s="902" t="s">
        <v>39</v>
      </c>
      <c r="F7" s="903" t="s">
        <v>40</v>
      </c>
      <c r="G7" s="891" t="s">
        <v>41</v>
      </c>
      <c r="H7" s="903" t="s">
        <v>40</v>
      </c>
    </row>
    <row r="8" spans="1:21" ht="26.25" customHeight="1">
      <c r="A8" s="892"/>
      <c r="B8" s="893"/>
      <c r="C8" s="893"/>
      <c r="D8" s="893"/>
      <c r="E8" s="902"/>
      <c r="F8" s="903"/>
      <c r="G8" s="893"/>
      <c r="H8" s="903"/>
    </row>
    <row r="9" spans="1:21" ht="18" customHeight="1">
      <c r="A9" s="893"/>
      <c r="B9" s="906" t="s">
        <v>652</v>
      </c>
      <c r="C9" s="907"/>
      <c r="D9" s="907"/>
      <c r="E9" s="907"/>
      <c r="F9" s="907"/>
      <c r="G9" s="907"/>
      <c r="H9" s="908"/>
    </row>
    <row r="10" spans="1:21" s="5" customFormat="1" ht="21.75" customHeight="1">
      <c r="A10" s="192" t="s">
        <v>421</v>
      </c>
      <c r="B10" s="554">
        <v>976185</v>
      </c>
      <c r="C10" s="555">
        <v>762789</v>
      </c>
      <c r="D10" s="556">
        <v>213396</v>
      </c>
      <c r="E10" s="554">
        <v>172483</v>
      </c>
      <c r="F10" s="554">
        <v>11555</v>
      </c>
      <c r="G10" s="554">
        <v>40912</v>
      </c>
      <c r="H10" s="554">
        <v>779</v>
      </c>
      <c r="I10" s="11"/>
      <c r="J10" s="557"/>
      <c r="K10" s="557"/>
      <c r="L10" s="557"/>
      <c r="M10" s="557"/>
      <c r="N10" s="557"/>
      <c r="O10" s="557"/>
      <c r="P10" s="557"/>
    </row>
    <row r="11" spans="1:21" ht="21" customHeight="1">
      <c r="A11" s="193" t="s">
        <v>42</v>
      </c>
      <c r="B11" s="547">
        <v>36475</v>
      </c>
      <c r="C11" s="549">
        <v>28870</v>
      </c>
      <c r="D11" s="550">
        <v>7605</v>
      </c>
      <c r="E11" s="551">
        <v>6138</v>
      </c>
      <c r="F11" s="551">
        <v>450</v>
      </c>
      <c r="G11" s="551">
        <v>1467</v>
      </c>
      <c r="H11" s="552">
        <v>22</v>
      </c>
      <c r="I11" s="12"/>
      <c r="J11" s="11"/>
      <c r="K11" s="11"/>
      <c r="L11" s="11"/>
      <c r="M11" s="11"/>
      <c r="N11" s="11"/>
      <c r="O11" s="11"/>
      <c r="P11" s="11"/>
    </row>
    <row r="12" spans="1:21" ht="21" customHeight="1">
      <c r="A12" s="193" t="s">
        <v>43</v>
      </c>
      <c r="B12" s="547">
        <v>66500</v>
      </c>
      <c r="C12" s="549">
        <v>51846</v>
      </c>
      <c r="D12" s="550">
        <v>14653</v>
      </c>
      <c r="E12" s="551">
        <v>12290</v>
      </c>
      <c r="F12" s="551">
        <v>984</v>
      </c>
      <c r="G12" s="551">
        <v>2364</v>
      </c>
      <c r="H12" s="552">
        <v>56</v>
      </c>
      <c r="I12" s="12"/>
      <c r="J12" s="11"/>
      <c r="K12" s="11"/>
      <c r="L12" s="11"/>
      <c r="M12" s="11"/>
      <c r="N12" s="11"/>
      <c r="O12" s="11"/>
      <c r="P12" s="11"/>
    </row>
    <row r="13" spans="1:21" ht="21" customHeight="1">
      <c r="A13" s="193" t="s">
        <v>44</v>
      </c>
      <c r="B13" s="547">
        <v>124157</v>
      </c>
      <c r="C13" s="549">
        <v>96976</v>
      </c>
      <c r="D13" s="550">
        <v>27181</v>
      </c>
      <c r="E13" s="551">
        <v>22166</v>
      </c>
      <c r="F13" s="551">
        <v>1437</v>
      </c>
      <c r="G13" s="551">
        <v>5015</v>
      </c>
      <c r="H13" s="552">
        <v>110</v>
      </c>
      <c r="I13" s="12"/>
      <c r="J13" s="11"/>
      <c r="K13" s="11"/>
      <c r="L13" s="11"/>
      <c r="M13" s="11"/>
      <c r="N13" s="11"/>
      <c r="O13" s="11"/>
      <c r="P13" s="11"/>
    </row>
    <row r="14" spans="1:21" ht="21" customHeight="1">
      <c r="A14" s="193" t="s">
        <v>45</v>
      </c>
      <c r="B14" s="547">
        <v>12834</v>
      </c>
      <c r="C14" s="549">
        <v>9538</v>
      </c>
      <c r="D14" s="550">
        <v>3296</v>
      </c>
      <c r="E14" s="551">
        <v>2755</v>
      </c>
      <c r="F14" s="551">
        <v>175</v>
      </c>
      <c r="G14" s="551">
        <v>541</v>
      </c>
      <c r="H14" s="552">
        <v>9</v>
      </c>
      <c r="I14" s="12"/>
      <c r="J14" s="11"/>
      <c r="K14" s="11"/>
      <c r="L14" s="11"/>
      <c r="M14" s="11"/>
      <c r="N14" s="11"/>
      <c r="O14" s="11"/>
      <c r="P14" s="11"/>
    </row>
    <row r="15" spans="1:21" ht="21" customHeight="1">
      <c r="A15" s="193" t="s">
        <v>46</v>
      </c>
      <c r="B15" s="547">
        <v>82577</v>
      </c>
      <c r="C15" s="549">
        <v>69351</v>
      </c>
      <c r="D15" s="550">
        <v>13226</v>
      </c>
      <c r="E15" s="551">
        <v>10216</v>
      </c>
      <c r="F15" s="551">
        <v>882</v>
      </c>
      <c r="G15" s="551">
        <v>3009</v>
      </c>
      <c r="H15" s="552">
        <v>43</v>
      </c>
      <c r="I15" s="12"/>
      <c r="J15" s="11"/>
      <c r="K15" s="11"/>
      <c r="L15" s="11"/>
      <c r="M15" s="11"/>
      <c r="N15" s="11"/>
      <c r="O15" s="11"/>
      <c r="P15" s="11"/>
      <c r="U15" s="12"/>
    </row>
    <row r="16" spans="1:21" ht="21" customHeight="1">
      <c r="A16" s="193" t="s">
        <v>47</v>
      </c>
      <c r="B16" s="547">
        <v>85000</v>
      </c>
      <c r="C16" s="549">
        <v>57674</v>
      </c>
      <c r="D16" s="550">
        <v>27326</v>
      </c>
      <c r="E16" s="551">
        <v>23553</v>
      </c>
      <c r="F16" s="551">
        <v>1122</v>
      </c>
      <c r="G16" s="551">
        <v>3773</v>
      </c>
      <c r="H16" s="552">
        <v>65</v>
      </c>
      <c r="I16" s="12"/>
      <c r="J16" s="11"/>
      <c r="K16" s="11"/>
      <c r="L16" s="11"/>
      <c r="M16" s="11"/>
      <c r="N16" s="11"/>
      <c r="O16" s="11"/>
      <c r="P16" s="11"/>
    </row>
    <row r="17" spans="1:16" ht="21" customHeight="1">
      <c r="A17" s="193" t="s">
        <v>48</v>
      </c>
      <c r="B17" s="547">
        <v>150452</v>
      </c>
      <c r="C17" s="549">
        <v>122197</v>
      </c>
      <c r="D17" s="550">
        <v>28255</v>
      </c>
      <c r="E17" s="551">
        <v>21467</v>
      </c>
      <c r="F17" s="551">
        <v>1556</v>
      </c>
      <c r="G17" s="551">
        <v>6789</v>
      </c>
      <c r="H17" s="552">
        <v>110</v>
      </c>
      <c r="I17" s="12"/>
      <c r="J17" s="11"/>
      <c r="K17" s="11"/>
      <c r="L17" s="11"/>
      <c r="M17" s="11"/>
      <c r="N17" s="11"/>
      <c r="O17" s="11"/>
      <c r="P17" s="11"/>
    </row>
    <row r="18" spans="1:16" ht="21" customHeight="1">
      <c r="A18" s="193" t="s">
        <v>49</v>
      </c>
      <c r="B18" s="547">
        <v>19360</v>
      </c>
      <c r="C18" s="549">
        <v>16644</v>
      </c>
      <c r="D18" s="550">
        <v>2715</v>
      </c>
      <c r="E18" s="551">
        <v>2033</v>
      </c>
      <c r="F18" s="551">
        <v>155</v>
      </c>
      <c r="G18" s="551">
        <v>682</v>
      </c>
      <c r="H18" s="552">
        <v>15</v>
      </c>
      <c r="I18" s="12"/>
      <c r="J18" s="11"/>
      <c r="K18" s="11"/>
      <c r="L18" s="11"/>
      <c r="M18" s="11"/>
      <c r="N18" s="11"/>
      <c r="O18" s="11"/>
      <c r="P18" s="11"/>
    </row>
    <row r="19" spans="1:16" ht="21" customHeight="1">
      <c r="A19" s="193" t="s">
        <v>50</v>
      </c>
      <c r="B19" s="547">
        <v>55410</v>
      </c>
      <c r="C19" s="549">
        <v>41552</v>
      </c>
      <c r="D19" s="550">
        <v>13858</v>
      </c>
      <c r="E19" s="551">
        <v>11585</v>
      </c>
      <c r="F19" s="551">
        <v>601</v>
      </c>
      <c r="G19" s="551">
        <v>2273</v>
      </c>
      <c r="H19" s="552">
        <v>28</v>
      </c>
      <c r="I19" s="12"/>
      <c r="J19" s="11"/>
      <c r="K19" s="11"/>
      <c r="L19" s="11"/>
      <c r="M19" s="11"/>
      <c r="N19" s="11"/>
      <c r="O19" s="11"/>
      <c r="P19" s="11"/>
    </row>
    <row r="20" spans="1:16" ht="21" customHeight="1">
      <c r="A20" s="193" t="s">
        <v>51</v>
      </c>
      <c r="B20" s="547">
        <v>69400</v>
      </c>
      <c r="C20" s="549">
        <v>55571</v>
      </c>
      <c r="D20" s="550">
        <v>13829</v>
      </c>
      <c r="E20" s="551">
        <v>10935</v>
      </c>
      <c r="F20" s="551">
        <v>766</v>
      </c>
      <c r="G20" s="551">
        <v>2895</v>
      </c>
      <c r="H20" s="552">
        <v>64</v>
      </c>
      <c r="I20" s="12"/>
      <c r="J20" s="11"/>
      <c r="K20" s="11"/>
      <c r="L20" s="11"/>
      <c r="M20" s="11"/>
      <c r="N20" s="11"/>
      <c r="O20" s="11"/>
      <c r="P20" s="11"/>
    </row>
    <row r="21" spans="1:16" ht="21" customHeight="1">
      <c r="A21" s="193" t="s">
        <v>52</v>
      </c>
      <c r="B21" s="547">
        <v>32120</v>
      </c>
      <c r="C21" s="549">
        <v>24006</v>
      </c>
      <c r="D21" s="550">
        <v>8113</v>
      </c>
      <c r="E21" s="551">
        <v>6599</v>
      </c>
      <c r="F21" s="551">
        <v>427</v>
      </c>
      <c r="G21" s="551">
        <v>1515</v>
      </c>
      <c r="H21" s="552">
        <v>29</v>
      </c>
      <c r="I21" s="12"/>
      <c r="J21" s="11"/>
      <c r="K21" s="11"/>
      <c r="L21" s="11"/>
      <c r="M21" s="11"/>
      <c r="N21" s="11"/>
      <c r="O21" s="11"/>
      <c r="P21" s="11"/>
    </row>
    <row r="22" spans="1:16" ht="21" customHeight="1">
      <c r="A22" s="193" t="s">
        <v>53</v>
      </c>
      <c r="B22" s="547">
        <v>27328</v>
      </c>
      <c r="C22" s="549">
        <v>21870</v>
      </c>
      <c r="D22" s="550">
        <v>5458</v>
      </c>
      <c r="E22" s="551">
        <v>4464</v>
      </c>
      <c r="F22" s="551">
        <v>320</v>
      </c>
      <c r="G22" s="551">
        <v>994</v>
      </c>
      <c r="H22" s="552">
        <v>20</v>
      </c>
      <c r="I22" s="12"/>
      <c r="J22" s="11"/>
      <c r="K22" s="11"/>
      <c r="L22" s="11"/>
      <c r="M22" s="11"/>
      <c r="N22" s="11"/>
      <c r="O22" s="11"/>
      <c r="P22" s="11"/>
    </row>
    <row r="23" spans="1:16" ht="21" customHeight="1">
      <c r="A23" s="193" t="s">
        <v>54</v>
      </c>
      <c r="B23" s="547">
        <v>52841</v>
      </c>
      <c r="C23" s="549">
        <v>42071</v>
      </c>
      <c r="D23" s="550">
        <v>10770</v>
      </c>
      <c r="E23" s="551">
        <v>8455</v>
      </c>
      <c r="F23" s="551">
        <v>598</v>
      </c>
      <c r="G23" s="551">
        <v>2315</v>
      </c>
      <c r="H23" s="552">
        <v>51</v>
      </c>
      <c r="I23" s="12"/>
      <c r="J23" s="11"/>
      <c r="K23" s="11"/>
      <c r="L23" s="11"/>
      <c r="M23" s="11"/>
      <c r="N23" s="11"/>
      <c r="O23" s="11"/>
      <c r="P23" s="11"/>
    </row>
    <row r="24" spans="1:16" ht="21" customHeight="1">
      <c r="A24" s="193" t="s">
        <v>55</v>
      </c>
      <c r="B24" s="547">
        <v>35661</v>
      </c>
      <c r="C24" s="549">
        <v>27193</v>
      </c>
      <c r="D24" s="550">
        <v>8468</v>
      </c>
      <c r="E24" s="551">
        <v>6632</v>
      </c>
      <c r="F24" s="551">
        <v>494</v>
      </c>
      <c r="G24" s="551">
        <v>1836</v>
      </c>
      <c r="H24" s="552">
        <v>39</v>
      </c>
      <c r="I24" s="12"/>
      <c r="J24" s="11"/>
      <c r="K24" s="11"/>
      <c r="L24" s="11"/>
      <c r="M24" s="11"/>
      <c r="N24" s="11"/>
      <c r="O24" s="11"/>
      <c r="P24" s="11"/>
    </row>
    <row r="25" spans="1:16" ht="21" customHeight="1">
      <c r="A25" s="193" t="s">
        <v>56</v>
      </c>
      <c r="B25" s="593">
        <v>104726</v>
      </c>
      <c r="C25" s="549">
        <v>80512</v>
      </c>
      <c r="D25" s="550">
        <v>24213</v>
      </c>
      <c r="E25" s="551">
        <v>19602</v>
      </c>
      <c r="F25" s="551">
        <v>1332</v>
      </c>
      <c r="G25" s="551">
        <v>4612</v>
      </c>
      <c r="H25" s="552">
        <v>102</v>
      </c>
      <c r="I25" s="12"/>
      <c r="J25" s="11"/>
      <c r="K25" s="11"/>
      <c r="L25" s="11"/>
      <c r="M25" s="11"/>
      <c r="N25" s="11"/>
      <c r="O25" s="11"/>
      <c r="P25" s="11"/>
    </row>
    <row r="26" spans="1:16" ht="21" customHeight="1">
      <c r="A26" s="194" t="s">
        <v>57</v>
      </c>
      <c r="B26" s="547">
        <v>20878</v>
      </c>
      <c r="C26" s="549">
        <v>16451</v>
      </c>
      <c r="D26" s="550">
        <v>4427</v>
      </c>
      <c r="E26" s="551">
        <v>3594</v>
      </c>
      <c r="F26" s="551">
        <v>257</v>
      </c>
      <c r="G26" s="551">
        <v>833</v>
      </c>
      <c r="H26" s="552">
        <v>18</v>
      </c>
      <c r="I26" s="12"/>
      <c r="J26" s="11"/>
      <c r="K26" s="11"/>
      <c r="L26" s="11"/>
      <c r="M26" s="11"/>
      <c r="N26" s="11"/>
      <c r="O26" s="11"/>
      <c r="P26" s="11"/>
    </row>
    <row r="27" spans="1:16" s="13" customFormat="1" ht="43.5" customHeight="1">
      <c r="A27" s="544" t="s">
        <v>58</v>
      </c>
      <c r="B27" s="548">
        <f>C27</f>
        <v>467</v>
      </c>
      <c r="C27" s="558">
        <v>467</v>
      </c>
      <c r="D27" s="195" t="s">
        <v>487</v>
      </c>
      <c r="E27" s="195" t="s">
        <v>487</v>
      </c>
      <c r="F27" s="195" t="s">
        <v>487</v>
      </c>
      <c r="G27" s="195" t="s">
        <v>487</v>
      </c>
      <c r="H27" s="196" t="s">
        <v>487</v>
      </c>
    </row>
    <row r="28" spans="1:16" s="13" customFormat="1" ht="15" customHeight="1">
      <c r="A28" s="784" t="s">
        <v>59</v>
      </c>
      <c r="B28" s="785">
        <f>C28</f>
        <v>76</v>
      </c>
      <c r="C28" s="786">
        <v>76</v>
      </c>
      <c r="D28" s="787" t="s">
        <v>487</v>
      </c>
      <c r="E28" s="787" t="s">
        <v>487</v>
      </c>
      <c r="F28" s="787" t="s">
        <v>487</v>
      </c>
      <c r="G28" s="787" t="s">
        <v>487</v>
      </c>
      <c r="H28" s="788" t="s">
        <v>487</v>
      </c>
    </row>
    <row r="29" spans="1:16" s="13" customFormat="1" ht="15" customHeight="1">
      <c r="A29" s="545" t="s">
        <v>60</v>
      </c>
      <c r="B29" s="553">
        <f>C29</f>
        <v>355</v>
      </c>
      <c r="C29" s="549">
        <v>355</v>
      </c>
      <c r="D29" s="198" t="s">
        <v>487</v>
      </c>
      <c r="E29" s="198" t="s">
        <v>487</v>
      </c>
      <c r="F29" s="198" t="s">
        <v>487</v>
      </c>
      <c r="G29" s="198" t="s">
        <v>487</v>
      </c>
      <c r="H29" s="199" t="s">
        <v>487</v>
      </c>
    </row>
    <row r="30" spans="1:16" s="13" customFormat="1" ht="15" customHeight="1">
      <c r="A30" s="546" t="s">
        <v>61</v>
      </c>
      <c r="B30" s="789">
        <f>C30</f>
        <v>36</v>
      </c>
      <c r="C30" s="790">
        <v>36</v>
      </c>
      <c r="D30" s="201" t="s">
        <v>487</v>
      </c>
      <c r="E30" s="201" t="s">
        <v>487</v>
      </c>
      <c r="F30" s="201" t="s">
        <v>487</v>
      </c>
      <c r="G30" s="201" t="s">
        <v>487</v>
      </c>
      <c r="H30" s="202" t="s">
        <v>487</v>
      </c>
    </row>
    <row r="31" spans="1:16" ht="27" customHeight="1">
      <c r="A31" s="904"/>
      <c r="B31" s="904"/>
      <c r="C31" s="904"/>
      <c r="D31" s="904"/>
      <c r="E31" s="904"/>
      <c r="F31" s="904"/>
      <c r="G31" s="904"/>
      <c r="H31" s="905"/>
    </row>
    <row r="32" spans="1:16">
      <c r="A32" s="879"/>
      <c r="B32" s="879"/>
      <c r="C32" s="879"/>
      <c r="D32" s="879"/>
      <c r="E32" s="879"/>
      <c r="F32" s="879"/>
      <c r="G32" s="879"/>
      <c r="H32" s="879"/>
    </row>
    <row r="33" spans="1:7">
      <c r="A33" s="8"/>
      <c r="B33" s="12"/>
      <c r="C33" s="12"/>
      <c r="D33" s="12"/>
      <c r="E33" s="12"/>
    </row>
    <row r="34" spans="1:7">
      <c r="B34" s="14"/>
      <c r="C34" s="14"/>
      <c r="D34" s="14"/>
      <c r="E34" s="14"/>
    </row>
    <row r="40" spans="1:7">
      <c r="G40" s="352"/>
    </row>
  </sheetData>
  <mergeCells count="17">
    <mergeCell ref="A32:H32"/>
    <mergeCell ref="E7:E8"/>
    <mergeCell ref="F7:F8"/>
    <mergeCell ref="G7:G8"/>
    <mergeCell ref="H7:H8"/>
    <mergeCell ref="A31:H31"/>
    <mergeCell ref="B9:H9"/>
    <mergeCell ref="A1:H1"/>
    <mergeCell ref="A3:H3"/>
    <mergeCell ref="B4:B8"/>
    <mergeCell ref="C4:H4"/>
    <mergeCell ref="C5:C8"/>
    <mergeCell ref="D5:D8"/>
    <mergeCell ref="E5:H5"/>
    <mergeCell ref="E6:F6"/>
    <mergeCell ref="G6:H6"/>
    <mergeCell ref="A4:A9"/>
  </mergeCells>
  <hyperlinks>
    <hyperlink ref="I3" location="'Spis treści'!A1" display="Powrót do spisu" xr:uid="{80965459-A224-4392-9B5A-6A6D2000185A}"/>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9"/>
  <dimension ref="A1:S39"/>
  <sheetViews>
    <sheetView showGridLines="0" view="pageBreakPreview" zoomScale="89" zoomScaleNormal="100" zoomScaleSheetLayoutView="89" workbookViewId="0">
      <selection sqref="A1:I1"/>
    </sheetView>
  </sheetViews>
  <sheetFormatPr defaultRowHeight="12.75"/>
  <cols>
    <col min="1" max="1" width="32.5" style="1" customWidth="1"/>
    <col min="2" max="2" width="12.5" style="1" customWidth="1"/>
    <col min="3" max="3" width="13.75" style="1" customWidth="1"/>
    <col min="4" max="4" width="12.375" style="20" customWidth="1"/>
    <col min="5" max="5" width="12" style="20" customWidth="1"/>
    <col min="6" max="6" width="12.375" style="20" customWidth="1"/>
    <col min="7" max="9" width="7.625" style="1" customWidth="1"/>
    <col min="10" max="10" width="14.25" style="1" customWidth="1"/>
    <col min="11" max="11" width="14.375" style="1" customWidth="1"/>
    <col min="12" max="12" width="12.625" style="1" bestFit="1" customWidth="1"/>
    <col min="13" max="13" width="9" style="1"/>
    <col min="14" max="14" width="16.875" style="1" customWidth="1"/>
    <col min="15" max="15" width="12.625" style="20" customWidth="1"/>
    <col min="16" max="16" width="12.5" style="20" customWidth="1"/>
    <col min="17" max="17" width="9" style="1"/>
    <col min="18" max="18" width="14.375" style="1" bestFit="1" customWidth="1"/>
    <col min="19" max="255" width="9" style="1"/>
    <col min="256" max="256" width="25.375" style="1" customWidth="1"/>
    <col min="257" max="257" width="11.375" style="1" customWidth="1"/>
    <col min="258" max="258" width="12.875" style="1" customWidth="1"/>
    <col min="259" max="259" width="12.625" style="1" customWidth="1"/>
    <col min="260" max="260" width="12.375" style="1" customWidth="1"/>
    <col min="261" max="261" width="11.875" style="1" customWidth="1"/>
    <col min="262" max="262" width="0" style="1" hidden="1" customWidth="1"/>
    <col min="263" max="263" width="9" style="1" customWidth="1"/>
    <col min="264" max="264" width="12.25" style="1" customWidth="1"/>
    <col min="265" max="265" width="10.25" style="1" bestFit="1" customWidth="1"/>
    <col min="266" max="266" width="10.625" style="1" customWidth="1"/>
    <col min="267" max="511" width="9" style="1"/>
    <col min="512" max="512" width="25.375" style="1" customWidth="1"/>
    <col min="513" max="513" width="11.375" style="1" customWidth="1"/>
    <col min="514" max="514" width="12.875" style="1" customWidth="1"/>
    <col min="515" max="515" width="12.625" style="1" customWidth="1"/>
    <col min="516" max="516" width="12.375" style="1" customWidth="1"/>
    <col min="517" max="517" width="11.875" style="1" customWidth="1"/>
    <col min="518" max="518" width="0" style="1" hidden="1" customWidth="1"/>
    <col min="519" max="519" width="9" style="1" customWidth="1"/>
    <col min="520" max="520" width="12.25" style="1" customWidth="1"/>
    <col min="521" max="521" width="10.25" style="1" bestFit="1" customWidth="1"/>
    <col min="522" max="522" width="10.625" style="1" customWidth="1"/>
    <col min="523" max="767" width="9" style="1"/>
    <col min="768" max="768" width="25.375" style="1" customWidth="1"/>
    <col min="769" max="769" width="11.375" style="1" customWidth="1"/>
    <col min="770" max="770" width="12.875" style="1" customWidth="1"/>
    <col min="771" max="771" width="12.625" style="1" customWidth="1"/>
    <col min="772" max="772" width="12.375" style="1" customWidth="1"/>
    <col min="773" max="773" width="11.875" style="1" customWidth="1"/>
    <col min="774" max="774" width="0" style="1" hidden="1" customWidth="1"/>
    <col min="775" max="775" width="9" style="1" customWidth="1"/>
    <col min="776" max="776" width="12.25" style="1" customWidth="1"/>
    <col min="777" max="777" width="10.25" style="1" bestFit="1" customWidth="1"/>
    <col min="778" max="778" width="10.625" style="1" customWidth="1"/>
    <col min="779" max="1023" width="9" style="1"/>
    <col min="1024" max="1024" width="25.375" style="1" customWidth="1"/>
    <col min="1025" max="1025" width="11.375" style="1" customWidth="1"/>
    <col min="1026" max="1026" width="12.875" style="1" customWidth="1"/>
    <col min="1027" max="1027" width="12.625" style="1" customWidth="1"/>
    <col min="1028" max="1028" width="12.375" style="1" customWidth="1"/>
    <col min="1029" max="1029" width="11.875" style="1" customWidth="1"/>
    <col min="1030" max="1030" width="0" style="1" hidden="1" customWidth="1"/>
    <col min="1031" max="1031" width="9" style="1" customWidth="1"/>
    <col min="1032" max="1032" width="12.25" style="1" customWidth="1"/>
    <col min="1033" max="1033" width="10.25" style="1" bestFit="1" customWidth="1"/>
    <col min="1034" max="1034" width="10.625" style="1" customWidth="1"/>
    <col min="1035" max="1279" width="9" style="1"/>
    <col min="1280" max="1280" width="25.375" style="1" customWidth="1"/>
    <col min="1281" max="1281" width="11.375" style="1" customWidth="1"/>
    <col min="1282" max="1282" width="12.875" style="1" customWidth="1"/>
    <col min="1283" max="1283" width="12.625" style="1" customWidth="1"/>
    <col min="1284" max="1284" width="12.375" style="1" customWidth="1"/>
    <col min="1285" max="1285" width="11.875" style="1" customWidth="1"/>
    <col min="1286" max="1286" width="0" style="1" hidden="1" customWidth="1"/>
    <col min="1287" max="1287" width="9" style="1" customWidth="1"/>
    <col min="1288" max="1288" width="12.25" style="1" customWidth="1"/>
    <col min="1289" max="1289" width="10.25" style="1" bestFit="1" customWidth="1"/>
    <col min="1290" max="1290" width="10.625" style="1" customWidth="1"/>
    <col min="1291" max="1535" width="9" style="1"/>
    <col min="1536" max="1536" width="25.375" style="1" customWidth="1"/>
    <col min="1537" max="1537" width="11.375" style="1" customWidth="1"/>
    <col min="1538" max="1538" width="12.875" style="1" customWidth="1"/>
    <col min="1539" max="1539" width="12.625" style="1" customWidth="1"/>
    <col min="1540" max="1540" width="12.375" style="1" customWidth="1"/>
    <col min="1541" max="1541" width="11.875" style="1" customWidth="1"/>
    <col min="1542" max="1542" width="0" style="1" hidden="1" customWidth="1"/>
    <col min="1543" max="1543" width="9" style="1" customWidth="1"/>
    <col min="1544" max="1544" width="12.25" style="1" customWidth="1"/>
    <col min="1545" max="1545" width="10.25" style="1" bestFit="1" customWidth="1"/>
    <col min="1546" max="1546" width="10.625" style="1" customWidth="1"/>
    <col min="1547" max="1791" width="9" style="1"/>
    <col min="1792" max="1792" width="25.375" style="1" customWidth="1"/>
    <col min="1793" max="1793" width="11.375" style="1" customWidth="1"/>
    <col min="1794" max="1794" width="12.875" style="1" customWidth="1"/>
    <col min="1795" max="1795" width="12.625" style="1" customWidth="1"/>
    <col min="1796" max="1796" width="12.375" style="1" customWidth="1"/>
    <col min="1797" max="1797" width="11.875" style="1" customWidth="1"/>
    <col min="1798" max="1798" width="0" style="1" hidden="1" customWidth="1"/>
    <col min="1799" max="1799" width="9" style="1" customWidth="1"/>
    <col min="1800" max="1800" width="12.25" style="1" customWidth="1"/>
    <col min="1801" max="1801" width="10.25" style="1" bestFit="1" customWidth="1"/>
    <col min="1802" max="1802" width="10.625" style="1" customWidth="1"/>
    <col min="1803" max="2047" width="9" style="1"/>
    <col min="2048" max="2048" width="25.375" style="1" customWidth="1"/>
    <col min="2049" max="2049" width="11.375" style="1" customWidth="1"/>
    <col min="2050" max="2050" width="12.875" style="1" customWidth="1"/>
    <col min="2051" max="2051" width="12.625" style="1" customWidth="1"/>
    <col min="2052" max="2052" width="12.375" style="1" customWidth="1"/>
    <col min="2053" max="2053" width="11.875" style="1" customWidth="1"/>
    <col min="2054" max="2054" width="0" style="1" hidden="1" customWidth="1"/>
    <col min="2055" max="2055" width="9" style="1" customWidth="1"/>
    <col min="2056" max="2056" width="12.25" style="1" customWidth="1"/>
    <col min="2057" max="2057" width="10.25" style="1" bestFit="1" customWidth="1"/>
    <col min="2058" max="2058" width="10.625" style="1" customWidth="1"/>
    <col min="2059" max="2303" width="9" style="1"/>
    <col min="2304" max="2304" width="25.375" style="1" customWidth="1"/>
    <col min="2305" max="2305" width="11.375" style="1" customWidth="1"/>
    <col min="2306" max="2306" width="12.875" style="1" customWidth="1"/>
    <col min="2307" max="2307" width="12.625" style="1" customWidth="1"/>
    <col min="2308" max="2308" width="12.375" style="1" customWidth="1"/>
    <col min="2309" max="2309" width="11.875" style="1" customWidth="1"/>
    <col min="2310" max="2310" width="0" style="1" hidden="1" customWidth="1"/>
    <col min="2311" max="2311" width="9" style="1" customWidth="1"/>
    <col min="2312" max="2312" width="12.25" style="1" customWidth="1"/>
    <col min="2313" max="2313" width="10.25" style="1" bestFit="1" customWidth="1"/>
    <col min="2314" max="2314" width="10.625" style="1" customWidth="1"/>
    <col min="2315" max="2559" width="9" style="1"/>
    <col min="2560" max="2560" width="25.375" style="1" customWidth="1"/>
    <col min="2561" max="2561" width="11.375" style="1" customWidth="1"/>
    <col min="2562" max="2562" width="12.875" style="1" customWidth="1"/>
    <col min="2563" max="2563" width="12.625" style="1" customWidth="1"/>
    <col min="2564" max="2564" width="12.375" style="1" customWidth="1"/>
    <col min="2565" max="2565" width="11.875" style="1" customWidth="1"/>
    <col min="2566" max="2566" width="0" style="1" hidden="1" customWidth="1"/>
    <col min="2567" max="2567" width="9" style="1" customWidth="1"/>
    <col min="2568" max="2568" width="12.25" style="1" customWidth="1"/>
    <col min="2569" max="2569" width="10.25" style="1" bestFit="1" customWidth="1"/>
    <col min="2570" max="2570" width="10.625" style="1" customWidth="1"/>
    <col min="2571" max="2815" width="9" style="1"/>
    <col min="2816" max="2816" width="25.375" style="1" customWidth="1"/>
    <col min="2817" max="2817" width="11.375" style="1" customWidth="1"/>
    <col min="2818" max="2818" width="12.875" style="1" customWidth="1"/>
    <col min="2819" max="2819" width="12.625" style="1" customWidth="1"/>
    <col min="2820" max="2820" width="12.375" style="1" customWidth="1"/>
    <col min="2821" max="2821" width="11.875" style="1" customWidth="1"/>
    <col min="2822" max="2822" width="0" style="1" hidden="1" customWidth="1"/>
    <col min="2823" max="2823" width="9" style="1" customWidth="1"/>
    <col min="2824" max="2824" width="12.25" style="1" customWidth="1"/>
    <col min="2825" max="2825" width="10.25" style="1" bestFit="1" customWidth="1"/>
    <col min="2826" max="2826" width="10.625" style="1" customWidth="1"/>
    <col min="2827" max="3071" width="9" style="1"/>
    <col min="3072" max="3072" width="25.375" style="1" customWidth="1"/>
    <col min="3073" max="3073" width="11.375" style="1" customWidth="1"/>
    <col min="3074" max="3074" width="12.875" style="1" customWidth="1"/>
    <col min="3075" max="3075" width="12.625" style="1" customWidth="1"/>
    <col min="3076" max="3076" width="12.375" style="1" customWidth="1"/>
    <col min="3077" max="3077" width="11.875" style="1" customWidth="1"/>
    <col min="3078" max="3078" width="0" style="1" hidden="1" customWidth="1"/>
    <col min="3079" max="3079" width="9" style="1" customWidth="1"/>
    <col min="3080" max="3080" width="12.25" style="1" customWidth="1"/>
    <col min="3081" max="3081" width="10.25" style="1" bestFit="1" customWidth="1"/>
    <col min="3082" max="3082" width="10.625" style="1" customWidth="1"/>
    <col min="3083" max="3327" width="9" style="1"/>
    <col min="3328" max="3328" width="25.375" style="1" customWidth="1"/>
    <col min="3329" max="3329" width="11.375" style="1" customWidth="1"/>
    <col min="3330" max="3330" width="12.875" style="1" customWidth="1"/>
    <col min="3331" max="3331" width="12.625" style="1" customWidth="1"/>
    <col min="3332" max="3332" width="12.375" style="1" customWidth="1"/>
    <col min="3333" max="3333" width="11.875" style="1" customWidth="1"/>
    <col min="3334" max="3334" width="0" style="1" hidden="1" customWidth="1"/>
    <col min="3335" max="3335" width="9" style="1" customWidth="1"/>
    <col min="3336" max="3336" width="12.25" style="1" customWidth="1"/>
    <col min="3337" max="3337" width="10.25" style="1" bestFit="1" customWidth="1"/>
    <col min="3338" max="3338" width="10.625" style="1" customWidth="1"/>
    <col min="3339" max="3583" width="9" style="1"/>
    <col min="3584" max="3584" width="25.375" style="1" customWidth="1"/>
    <col min="3585" max="3585" width="11.375" style="1" customWidth="1"/>
    <col min="3586" max="3586" width="12.875" style="1" customWidth="1"/>
    <col min="3587" max="3587" width="12.625" style="1" customWidth="1"/>
    <col min="3588" max="3588" width="12.375" style="1" customWidth="1"/>
    <col min="3589" max="3589" width="11.875" style="1" customWidth="1"/>
    <col min="3590" max="3590" width="0" style="1" hidden="1" customWidth="1"/>
    <col min="3591" max="3591" width="9" style="1" customWidth="1"/>
    <col min="3592" max="3592" width="12.25" style="1" customWidth="1"/>
    <col min="3593" max="3593" width="10.25" style="1" bestFit="1" customWidth="1"/>
    <col min="3594" max="3594" width="10.625" style="1" customWidth="1"/>
    <col min="3595" max="3839" width="9" style="1"/>
    <col min="3840" max="3840" width="25.375" style="1" customWidth="1"/>
    <col min="3841" max="3841" width="11.375" style="1" customWidth="1"/>
    <col min="3842" max="3842" width="12.875" style="1" customWidth="1"/>
    <col min="3843" max="3843" width="12.625" style="1" customWidth="1"/>
    <col min="3844" max="3844" width="12.375" style="1" customWidth="1"/>
    <col min="3845" max="3845" width="11.875" style="1" customWidth="1"/>
    <col min="3846" max="3846" width="0" style="1" hidden="1" customWidth="1"/>
    <col min="3847" max="3847" width="9" style="1" customWidth="1"/>
    <col min="3848" max="3848" width="12.25" style="1" customWidth="1"/>
    <col min="3849" max="3849" width="10.25" style="1" bestFit="1" customWidth="1"/>
    <col min="3850" max="3850" width="10.625" style="1" customWidth="1"/>
    <col min="3851" max="4095" width="9" style="1"/>
    <col min="4096" max="4096" width="25.375" style="1" customWidth="1"/>
    <col min="4097" max="4097" width="11.375" style="1" customWidth="1"/>
    <col min="4098" max="4098" width="12.875" style="1" customWidth="1"/>
    <col min="4099" max="4099" width="12.625" style="1" customWidth="1"/>
    <col min="4100" max="4100" width="12.375" style="1" customWidth="1"/>
    <col min="4101" max="4101" width="11.875" style="1" customWidth="1"/>
    <col min="4102" max="4102" width="0" style="1" hidden="1" customWidth="1"/>
    <col min="4103" max="4103" width="9" style="1" customWidth="1"/>
    <col min="4104" max="4104" width="12.25" style="1" customWidth="1"/>
    <col min="4105" max="4105" width="10.25" style="1" bestFit="1" customWidth="1"/>
    <col min="4106" max="4106" width="10.625" style="1" customWidth="1"/>
    <col min="4107" max="4351" width="9" style="1"/>
    <col min="4352" max="4352" width="25.375" style="1" customWidth="1"/>
    <col min="4353" max="4353" width="11.375" style="1" customWidth="1"/>
    <col min="4354" max="4354" width="12.875" style="1" customWidth="1"/>
    <col min="4355" max="4355" width="12.625" style="1" customWidth="1"/>
    <col min="4356" max="4356" width="12.375" style="1" customWidth="1"/>
    <col min="4357" max="4357" width="11.875" style="1" customWidth="1"/>
    <col min="4358" max="4358" width="0" style="1" hidden="1" customWidth="1"/>
    <col min="4359" max="4359" width="9" style="1" customWidth="1"/>
    <col min="4360" max="4360" width="12.25" style="1" customWidth="1"/>
    <col min="4361" max="4361" width="10.25" style="1" bestFit="1" customWidth="1"/>
    <col min="4362" max="4362" width="10.625" style="1" customWidth="1"/>
    <col min="4363" max="4607" width="9" style="1"/>
    <col min="4608" max="4608" width="25.375" style="1" customWidth="1"/>
    <col min="4609" max="4609" width="11.375" style="1" customWidth="1"/>
    <col min="4610" max="4610" width="12.875" style="1" customWidth="1"/>
    <col min="4611" max="4611" width="12.625" style="1" customWidth="1"/>
    <col min="4612" max="4612" width="12.375" style="1" customWidth="1"/>
    <col min="4613" max="4613" width="11.875" style="1" customWidth="1"/>
    <col min="4614" max="4614" width="0" style="1" hidden="1" customWidth="1"/>
    <col min="4615" max="4615" width="9" style="1" customWidth="1"/>
    <col min="4616" max="4616" width="12.25" style="1" customWidth="1"/>
    <col min="4617" max="4617" width="10.25" style="1" bestFit="1" customWidth="1"/>
    <col min="4618" max="4618" width="10.625" style="1" customWidth="1"/>
    <col min="4619" max="4863" width="9" style="1"/>
    <col min="4864" max="4864" width="25.375" style="1" customWidth="1"/>
    <col min="4865" max="4865" width="11.375" style="1" customWidth="1"/>
    <col min="4866" max="4866" width="12.875" style="1" customWidth="1"/>
    <col min="4867" max="4867" width="12.625" style="1" customWidth="1"/>
    <col min="4868" max="4868" width="12.375" style="1" customWidth="1"/>
    <col min="4869" max="4869" width="11.875" style="1" customWidth="1"/>
    <col min="4870" max="4870" width="0" style="1" hidden="1" customWidth="1"/>
    <col min="4871" max="4871" width="9" style="1" customWidth="1"/>
    <col min="4872" max="4872" width="12.25" style="1" customWidth="1"/>
    <col min="4873" max="4873" width="10.25" style="1" bestFit="1" customWidth="1"/>
    <col min="4874" max="4874" width="10.625" style="1" customWidth="1"/>
    <col min="4875" max="5119" width="9" style="1"/>
    <col min="5120" max="5120" width="25.375" style="1" customWidth="1"/>
    <col min="5121" max="5121" width="11.375" style="1" customWidth="1"/>
    <col min="5122" max="5122" width="12.875" style="1" customWidth="1"/>
    <col min="5123" max="5123" width="12.625" style="1" customWidth="1"/>
    <col min="5124" max="5124" width="12.375" style="1" customWidth="1"/>
    <col min="5125" max="5125" width="11.875" style="1" customWidth="1"/>
    <col min="5126" max="5126" width="0" style="1" hidden="1" customWidth="1"/>
    <col min="5127" max="5127" width="9" style="1" customWidth="1"/>
    <col min="5128" max="5128" width="12.25" style="1" customWidth="1"/>
    <col min="5129" max="5129" width="10.25" style="1" bestFit="1" customWidth="1"/>
    <col min="5130" max="5130" width="10.625" style="1" customWidth="1"/>
    <col min="5131" max="5375" width="9" style="1"/>
    <col min="5376" max="5376" width="25.375" style="1" customWidth="1"/>
    <col min="5377" max="5377" width="11.375" style="1" customWidth="1"/>
    <col min="5378" max="5378" width="12.875" style="1" customWidth="1"/>
    <col min="5379" max="5379" width="12.625" style="1" customWidth="1"/>
    <col min="5380" max="5380" width="12.375" style="1" customWidth="1"/>
    <col min="5381" max="5381" width="11.875" style="1" customWidth="1"/>
    <col min="5382" max="5382" width="0" style="1" hidden="1" customWidth="1"/>
    <col min="5383" max="5383" width="9" style="1" customWidth="1"/>
    <col min="5384" max="5384" width="12.25" style="1" customWidth="1"/>
    <col min="5385" max="5385" width="10.25" style="1" bestFit="1" customWidth="1"/>
    <col min="5386" max="5386" width="10.625" style="1" customWidth="1"/>
    <col min="5387" max="5631" width="9" style="1"/>
    <col min="5632" max="5632" width="25.375" style="1" customWidth="1"/>
    <col min="5633" max="5633" width="11.375" style="1" customWidth="1"/>
    <col min="5634" max="5634" width="12.875" style="1" customWidth="1"/>
    <col min="5635" max="5635" width="12.625" style="1" customWidth="1"/>
    <col min="5636" max="5636" width="12.375" style="1" customWidth="1"/>
    <col min="5637" max="5637" width="11.875" style="1" customWidth="1"/>
    <col min="5638" max="5638" width="0" style="1" hidden="1" customWidth="1"/>
    <col min="5639" max="5639" width="9" style="1" customWidth="1"/>
    <col min="5640" max="5640" width="12.25" style="1" customWidth="1"/>
    <col min="5641" max="5641" width="10.25" style="1" bestFit="1" customWidth="1"/>
    <col min="5642" max="5642" width="10.625" style="1" customWidth="1"/>
    <col min="5643" max="5887" width="9" style="1"/>
    <col min="5888" max="5888" width="25.375" style="1" customWidth="1"/>
    <col min="5889" max="5889" width="11.375" style="1" customWidth="1"/>
    <col min="5890" max="5890" width="12.875" style="1" customWidth="1"/>
    <col min="5891" max="5891" width="12.625" style="1" customWidth="1"/>
    <col min="5892" max="5892" width="12.375" style="1" customWidth="1"/>
    <col min="5893" max="5893" width="11.875" style="1" customWidth="1"/>
    <col min="5894" max="5894" width="0" style="1" hidden="1" customWidth="1"/>
    <col min="5895" max="5895" width="9" style="1" customWidth="1"/>
    <col min="5896" max="5896" width="12.25" style="1" customWidth="1"/>
    <col min="5897" max="5897" width="10.25" style="1" bestFit="1" customWidth="1"/>
    <col min="5898" max="5898" width="10.625" style="1" customWidth="1"/>
    <col min="5899" max="6143" width="9" style="1"/>
    <col min="6144" max="6144" width="25.375" style="1" customWidth="1"/>
    <col min="6145" max="6145" width="11.375" style="1" customWidth="1"/>
    <col min="6146" max="6146" width="12.875" style="1" customWidth="1"/>
    <col min="6147" max="6147" width="12.625" style="1" customWidth="1"/>
    <col min="6148" max="6148" width="12.375" style="1" customWidth="1"/>
    <col min="6149" max="6149" width="11.875" style="1" customWidth="1"/>
    <col min="6150" max="6150" width="0" style="1" hidden="1" customWidth="1"/>
    <col min="6151" max="6151" width="9" style="1" customWidth="1"/>
    <col min="6152" max="6152" width="12.25" style="1" customWidth="1"/>
    <col min="6153" max="6153" width="10.25" style="1" bestFit="1" customWidth="1"/>
    <col min="6154" max="6154" width="10.625" style="1" customWidth="1"/>
    <col min="6155" max="6399" width="9" style="1"/>
    <col min="6400" max="6400" width="25.375" style="1" customWidth="1"/>
    <col min="6401" max="6401" width="11.375" style="1" customWidth="1"/>
    <col min="6402" max="6402" width="12.875" style="1" customWidth="1"/>
    <col min="6403" max="6403" width="12.625" style="1" customWidth="1"/>
    <col min="6404" max="6404" width="12.375" style="1" customWidth="1"/>
    <col min="6405" max="6405" width="11.875" style="1" customWidth="1"/>
    <col min="6406" max="6406" width="0" style="1" hidden="1" customWidth="1"/>
    <col min="6407" max="6407" width="9" style="1" customWidth="1"/>
    <col min="6408" max="6408" width="12.25" style="1" customWidth="1"/>
    <col min="6409" max="6409" width="10.25" style="1" bestFit="1" customWidth="1"/>
    <col min="6410" max="6410" width="10.625" style="1" customWidth="1"/>
    <col min="6411" max="6655" width="9" style="1"/>
    <col min="6656" max="6656" width="25.375" style="1" customWidth="1"/>
    <col min="6657" max="6657" width="11.375" style="1" customWidth="1"/>
    <col min="6658" max="6658" width="12.875" style="1" customWidth="1"/>
    <col min="6659" max="6659" width="12.625" style="1" customWidth="1"/>
    <col min="6660" max="6660" width="12.375" style="1" customWidth="1"/>
    <col min="6661" max="6661" width="11.875" style="1" customWidth="1"/>
    <col min="6662" max="6662" width="0" style="1" hidden="1" customWidth="1"/>
    <col min="6663" max="6663" width="9" style="1" customWidth="1"/>
    <col min="6664" max="6664" width="12.25" style="1" customWidth="1"/>
    <col min="6665" max="6665" width="10.25" style="1" bestFit="1" customWidth="1"/>
    <col min="6666" max="6666" width="10.625" style="1" customWidth="1"/>
    <col min="6667" max="6911" width="9" style="1"/>
    <col min="6912" max="6912" width="25.375" style="1" customWidth="1"/>
    <col min="6913" max="6913" width="11.375" style="1" customWidth="1"/>
    <col min="6914" max="6914" width="12.875" style="1" customWidth="1"/>
    <col min="6915" max="6915" width="12.625" style="1" customWidth="1"/>
    <col min="6916" max="6916" width="12.375" style="1" customWidth="1"/>
    <col min="6917" max="6917" width="11.875" style="1" customWidth="1"/>
    <col min="6918" max="6918" width="0" style="1" hidden="1" customWidth="1"/>
    <col min="6919" max="6919" width="9" style="1" customWidth="1"/>
    <col min="6920" max="6920" width="12.25" style="1" customWidth="1"/>
    <col min="6921" max="6921" width="10.25" style="1" bestFit="1" customWidth="1"/>
    <col min="6922" max="6922" width="10.625" style="1" customWidth="1"/>
    <col min="6923" max="7167" width="9" style="1"/>
    <col min="7168" max="7168" width="25.375" style="1" customWidth="1"/>
    <col min="7169" max="7169" width="11.375" style="1" customWidth="1"/>
    <col min="7170" max="7170" width="12.875" style="1" customWidth="1"/>
    <col min="7171" max="7171" width="12.625" style="1" customWidth="1"/>
    <col min="7172" max="7172" width="12.375" style="1" customWidth="1"/>
    <col min="7173" max="7173" width="11.875" style="1" customWidth="1"/>
    <col min="7174" max="7174" width="0" style="1" hidden="1" customWidth="1"/>
    <col min="7175" max="7175" width="9" style="1" customWidth="1"/>
    <col min="7176" max="7176" width="12.25" style="1" customWidth="1"/>
    <col min="7177" max="7177" width="10.25" style="1" bestFit="1" customWidth="1"/>
    <col min="7178" max="7178" width="10.625" style="1" customWidth="1"/>
    <col min="7179" max="7423" width="9" style="1"/>
    <col min="7424" max="7424" width="25.375" style="1" customWidth="1"/>
    <col min="7425" max="7425" width="11.375" style="1" customWidth="1"/>
    <col min="7426" max="7426" width="12.875" style="1" customWidth="1"/>
    <col min="7427" max="7427" width="12.625" style="1" customWidth="1"/>
    <col min="7428" max="7428" width="12.375" style="1" customWidth="1"/>
    <col min="7429" max="7429" width="11.875" style="1" customWidth="1"/>
    <col min="7430" max="7430" width="0" style="1" hidden="1" customWidth="1"/>
    <col min="7431" max="7431" width="9" style="1" customWidth="1"/>
    <col min="7432" max="7432" width="12.25" style="1" customWidth="1"/>
    <col min="7433" max="7433" width="10.25" style="1" bestFit="1" customWidth="1"/>
    <col min="7434" max="7434" width="10.625" style="1" customWidth="1"/>
    <col min="7435" max="7679" width="9" style="1"/>
    <col min="7680" max="7680" width="25.375" style="1" customWidth="1"/>
    <col min="7681" max="7681" width="11.375" style="1" customWidth="1"/>
    <col min="7682" max="7682" width="12.875" style="1" customWidth="1"/>
    <col min="7683" max="7683" width="12.625" style="1" customWidth="1"/>
    <col min="7684" max="7684" width="12.375" style="1" customWidth="1"/>
    <col min="7685" max="7685" width="11.875" style="1" customWidth="1"/>
    <col min="7686" max="7686" width="0" style="1" hidden="1" customWidth="1"/>
    <col min="7687" max="7687" width="9" style="1" customWidth="1"/>
    <col min="7688" max="7688" width="12.25" style="1" customWidth="1"/>
    <col min="7689" max="7689" width="10.25" style="1" bestFit="1" customWidth="1"/>
    <col min="7690" max="7690" width="10.625" style="1" customWidth="1"/>
    <col min="7691" max="7935" width="9" style="1"/>
    <col min="7936" max="7936" width="25.375" style="1" customWidth="1"/>
    <col min="7937" max="7937" width="11.375" style="1" customWidth="1"/>
    <col min="7938" max="7938" width="12.875" style="1" customWidth="1"/>
    <col min="7939" max="7939" width="12.625" style="1" customWidth="1"/>
    <col min="7940" max="7940" width="12.375" style="1" customWidth="1"/>
    <col min="7941" max="7941" width="11.875" style="1" customWidth="1"/>
    <col min="7942" max="7942" width="0" style="1" hidden="1" customWidth="1"/>
    <col min="7943" max="7943" width="9" style="1" customWidth="1"/>
    <col min="7944" max="7944" width="12.25" style="1" customWidth="1"/>
    <col min="7945" max="7945" width="10.25" style="1" bestFit="1" customWidth="1"/>
    <col min="7946" max="7946" width="10.625" style="1" customWidth="1"/>
    <col min="7947" max="8191" width="9" style="1"/>
    <col min="8192" max="8192" width="25.375" style="1" customWidth="1"/>
    <col min="8193" max="8193" width="11.375" style="1" customWidth="1"/>
    <col min="8194" max="8194" width="12.875" style="1" customWidth="1"/>
    <col min="8195" max="8195" width="12.625" style="1" customWidth="1"/>
    <col min="8196" max="8196" width="12.375" style="1" customWidth="1"/>
    <col min="8197" max="8197" width="11.875" style="1" customWidth="1"/>
    <col min="8198" max="8198" width="0" style="1" hidden="1" customWidth="1"/>
    <col min="8199" max="8199" width="9" style="1" customWidth="1"/>
    <col min="8200" max="8200" width="12.25" style="1" customWidth="1"/>
    <col min="8201" max="8201" width="10.25" style="1" bestFit="1" customWidth="1"/>
    <col min="8202" max="8202" width="10.625" style="1" customWidth="1"/>
    <col min="8203" max="8447" width="9" style="1"/>
    <col min="8448" max="8448" width="25.375" style="1" customWidth="1"/>
    <col min="8449" max="8449" width="11.375" style="1" customWidth="1"/>
    <col min="8450" max="8450" width="12.875" style="1" customWidth="1"/>
    <col min="8451" max="8451" width="12.625" style="1" customWidth="1"/>
    <col min="8452" max="8452" width="12.375" style="1" customWidth="1"/>
    <col min="8453" max="8453" width="11.875" style="1" customWidth="1"/>
    <col min="8454" max="8454" width="0" style="1" hidden="1" customWidth="1"/>
    <col min="8455" max="8455" width="9" style="1" customWidth="1"/>
    <col min="8456" max="8456" width="12.25" style="1" customWidth="1"/>
    <col min="8457" max="8457" width="10.25" style="1" bestFit="1" customWidth="1"/>
    <col min="8458" max="8458" width="10.625" style="1" customWidth="1"/>
    <col min="8459" max="8703" width="9" style="1"/>
    <col min="8704" max="8704" width="25.375" style="1" customWidth="1"/>
    <col min="8705" max="8705" width="11.375" style="1" customWidth="1"/>
    <col min="8706" max="8706" width="12.875" style="1" customWidth="1"/>
    <col min="8707" max="8707" width="12.625" style="1" customWidth="1"/>
    <col min="8708" max="8708" width="12.375" style="1" customWidth="1"/>
    <col min="8709" max="8709" width="11.875" style="1" customWidth="1"/>
    <col min="8710" max="8710" width="0" style="1" hidden="1" customWidth="1"/>
    <col min="8711" max="8711" width="9" style="1" customWidth="1"/>
    <col min="8712" max="8712" width="12.25" style="1" customWidth="1"/>
    <col min="8713" max="8713" width="10.25" style="1" bestFit="1" customWidth="1"/>
    <col min="8714" max="8714" width="10.625" style="1" customWidth="1"/>
    <col min="8715" max="8959" width="9" style="1"/>
    <col min="8960" max="8960" width="25.375" style="1" customWidth="1"/>
    <col min="8961" max="8961" width="11.375" style="1" customWidth="1"/>
    <col min="8962" max="8962" width="12.875" style="1" customWidth="1"/>
    <col min="8963" max="8963" width="12.625" style="1" customWidth="1"/>
    <col min="8964" max="8964" width="12.375" style="1" customWidth="1"/>
    <col min="8965" max="8965" width="11.875" style="1" customWidth="1"/>
    <col min="8966" max="8966" width="0" style="1" hidden="1" customWidth="1"/>
    <col min="8967" max="8967" width="9" style="1" customWidth="1"/>
    <col min="8968" max="8968" width="12.25" style="1" customWidth="1"/>
    <col min="8969" max="8969" width="10.25" style="1" bestFit="1" customWidth="1"/>
    <col min="8970" max="8970" width="10.625" style="1" customWidth="1"/>
    <col min="8971" max="9215" width="9" style="1"/>
    <col min="9216" max="9216" width="25.375" style="1" customWidth="1"/>
    <col min="9217" max="9217" width="11.375" style="1" customWidth="1"/>
    <col min="9218" max="9218" width="12.875" style="1" customWidth="1"/>
    <col min="9219" max="9219" width="12.625" style="1" customWidth="1"/>
    <col min="9220" max="9220" width="12.375" style="1" customWidth="1"/>
    <col min="9221" max="9221" width="11.875" style="1" customWidth="1"/>
    <col min="9222" max="9222" width="0" style="1" hidden="1" customWidth="1"/>
    <col min="9223" max="9223" width="9" style="1" customWidth="1"/>
    <col min="9224" max="9224" width="12.25" style="1" customWidth="1"/>
    <col min="9225" max="9225" width="10.25" style="1" bestFit="1" customWidth="1"/>
    <col min="9226" max="9226" width="10.625" style="1" customWidth="1"/>
    <col min="9227" max="9471" width="9" style="1"/>
    <col min="9472" max="9472" width="25.375" style="1" customWidth="1"/>
    <col min="9473" max="9473" width="11.375" style="1" customWidth="1"/>
    <col min="9474" max="9474" width="12.875" style="1" customWidth="1"/>
    <col min="9475" max="9475" width="12.625" style="1" customWidth="1"/>
    <col min="9476" max="9476" width="12.375" style="1" customWidth="1"/>
    <col min="9477" max="9477" width="11.875" style="1" customWidth="1"/>
    <col min="9478" max="9478" width="0" style="1" hidden="1" customWidth="1"/>
    <col min="9479" max="9479" width="9" style="1" customWidth="1"/>
    <col min="9480" max="9480" width="12.25" style="1" customWidth="1"/>
    <col min="9481" max="9481" width="10.25" style="1" bestFit="1" customWidth="1"/>
    <col min="9482" max="9482" width="10.625" style="1" customWidth="1"/>
    <col min="9483" max="9727" width="9" style="1"/>
    <col min="9728" max="9728" width="25.375" style="1" customWidth="1"/>
    <col min="9729" max="9729" width="11.375" style="1" customWidth="1"/>
    <col min="9730" max="9730" width="12.875" style="1" customWidth="1"/>
    <col min="9731" max="9731" width="12.625" style="1" customWidth="1"/>
    <col min="9732" max="9732" width="12.375" style="1" customWidth="1"/>
    <col min="9733" max="9733" width="11.875" style="1" customWidth="1"/>
    <col min="9734" max="9734" width="0" style="1" hidden="1" customWidth="1"/>
    <col min="9735" max="9735" width="9" style="1" customWidth="1"/>
    <col min="9736" max="9736" width="12.25" style="1" customWidth="1"/>
    <col min="9737" max="9737" width="10.25" style="1" bestFit="1" customWidth="1"/>
    <col min="9738" max="9738" width="10.625" style="1" customWidth="1"/>
    <col min="9739" max="9983" width="9" style="1"/>
    <col min="9984" max="9984" width="25.375" style="1" customWidth="1"/>
    <col min="9985" max="9985" width="11.375" style="1" customWidth="1"/>
    <col min="9986" max="9986" width="12.875" style="1" customWidth="1"/>
    <col min="9987" max="9987" width="12.625" style="1" customWidth="1"/>
    <col min="9988" max="9988" width="12.375" style="1" customWidth="1"/>
    <col min="9989" max="9989" width="11.875" style="1" customWidth="1"/>
    <col min="9990" max="9990" width="0" style="1" hidden="1" customWidth="1"/>
    <col min="9991" max="9991" width="9" style="1" customWidth="1"/>
    <col min="9992" max="9992" width="12.25" style="1" customWidth="1"/>
    <col min="9993" max="9993" width="10.25" style="1" bestFit="1" customWidth="1"/>
    <col min="9994" max="9994" width="10.625" style="1" customWidth="1"/>
    <col min="9995" max="10239" width="9" style="1"/>
    <col min="10240" max="10240" width="25.375" style="1" customWidth="1"/>
    <col min="10241" max="10241" width="11.375" style="1" customWidth="1"/>
    <col min="10242" max="10242" width="12.875" style="1" customWidth="1"/>
    <col min="10243" max="10243" width="12.625" style="1" customWidth="1"/>
    <col min="10244" max="10244" width="12.375" style="1" customWidth="1"/>
    <col min="10245" max="10245" width="11.875" style="1" customWidth="1"/>
    <col min="10246" max="10246" width="0" style="1" hidden="1" customWidth="1"/>
    <col min="10247" max="10247" width="9" style="1" customWidth="1"/>
    <col min="10248" max="10248" width="12.25" style="1" customWidth="1"/>
    <col min="10249" max="10249" width="10.25" style="1" bestFit="1" customWidth="1"/>
    <col min="10250" max="10250" width="10.625" style="1" customWidth="1"/>
    <col min="10251" max="10495" width="9" style="1"/>
    <col min="10496" max="10496" width="25.375" style="1" customWidth="1"/>
    <col min="10497" max="10497" width="11.375" style="1" customWidth="1"/>
    <col min="10498" max="10498" width="12.875" style="1" customWidth="1"/>
    <col min="10499" max="10499" width="12.625" style="1" customWidth="1"/>
    <col min="10500" max="10500" width="12.375" style="1" customWidth="1"/>
    <col min="10501" max="10501" width="11.875" style="1" customWidth="1"/>
    <col min="10502" max="10502" width="0" style="1" hidden="1" customWidth="1"/>
    <col min="10503" max="10503" width="9" style="1" customWidth="1"/>
    <col min="10504" max="10504" width="12.25" style="1" customWidth="1"/>
    <col min="10505" max="10505" width="10.25" style="1" bestFit="1" customWidth="1"/>
    <col min="10506" max="10506" width="10.625" style="1" customWidth="1"/>
    <col min="10507" max="10751" width="9" style="1"/>
    <col min="10752" max="10752" width="25.375" style="1" customWidth="1"/>
    <col min="10753" max="10753" width="11.375" style="1" customWidth="1"/>
    <col min="10754" max="10754" width="12.875" style="1" customWidth="1"/>
    <col min="10755" max="10755" width="12.625" style="1" customWidth="1"/>
    <col min="10756" max="10756" width="12.375" style="1" customWidth="1"/>
    <col min="10757" max="10757" width="11.875" style="1" customWidth="1"/>
    <col min="10758" max="10758" width="0" style="1" hidden="1" customWidth="1"/>
    <col min="10759" max="10759" width="9" style="1" customWidth="1"/>
    <col min="10760" max="10760" width="12.25" style="1" customWidth="1"/>
    <col min="10761" max="10761" width="10.25" style="1" bestFit="1" customWidth="1"/>
    <col min="10762" max="10762" width="10.625" style="1" customWidth="1"/>
    <col min="10763" max="11007" width="9" style="1"/>
    <col min="11008" max="11008" width="25.375" style="1" customWidth="1"/>
    <col min="11009" max="11009" width="11.375" style="1" customWidth="1"/>
    <col min="11010" max="11010" width="12.875" style="1" customWidth="1"/>
    <col min="11011" max="11011" width="12.625" style="1" customWidth="1"/>
    <col min="11012" max="11012" width="12.375" style="1" customWidth="1"/>
    <col min="11013" max="11013" width="11.875" style="1" customWidth="1"/>
    <col min="11014" max="11014" width="0" style="1" hidden="1" customWidth="1"/>
    <col min="11015" max="11015" width="9" style="1" customWidth="1"/>
    <col min="11016" max="11016" width="12.25" style="1" customWidth="1"/>
    <col min="11017" max="11017" width="10.25" style="1" bestFit="1" customWidth="1"/>
    <col min="11018" max="11018" width="10.625" style="1" customWidth="1"/>
    <col min="11019" max="11263" width="9" style="1"/>
    <col min="11264" max="11264" width="25.375" style="1" customWidth="1"/>
    <col min="11265" max="11265" width="11.375" style="1" customWidth="1"/>
    <col min="11266" max="11266" width="12.875" style="1" customWidth="1"/>
    <col min="11267" max="11267" width="12.625" style="1" customWidth="1"/>
    <col min="11268" max="11268" width="12.375" style="1" customWidth="1"/>
    <col min="11269" max="11269" width="11.875" style="1" customWidth="1"/>
    <col min="11270" max="11270" width="0" style="1" hidden="1" customWidth="1"/>
    <col min="11271" max="11271" width="9" style="1" customWidth="1"/>
    <col min="11272" max="11272" width="12.25" style="1" customWidth="1"/>
    <col min="11273" max="11273" width="10.25" style="1" bestFit="1" customWidth="1"/>
    <col min="11274" max="11274" width="10.625" style="1" customWidth="1"/>
    <col min="11275" max="11519" width="9" style="1"/>
    <col min="11520" max="11520" width="25.375" style="1" customWidth="1"/>
    <col min="11521" max="11521" width="11.375" style="1" customWidth="1"/>
    <col min="11522" max="11522" width="12.875" style="1" customWidth="1"/>
    <col min="11523" max="11523" width="12.625" style="1" customWidth="1"/>
    <col min="11524" max="11524" width="12.375" style="1" customWidth="1"/>
    <col min="11525" max="11525" width="11.875" style="1" customWidth="1"/>
    <col min="11526" max="11526" width="0" style="1" hidden="1" customWidth="1"/>
    <col min="11527" max="11527" width="9" style="1" customWidth="1"/>
    <col min="11528" max="11528" width="12.25" style="1" customWidth="1"/>
    <col min="11529" max="11529" width="10.25" style="1" bestFit="1" customWidth="1"/>
    <col min="11530" max="11530" width="10.625" style="1" customWidth="1"/>
    <col min="11531" max="11775" width="9" style="1"/>
    <col min="11776" max="11776" width="25.375" style="1" customWidth="1"/>
    <col min="11777" max="11777" width="11.375" style="1" customWidth="1"/>
    <col min="11778" max="11778" width="12.875" style="1" customWidth="1"/>
    <col min="11779" max="11779" width="12.625" style="1" customWidth="1"/>
    <col min="11780" max="11780" width="12.375" style="1" customWidth="1"/>
    <col min="11781" max="11781" width="11.875" style="1" customWidth="1"/>
    <col min="11782" max="11782" width="0" style="1" hidden="1" customWidth="1"/>
    <col min="11783" max="11783" width="9" style="1" customWidth="1"/>
    <col min="11784" max="11784" width="12.25" style="1" customWidth="1"/>
    <col min="11785" max="11785" width="10.25" style="1" bestFit="1" customWidth="1"/>
    <col min="11786" max="11786" width="10.625" style="1" customWidth="1"/>
    <col min="11787" max="12031" width="9" style="1"/>
    <col min="12032" max="12032" width="25.375" style="1" customWidth="1"/>
    <col min="12033" max="12033" width="11.375" style="1" customWidth="1"/>
    <col min="12034" max="12034" width="12.875" style="1" customWidth="1"/>
    <col min="12035" max="12035" width="12.625" style="1" customWidth="1"/>
    <col min="12036" max="12036" width="12.375" style="1" customWidth="1"/>
    <col min="12037" max="12037" width="11.875" style="1" customWidth="1"/>
    <col min="12038" max="12038" width="0" style="1" hidden="1" customWidth="1"/>
    <col min="12039" max="12039" width="9" style="1" customWidth="1"/>
    <col min="12040" max="12040" width="12.25" style="1" customWidth="1"/>
    <col min="12041" max="12041" width="10.25" style="1" bestFit="1" customWidth="1"/>
    <col min="12042" max="12042" width="10.625" style="1" customWidth="1"/>
    <col min="12043" max="12287" width="9" style="1"/>
    <col min="12288" max="12288" width="25.375" style="1" customWidth="1"/>
    <col min="12289" max="12289" width="11.375" style="1" customWidth="1"/>
    <col min="12290" max="12290" width="12.875" style="1" customWidth="1"/>
    <col min="12291" max="12291" width="12.625" style="1" customWidth="1"/>
    <col min="12292" max="12292" width="12.375" style="1" customWidth="1"/>
    <col min="12293" max="12293" width="11.875" style="1" customWidth="1"/>
    <col min="12294" max="12294" width="0" style="1" hidden="1" customWidth="1"/>
    <col min="12295" max="12295" width="9" style="1" customWidth="1"/>
    <col min="12296" max="12296" width="12.25" style="1" customWidth="1"/>
    <col min="12297" max="12297" width="10.25" style="1" bestFit="1" customWidth="1"/>
    <col min="12298" max="12298" width="10.625" style="1" customWidth="1"/>
    <col min="12299" max="12543" width="9" style="1"/>
    <col min="12544" max="12544" width="25.375" style="1" customWidth="1"/>
    <col min="12545" max="12545" width="11.375" style="1" customWidth="1"/>
    <col min="12546" max="12546" width="12.875" style="1" customWidth="1"/>
    <col min="12547" max="12547" width="12.625" style="1" customWidth="1"/>
    <col min="12548" max="12548" width="12.375" style="1" customWidth="1"/>
    <col min="12549" max="12549" width="11.875" style="1" customWidth="1"/>
    <col min="12550" max="12550" width="0" style="1" hidden="1" customWidth="1"/>
    <col min="12551" max="12551" width="9" style="1" customWidth="1"/>
    <col min="12552" max="12552" width="12.25" style="1" customWidth="1"/>
    <col min="12553" max="12553" width="10.25" style="1" bestFit="1" customWidth="1"/>
    <col min="12554" max="12554" width="10.625" style="1" customWidth="1"/>
    <col min="12555" max="12799" width="9" style="1"/>
    <col min="12800" max="12800" width="25.375" style="1" customWidth="1"/>
    <col min="12801" max="12801" width="11.375" style="1" customWidth="1"/>
    <col min="12802" max="12802" width="12.875" style="1" customWidth="1"/>
    <col min="12803" max="12803" width="12.625" style="1" customWidth="1"/>
    <col min="12804" max="12804" width="12.375" style="1" customWidth="1"/>
    <col min="12805" max="12805" width="11.875" style="1" customWidth="1"/>
    <col min="12806" max="12806" width="0" style="1" hidden="1" customWidth="1"/>
    <col min="12807" max="12807" width="9" style="1" customWidth="1"/>
    <col min="12808" max="12808" width="12.25" style="1" customWidth="1"/>
    <col min="12809" max="12809" width="10.25" style="1" bestFit="1" customWidth="1"/>
    <col min="12810" max="12810" width="10.625" style="1" customWidth="1"/>
    <col min="12811" max="13055" width="9" style="1"/>
    <col min="13056" max="13056" width="25.375" style="1" customWidth="1"/>
    <col min="13057" max="13057" width="11.375" style="1" customWidth="1"/>
    <col min="13058" max="13058" width="12.875" style="1" customWidth="1"/>
    <col min="13059" max="13059" width="12.625" style="1" customWidth="1"/>
    <col min="13060" max="13060" width="12.375" style="1" customWidth="1"/>
    <col min="13061" max="13061" width="11.875" style="1" customWidth="1"/>
    <col min="13062" max="13062" width="0" style="1" hidden="1" customWidth="1"/>
    <col min="13063" max="13063" width="9" style="1" customWidth="1"/>
    <col min="13064" max="13064" width="12.25" style="1" customWidth="1"/>
    <col min="13065" max="13065" width="10.25" style="1" bestFit="1" customWidth="1"/>
    <col min="13066" max="13066" width="10.625" style="1" customWidth="1"/>
    <col min="13067" max="13311" width="9" style="1"/>
    <col min="13312" max="13312" width="25.375" style="1" customWidth="1"/>
    <col min="13313" max="13313" width="11.375" style="1" customWidth="1"/>
    <col min="13314" max="13314" width="12.875" style="1" customWidth="1"/>
    <col min="13315" max="13315" width="12.625" style="1" customWidth="1"/>
    <col min="13316" max="13316" width="12.375" style="1" customWidth="1"/>
    <col min="13317" max="13317" width="11.875" style="1" customWidth="1"/>
    <col min="13318" max="13318" width="0" style="1" hidden="1" customWidth="1"/>
    <col min="13319" max="13319" width="9" style="1" customWidth="1"/>
    <col min="13320" max="13320" width="12.25" style="1" customWidth="1"/>
    <col min="13321" max="13321" width="10.25" style="1" bestFit="1" customWidth="1"/>
    <col min="13322" max="13322" width="10.625" style="1" customWidth="1"/>
    <col min="13323" max="13567" width="9" style="1"/>
    <col min="13568" max="13568" width="25.375" style="1" customWidth="1"/>
    <col min="13569" max="13569" width="11.375" style="1" customWidth="1"/>
    <col min="13570" max="13570" width="12.875" style="1" customWidth="1"/>
    <col min="13571" max="13571" width="12.625" style="1" customWidth="1"/>
    <col min="13572" max="13572" width="12.375" style="1" customWidth="1"/>
    <col min="13573" max="13573" width="11.875" style="1" customWidth="1"/>
    <col min="13574" max="13574" width="0" style="1" hidden="1" customWidth="1"/>
    <col min="13575" max="13575" width="9" style="1" customWidth="1"/>
    <col min="13576" max="13576" width="12.25" style="1" customWidth="1"/>
    <col min="13577" max="13577" width="10.25" style="1" bestFit="1" customWidth="1"/>
    <col min="13578" max="13578" width="10.625" style="1" customWidth="1"/>
    <col min="13579" max="13823" width="9" style="1"/>
    <col min="13824" max="13824" width="25.375" style="1" customWidth="1"/>
    <col min="13825" max="13825" width="11.375" style="1" customWidth="1"/>
    <col min="13826" max="13826" width="12.875" style="1" customWidth="1"/>
    <col min="13827" max="13827" width="12.625" style="1" customWidth="1"/>
    <col min="13828" max="13828" width="12.375" style="1" customWidth="1"/>
    <col min="13829" max="13829" width="11.875" style="1" customWidth="1"/>
    <col min="13830" max="13830" width="0" style="1" hidden="1" customWidth="1"/>
    <col min="13831" max="13831" width="9" style="1" customWidth="1"/>
    <col min="13832" max="13832" width="12.25" style="1" customWidth="1"/>
    <col min="13833" max="13833" width="10.25" style="1" bestFit="1" customWidth="1"/>
    <col min="13834" max="13834" width="10.625" style="1" customWidth="1"/>
    <col min="13835" max="14079" width="9" style="1"/>
    <col min="14080" max="14080" width="25.375" style="1" customWidth="1"/>
    <col min="14081" max="14081" width="11.375" style="1" customWidth="1"/>
    <col min="14082" max="14082" width="12.875" style="1" customWidth="1"/>
    <col min="14083" max="14083" width="12.625" style="1" customWidth="1"/>
    <col min="14084" max="14084" width="12.375" style="1" customWidth="1"/>
    <col min="14085" max="14085" width="11.875" style="1" customWidth="1"/>
    <col min="14086" max="14086" width="0" style="1" hidden="1" customWidth="1"/>
    <col min="14087" max="14087" width="9" style="1" customWidth="1"/>
    <col min="14088" max="14088" width="12.25" style="1" customWidth="1"/>
    <col min="14089" max="14089" width="10.25" style="1" bestFit="1" customWidth="1"/>
    <col min="14090" max="14090" width="10.625" style="1" customWidth="1"/>
    <col min="14091" max="14335" width="9" style="1"/>
    <col min="14336" max="14336" width="25.375" style="1" customWidth="1"/>
    <col min="14337" max="14337" width="11.375" style="1" customWidth="1"/>
    <col min="14338" max="14338" width="12.875" style="1" customWidth="1"/>
    <col min="14339" max="14339" width="12.625" style="1" customWidth="1"/>
    <col min="14340" max="14340" width="12.375" style="1" customWidth="1"/>
    <col min="14341" max="14341" width="11.875" style="1" customWidth="1"/>
    <col min="14342" max="14342" width="0" style="1" hidden="1" customWidth="1"/>
    <col min="14343" max="14343" width="9" style="1" customWidth="1"/>
    <col min="14344" max="14344" width="12.25" style="1" customWidth="1"/>
    <col min="14345" max="14345" width="10.25" style="1" bestFit="1" customWidth="1"/>
    <col min="14346" max="14346" width="10.625" style="1" customWidth="1"/>
    <col min="14347" max="14591" width="9" style="1"/>
    <col min="14592" max="14592" width="25.375" style="1" customWidth="1"/>
    <col min="14593" max="14593" width="11.375" style="1" customWidth="1"/>
    <col min="14594" max="14594" width="12.875" style="1" customWidth="1"/>
    <col min="14595" max="14595" width="12.625" style="1" customWidth="1"/>
    <col min="14596" max="14596" width="12.375" style="1" customWidth="1"/>
    <col min="14597" max="14597" width="11.875" style="1" customWidth="1"/>
    <col min="14598" max="14598" width="0" style="1" hidden="1" customWidth="1"/>
    <col min="14599" max="14599" width="9" style="1" customWidth="1"/>
    <col min="14600" max="14600" width="12.25" style="1" customWidth="1"/>
    <col min="14601" max="14601" width="10.25" style="1" bestFit="1" customWidth="1"/>
    <col min="14602" max="14602" width="10.625" style="1" customWidth="1"/>
    <col min="14603" max="14847" width="9" style="1"/>
    <col min="14848" max="14848" width="25.375" style="1" customWidth="1"/>
    <col min="14849" max="14849" width="11.375" style="1" customWidth="1"/>
    <col min="14850" max="14850" width="12.875" style="1" customWidth="1"/>
    <col min="14851" max="14851" width="12.625" style="1" customWidth="1"/>
    <col min="14852" max="14852" width="12.375" style="1" customWidth="1"/>
    <col min="14853" max="14853" width="11.875" style="1" customWidth="1"/>
    <col min="14854" max="14854" width="0" style="1" hidden="1" customWidth="1"/>
    <col min="14855" max="14855" width="9" style="1" customWidth="1"/>
    <col min="14856" max="14856" width="12.25" style="1" customWidth="1"/>
    <col min="14857" max="14857" width="10.25" style="1" bestFit="1" customWidth="1"/>
    <col min="14858" max="14858" width="10.625" style="1" customWidth="1"/>
    <col min="14859" max="15103" width="9" style="1"/>
    <col min="15104" max="15104" width="25.375" style="1" customWidth="1"/>
    <col min="15105" max="15105" width="11.375" style="1" customWidth="1"/>
    <col min="15106" max="15106" width="12.875" style="1" customWidth="1"/>
    <col min="15107" max="15107" width="12.625" style="1" customWidth="1"/>
    <col min="15108" max="15108" width="12.375" style="1" customWidth="1"/>
    <col min="15109" max="15109" width="11.875" style="1" customWidth="1"/>
    <col min="15110" max="15110" width="0" style="1" hidden="1" customWidth="1"/>
    <col min="15111" max="15111" width="9" style="1" customWidth="1"/>
    <col min="15112" max="15112" width="12.25" style="1" customWidth="1"/>
    <col min="15113" max="15113" width="10.25" style="1" bestFit="1" customWidth="1"/>
    <col min="15114" max="15114" width="10.625" style="1" customWidth="1"/>
    <col min="15115" max="15359" width="9" style="1"/>
    <col min="15360" max="15360" width="25.375" style="1" customWidth="1"/>
    <col min="15361" max="15361" width="11.375" style="1" customWidth="1"/>
    <col min="15362" max="15362" width="12.875" style="1" customWidth="1"/>
    <col min="15363" max="15363" width="12.625" style="1" customWidth="1"/>
    <col min="15364" max="15364" width="12.375" style="1" customWidth="1"/>
    <col min="15365" max="15365" width="11.875" style="1" customWidth="1"/>
    <col min="15366" max="15366" width="0" style="1" hidden="1" customWidth="1"/>
    <col min="15367" max="15367" width="9" style="1" customWidth="1"/>
    <col min="15368" max="15368" width="12.25" style="1" customWidth="1"/>
    <col min="15369" max="15369" width="10.25" style="1" bestFit="1" customWidth="1"/>
    <col min="15370" max="15370" width="10.625" style="1" customWidth="1"/>
    <col min="15371" max="15615" width="9" style="1"/>
    <col min="15616" max="15616" width="25.375" style="1" customWidth="1"/>
    <col min="15617" max="15617" width="11.375" style="1" customWidth="1"/>
    <col min="15618" max="15618" width="12.875" style="1" customWidth="1"/>
    <col min="15619" max="15619" width="12.625" style="1" customWidth="1"/>
    <col min="15620" max="15620" width="12.375" style="1" customWidth="1"/>
    <col min="15621" max="15621" width="11.875" style="1" customWidth="1"/>
    <col min="15622" max="15622" width="0" style="1" hidden="1" customWidth="1"/>
    <col min="15623" max="15623" width="9" style="1" customWidth="1"/>
    <col min="15624" max="15624" width="12.25" style="1" customWidth="1"/>
    <col min="15625" max="15625" width="10.25" style="1" bestFit="1" customWidth="1"/>
    <col min="15626" max="15626" width="10.625" style="1" customWidth="1"/>
    <col min="15627" max="15871" width="9" style="1"/>
    <col min="15872" max="15872" width="25.375" style="1" customWidth="1"/>
    <col min="15873" max="15873" width="11.375" style="1" customWidth="1"/>
    <col min="15874" max="15874" width="12.875" style="1" customWidth="1"/>
    <col min="15875" max="15875" width="12.625" style="1" customWidth="1"/>
    <col min="15876" max="15876" width="12.375" style="1" customWidth="1"/>
    <col min="15877" max="15877" width="11.875" style="1" customWidth="1"/>
    <col min="15878" max="15878" width="0" style="1" hidden="1" customWidth="1"/>
    <col min="15879" max="15879" width="9" style="1" customWidth="1"/>
    <col min="15880" max="15880" width="12.25" style="1" customWidth="1"/>
    <col min="15881" max="15881" width="10.25" style="1" bestFit="1" customWidth="1"/>
    <col min="15882" max="15882" width="10.625" style="1" customWidth="1"/>
    <col min="15883" max="16127" width="9" style="1"/>
    <col min="16128" max="16128" width="25.375" style="1" customWidth="1"/>
    <col min="16129" max="16129" width="11.375" style="1" customWidth="1"/>
    <col min="16130" max="16130" width="12.875" style="1" customWidth="1"/>
    <col min="16131" max="16131" width="12.625" style="1" customWidth="1"/>
    <col min="16132" max="16132" width="12.375" style="1" customWidth="1"/>
    <col min="16133" max="16133" width="11.875" style="1" customWidth="1"/>
    <col min="16134" max="16134" width="0" style="1" hidden="1" customWidth="1"/>
    <col min="16135" max="16135" width="9" style="1" customWidth="1"/>
    <col min="16136" max="16136" width="12.25" style="1" customWidth="1"/>
    <col min="16137" max="16137" width="10.25" style="1" bestFit="1" customWidth="1"/>
    <col min="16138" max="16138" width="10.625" style="1" customWidth="1"/>
    <col min="16139" max="16384" width="9" style="1"/>
  </cols>
  <sheetData>
    <row r="1" spans="1:19" ht="23.25" customHeight="1">
      <c r="A1" s="875" t="s">
        <v>451</v>
      </c>
      <c r="B1" s="875"/>
      <c r="C1" s="875"/>
      <c r="D1" s="875"/>
      <c r="E1" s="875"/>
      <c r="F1" s="875"/>
      <c r="G1" s="875"/>
      <c r="H1" s="875"/>
      <c r="I1" s="875"/>
      <c r="O1" s="1"/>
      <c r="P1" s="1"/>
    </row>
    <row r="2" spans="1:19" ht="9.75" customHeight="1">
      <c r="A2" s="8"/>
      <c r="B2" s="8"/>
      <c r="C2" s="8"/>
      <c r="D2" s="15"/>
      <c r="E2" s="15"/>
      <c r="F2" s="15"/>
      <c r="G2" s="8"/>
      <c r="H2" s="8"/>
      <c r="I2" s="8"/>
      <c r="O2" s="15"/>
      <c r="P2" s="15"/>
    </row>
    <row r="3" spans="1:19" ht="28.5" customHeight="1">
      <c r="A3" s="909" t="s">
        <v>556</v>
      </c>
      <c r="B3" s="909"/>
      <c r="C3" s="909"/>
      <c r="D3" s="909"/>
      <c r="E3" s="909"/>
      <c r="F3" s="909"/>
      <c r="G3" s="909"/>
      <c r="H3" s="909"/>
      <c r="I3" s="909"/>
      <c r="J3" s="386" t="s">
        <v>528</v>
      </c>
      <c r="O3" s="1"/>
      <c r="P3" s="1"/>
      <c r="S3" s="509"/>
    </row>
    <row r="4" spans="1:19" ht="21" customHeight="1">
      <c r="A4" s="824" t="s">
        <v>13</v>
      </c>
      <c r="B4" s="805" t="s">
        <v>524</v>
      </c>
      <c r="C4" s="806"/>
      <c r="D4" s="805" t="s">
        <v>538</v>
      </c>
      <c r="E4" s="807"/>
      <c r="F4" s="807"/>
      <c r="G4" s="807"/>
      <c r="H4" s="807"/>
      <c r="I4" s="806"/>
      <c r="O4" s="1"/>
      <c r="P4" s="1"/>
    </row>
    <row r="5" spans="1:19" ht="21" customHeight="1">
      <c r="A5" s="830"/>
      <c r="B5" s="808" t="s">
        <v>640</v>
      </c>
      <c r="C5" s="808" t="s">
        <v>650</v>
      </c>
      <c r="D5" s="808" t="s">
        <v>632</v>
      </c>
      <c r="E5" s="808" t="s">
        <v>640</v>
      </c>
      <c r="F5" s="808" t="s">
        <v>650</v>
      </c>
      <c r="G5" s="837" t="s">
        <v>14</v>
      </c>
      <c r="H5" s="809"/>
      <c r="I5" s="810"/>
      <c r="O5" s="878"/>
      <c r="P5" s="878"/>
    </row>
    <row r="6" spans="1:19" ht="54.75" customHeight="1">
      <c r="A6" s="830"/>
      <c r="B6" s="808"/>
      <c r="C6" s="808"/>
      <c r="D6" s="808"/>
      <c r="E6" s="808"/>
      <c r="F6" s="808"/>
      <c r="G6" s="824" t="s">
        <v>678</v>
      </c>
      <c r="H6" s="824" t="s">
        <v>679</v>
      </c>
      <c r="I6" s="824" t="s">
        <v>651</v>
      </c>
      <c r="O6" s="878"/>
      <c r="P6" s="878"/>
    </row>
    <row r="7" spans="1:19" ht="21.75" customHeight="1">
      <c r="A7" s="825"/>
      <c r="B7" s="910" t="s">
        <v>328</v>
      </c>
      <c r="C7" s="911"/>
      <c r="D7" s="911"/>
      <c r="E7" s="911"/>
      <c r="F7" s="912"/>
      <c r="G7" s="825"/>
      <c r="H7" s="825"/>
      <c r="I7" s="825"/>
      <c r="J7" s="8"/>
      <c r="O7" s="1"/>
      <c r="P7" s="1"/>
    </row>
    <row r="8" spans="1:19" ht="21.75" customHeight="1">
      <c r="A8" s="880" t="s">
        <v>485</v>
      </c>
      <c r="B8" s="881"/>
      <c r="C8" s="881"/>
      <c r="D8" s="881"/>
      <c r="E8" s="881"/>
      <c r="F8" s="881"/>
      <c r="G8" s="881"/>
      <c r="H8" s="881"/>
      <c r="I8" s="882"/>
      <c r="J8" s="8"/>
      <c r="O8" s="1"/>
      <c r="P8" s="1"/>
    </row>
    <row r="9" spans="1:19" s="5" customFormat="1" ht="21" customHeight="1">
      <c r="A9" s="168" t="s">
        <v>62</v>
      </c>
      <c r="B9" s="203">
        <f>B10+B11</f>
        <v>4255239049.6699991</v>
      </c>
      <c r="C9" s="203">
        <f t="shared" ref="C9:F9" si="0">C10+C11</f>
        <v>12605695400.059999</v>
      </c>
      <c r="D9" s="203">
        <f t="shared" si="0"/>
        <v>5325096823.0699997</v>
      </c>
      <c r="E9" s="203">
        <f t="shared" si="0"/>
        <v>5320494254.3800011</v>
      </c>
      <c r="F9" s="203">
        <f t="shared" si="0"/>
        <v>15230641449.509998</v>
      </c>
      <c r="G9" s="170">
        <f>E9/D9-1</f>
        <v>-8.6431643271889236E-4</v>
      </c>
      <c r="H9" s="171">
        <f>E9/B9-1</f>
        <v>0.2503396853327462</v>
      </c>
      <c r="I9" s="171">
        <f>F9/C9-1</f>
        <v>0.20823492605076788</v>
      </c>
      <c r="J9" s="16"/>
      <c r="K9" s="17"/>
      <c r="N9" s="18"/>
      <c r="O9" s="521"/>
      <c r="P9" s="521"/>
      <c r="Q9" s="18"/>
      <c r="R9" s="18"/>
    </row>
    <row r="10" spans="1:19" ht="21" customHeight="1">
      <c r="A10" s="176" t="s">
        <v>130</v>
      </c>
      <c r="B10" s="204">
        <f>B13</f>
        <v>3336945450.3699994</v>
      </c>
      <c r="C10" s="204">
        <f t="shared" ref="C10:F10" si="1">C13</f>
        <v>9850777329.789999</v>
      </c>
      <c r="D10" s="204">
        <f t="shared" si="1"/>
        <v>4200504457.79</v>
      </c>
      <c r="E10" s="204">
        <f t="shared" si="1"/>
        <v>4211909148.3000002</v>
      </c>
      <c r="F10" s="204">
        <f t="shared" si="1"/>
        <v>12012605741.449997</v>
      </c>
      <c r="G10" s="174">
        <f t="shared" ref="G10:G11" si="2">E10/D10-1</f>
        <v>2.7150763972765279E-3</v>
      </c>
      <c r="H10" s="175">
        <f t="shared" ref="H10:H11" si="3">E10/B10-1</f>
        <v>0.26220497486196104</v>
      </c>
      <c r="I10" s="175">
        <f t="shared" ref="I10:I11" si="4">F10/C10-1</f>
        <v>0.21945764677091573</v>
      </c>
      <c r="J10" s="16"/>
      <c r="K10" s="17"/>
      <c r="L10" s="5"/>
      <c r="M10" s="5"/>
      <c r="N10" s="5"/>
      <c r="O10" s="522"/>
      <c r="P10" s="522"/>
      <c r="Q10" s="18"/>
      <c r="R10" s="18"/>
    </row>
    <row r="11" spans="1:19" ht="21" customHeight="1">
      <c r="A11" s="176" t="s">
        <v>16</v>
      </c>
      <c r="B11" s="204">
        <f>B19</f>
        <v>918293599.29999995</v>
      </c>
      <c r="C11" s="204">
        <f t="shared" ref="C11:F11" si="5">C19</f>
        <v>2754918070.27</v>
      </c>
      <c r="D11" s="204">
        <f t="shared" si="5"/>
        <v>1124592365.28</v>
      </c>
      <c r="E11" s="204">
        <f t="shared" si="5"/>
        <v>1108585106.0800004</v>
      </c>
      <c r="F11" s="204">
        <f t="shared" si="5"/>
        <v>3218035708.0600004</v>
      </c>
      <c r="G11" s="174">
        <f t="shared" si="2"/>
        <v>-1.4233832359349274E-2</v>
      </c>
      <c r="H11" s="175">
        <f t="shared" si="3"/>
        <v>0.20722294800383723</v>
      </c>
      <c r="I11" s="175">
        <f t="shared" si="4"/>
        <v>0.16810577519084324</v>
      </c>
      <c r="J11" s="16"/>
      <c r="K11" s="17"/>
      <c r="L11" s="5"/>
      <c r="M11" s="5"/>
      <c r="N11" s="5"/>
      <c r="O11" s="522"/>
      <c r="P11" s="522"/>
      <c r="Q11" s="18"/>
      <c r="R11" s="18"/>
    </row>
    <row r="12" spans="1:19" ht="21" customHeight="1">
      <c r="A12" s="880" t="s">
        <v>104</v>
      </c>
      <c r="B12" s="881"/>
      <c r="C12" s="881"/>
      <c r="D12" s="881"/>
      <c r="E12" s="881"/>
      <c r="F12" s="881"/>
      <c r="G12" s="881"/>
      <c r="H12" s="881"/>
      <c r="I12" s="882"/>
      <c r="J12" s="16"/>
      <c r="K12" s="17"/>
      <c r="L12" s="5"/>
      <c r="M12" s="5"/>
      <c r="N12" s="5"/>
      <c r="O12" s="1"/>
      <c r="P12" s="1"/>
      <c r="Q12" s="18"/>
      <c r="R12" s="18"/>
    </row>
    <row r="13" spans="1:19" s="5" customFormat="1" ht="21" customHeight="1">
      <c r="A13" s="184" t="s">
        <v>63</v>
      </c>
      <c r="B13" s="206">
        <f>SUM(B14:B17)</f>
        <v>3336945450.3699994</v>
      </c>
      <c r="C13" s="206">
        <f t="shared" ref="C13:F13" si="6">SUM(C14:C17)</f>
        <v>9850777329.789999</v>
      </c>
      <c r="D13" s="206">
        <f t="shared" si="6"/>
        <v>4200504457.79</v>
      </c>
      <c r="E13" s="206">
        <f t="shared" si="6"/>
        <v>4211909148.3000002</v>
      </c>
      <c r="F13" s="206">
        <f t="shared" si="6"/>
        <v>12012605741.449997</v>
      </c>
      <c r="G13" s="170">
        <f t="shared" ref="G13:G17" si="7">E13/D13-1</f>
        <v>2.7150763972765279E-3</v>
      </c>
      <c r="H13" s="171">
        <f t="shared" ref="H13:H17" si="8">E13/B13-1</f>
        <v>0.26220497486196104</v>
      </c>
      <c r="I13" s="171">
        <f t="shared" ref="I13:I17" si="9">F13/C13-1</f>
        <v>0.21945764677091573</v>
      </c>
      <c r="J13" s="523"/>
      <c r="K13" s="523"/>
      <c r="O13" s="524"/>
      <c r="P13" s="524"/>
      <c r="Q13" s="18"/>
      <c r="R13" s="18"/>
    </row>
    <row r="14" spans="1:19" ht="21" customHeight="1">
      <c r="A14" s="179" t="s">
        <v>17</v>
      </c>
      <c r="B14" s="208">
        <v>3010894619.6199994</v>
      </c>
      <c r="C14" s="209">
        <v>8842901760.7199993</v>
      </c>
      <c r="D14" s="209">
        <v>3859190787.5999999</v>
      </c>
      <c r="E14" s="205">
        <v>3881889955.5900002</v>
      </c>
      <c r="F14" s="205">
        <v>11023358119.629997</v>
      </c>
      <c r="G14" s="174">
        <f t="shared" si="7"/>
        <v>5.8818465422687538E-3</v>
      </c>
      <c r="H14" s="175">
        <f t="shared" si="8"/>
        <v>0.28928124229068097</v>
      </c>
      <c r="I14" s="175">
        <f t="shared" si="9"/>
        <v>0.24657701938921717</v>
      </c>
      <c r="J14" s="16"/>
      <c r="K14" s="17"/>
      <c r="L14" s="5"/>
      <c r="M14" s="5"/>
      <c r="N14" s="18"/>
      <c r="O14" s="523"/>
      <c r="P14" s="523"/>
      <c r="Q14" s="18"/>
      <c r="R14" s="18"/>
    </row>
    <row r="15" spans="1:19" ht="28.5" customHeight="1">
      <c r="A15" s="179" t="s">
        <v>18</v>
      </c>
      <c r="B15" s="208">
        <v>49939135.379999995</v>
      </c>
      <c r="C15" s="209">
        <v>154019513.10999998</v>
      </c>
      <c r="D15" s="209">
        <v>52458615.519999981</v>
      </c>
      <c r="E15" s="205">
        <v>50727613.879999965</v>
      </c>
      <c r="F15" s="205">
        <v>151831748.41000003</v>
      </c>
      <c r="G15" s="174">
        <f t="shared" si="7"/>
        <v>-3.299747091762395E-2</v>
      </c>
      <c r="H15" s="175">
        <f t="shared" si="8"/>
        <v>1.5788789573552453E-2</v>
      </c>
      <c r="I15" s="175">
        <f t="shared" si="9"/>
        <v>-1.4204464459236843E-2</v>
      </c>
      <c r="J15" s="16"/>
      <c r="K15" s="17"/>
      <c r="L15" s="19"/>
      <c r="M15" s="5"/>
      <c r="N15" s="5"/>
      <c r="O15" s="523"/>
      <c r="P15" s="523"/>
      <c r="Q15" s="18"/>
      <c r="R15" s="18"/>
    </row>
    <row r="16" spans="1:19" ht="28.5" customHeight="1">
      <c r="A16" s="179" t="s">
        <v>19</v>
      </c>
      <c r="B16" s="208">
        <v>264568118.80999988</v>
      </c>
      <c r="C16" s="209">
        <v>819293880.97999978</v>
      </c>
      <c r="D16" s="209">
        <v>275773989.1700002</v>
      </c>
      <c r="E16" s="204">
        <v>266312616.54999989</v>
      </c>
      <c r="F16" s="204">
        <v>799459330.65999997</v>
      </c>
      <c r="G16" s="174">
        <f t="shared" si="7"/>
        <v>-3.4308430060704054E-2</v>
      </c>
      <c r="H16" s="175">
        <f t="shared" si="8"/>
        <v>6.5937564504996438E-3</v>
      </c>
      <c r="I16" s="175">
        <f t="shared" si="9"/>
        <v>-2.4209323150655937E-2</v>
      </c>
      <c r="J16" s="16"/>
      <c r="K16" s="17"/>
      <c r="L16" s="5"/>
      <c r="M16" s="5"/>
      <c r="N16" s="5"/>
      <c r="O16" s="523"/>
      <c r="P16" s="523"/>
      <c r="Q16" s="18"/>
      <c r="R16" s="18"/>
    </row>
    <row r="17" spans="1:18" ht="28.5" customHeight="1">
      <c r="A17" s="179" t="s">
        <v>20</v>
      </c>
      <c r="B17" s="208">
        <v>11543576.560000002</v>
      </c>
      <c r="C17" s="209">
        <v>34562174.980000012</v>
      </c>
      <c r="D17" s="209">
        <v>13081065.499999998</v>
      </c>
      <c r="E17" s="204">
        <v>12978962.280000001</v>
      </c>
      <c r="F17" s="204">
        <v>37956542.750000015</v>
      </c>
      <c r="G17" s="174">
        <f t="shared" si="7"/>
        <v>-7.8054207434399281E-3</v>
      </c>
      <c r="H17" s="175">
        <f t="shared" si="8"/>
        <v>0.12434497337452566</v>
      </c>
      <c r="I17" s="175">
        <f t="shared" si="9"/>
        <v>9.8210479287377472E-2</v>
      </c>
      <c r="J17" s="16"/>
      <c r="K17" s="17"/>
      <c r="L17" s="5"/>
      <c r="M17" s="5"/>
      <c r="N17" s="5"/>
      <c r="O17" s="523"/>
      <c r="P17" s="523"/>
      <c r="Q17" s="18"/>
      <c r="R17" s="18"/>
    </row>
    <row r="18" spans="1:18" ht="21" customHeight="1">
      <c r="A18" s="913" t="s">
        <v>64</v>
      </c>
      <c r="B18" s="914"/>
      <c r="C18" s="914"/>
      <c r="D18" s="914"/>
      <c r="E18" s="914"/>
      <c r="F18" s="914"/>
      <c r="G18" s="914"/>
      <c r="H18" s="914"/>
      <c r="I18" s="915"/>
      <c r="J18" s="16"/>
      <c r="K18" s="17"/>
      <c r="L18" s="5"/>
      <c r="M18" s="5"/>
      <c r="N18" s="5"/>
      <c r="O18" s="1"/>
      <c r="P18" s="1"/>
      <c r="Q18" s="18"/>
      <c r="R18" s="18"/>
    </row>
    <row r="19" spans="1:18" ht="21" customHeight="1">
      <c r="A19" s="405" t="s">
        <v>65</v>
      </c>
      <c r="B19" s="211">
        <f>B20+B26</f>
        <v>918293599.29999995</v>
      </c>
      <c r="C19" s="211">
        <f t="shared" ref="C19:F19" si="10">C20+C26</f>
        <v>2754918070.27</v>
      </c>
      <c r="D19" s="211">
        <f t="shared" si="10"/>
        <v>1124592365.28</v>
      </c>
      <c r="E19" s="211">
        <f t="shared" si="10"/>
        <v>1108585106.0800004</v>
      </c>
      <c r="F19" s="211">
        <f t="shared" si="10"/>
        <v>3218035708.0600004</v>
      </c>
      <c r="G19" s="212">
        <f t="shared" ref="G19:G31" si="11">E19/D19-1</f>
        <v>-1.4233832359349274E-2</v>
      </c>
      <c r="H19" s="213">
        <f t="shared" ref="H19:H31" si="12">E19/B19-1</f>
        <v>0.20722294800383723</v>
      </c>
      <c r="I19" s="213">
        <f t="shared" ref="I19:I31" si="13">F19/C19-1</f>
        <v>0.16810577519084324</v>
      </c>
      <c r="J19" s="16"/>
      <c r="K19" s="17"/>
      <c r="L19" s="5"/>
      <c r="M19" s="5"/>
      <c r="N19" s="5"/>
      <c r="O19" s="524"/>
      <c r="P19" s="524"/>
      <c r="Q19" s="18"/>
      <c r="R19" s="18"/>
    </row>
    <row r="20" spans="1:18" s="5" customFormat="1" ht="30.75" customHeight="1">
      <c r="A20" s="184" t="s">
        <v>23</v>
      </c>
      <c r="B20" s="206">
        <f>SUM(B22:B25)</f>
        <v>719908773.83999991</v>
      </c>
      <c r="C20" s="206">
        <f t="shared" ref="C20:F20" si="14">SUM(C22:C25)</f>
        <v>2162597804.3600001</v>
      </c>
      <c r="D20" s="206">
        <f t="shared" si="14"/>
        <v>890092892.65999985</v>
      </c>
      <c r="E20" s="206">
        <f t="shared" si="14"/>
        <v>876867166.32000029</v>
      </c>
      <c r="F20" s="206">
        <f t="shared" si="14"/>
        <v>2540967504.1200004</v>
      </c>
      <c r="G20" s="170">
        <f t="shared" si="11"/>
        <v>-1.4858815803455161E-2</v>
      </c>
      <c r="H20" s="171">
        <f t="shared" si="12"/>
        <v>0.2180253918045516</v>
      </c>
      <c r="I20" s="171">
        <f t="shared" si="13"/>
        <v>0.17496073426005121</v>
      </c>
      <c r="J20" s="525"/>
      <c r="K20" s="525"/>
      <c r="O20" s="524"/>
      <c r="P20" s="524"/>
      <c r="Q20" s="18"/>
      <c r="R20" s="18"/>
    </row>
    <row r="21" spans="1:18" ht="27.75" customHeight="1">
      <c r="A21" s="179" t="s">
        <v>240</v>
      </c>
      <c r="B21" s="210">
        <v>47997330.990000024</v>
      </c>
      <c r="C21" s="526">
        <v>144607056.45000005</v>
      </c>
      <c r="D21" s="209">
        <v>60969880.200000003</v>
      </c>
      <c r="E21" s="204">
        <v>60071880.640000008</v>
      </c>
      <c r="F21" s="204">
        <v>172961186.32000011</v>
      </c>
      <c r="G21" s="174">
        <f t="shared" si="11"/>
        <v>-1.472857675059025E-2</v>
      </c>
      <c r="H21" s="175">
        <f t="shared" si="12"/>
        <v>0.25156710594002929</v>
      </c>
      <c r="I21" s="175">
        <f t="shared" si="13"/>
        <v>0.19607708341538577</v>
      </c>
      <c r="J21" s="16"/>
      <c r="K21" s="17"/>
      <c r="L21" s="5"/>
      <c r="M21" s="5"/>
      <c r="N21" s="5"/>
      <c r="O21" s="522"/>
      <c r="P21" s="522"/>
      <c r="Q21" s="18"/>
      <c r="R21" s="18"/>
    </row>
    <row r="22" spans="1:18" ht="21" customHeight="1">
      <c r="A22" s="214" t="s">
        <v>25</v>
      </c>
      <c r="B22" s="210">
        <v>711671126.56999993</v>
      </c>
      <c r="C22" s="526">
        <v>2137158185.4199998</v>
      </c>
      <c r="D22" s="209">
        <v>881334250.58999979</v>
      </c>
      <c r="E22" s="204">
        <v>868468212.00000024</v>
      </c>
      <c r="F22" s="205">
        <v>2515699612.6600008</v>
      </c>
      <c r="G22" s="174">
        <f t="shared" si="11"/>
        <v>-1.4598364447298562E-2</v>
      </c>
      <c r="H22" s="175">
        <f t="shared" si="12"/>
        <v>0.22032239271207499</v>
      </c>
      <c r="I22" s="175">
        <f t="shared" si="13"/>
        <v>0.17712372898855366</v>
      </c>
      <c r="J22" s="16"/>
      <c r="K22" s="17"/>
      <c r="L22" s="5"/>
      <c r="M22" s="5"/>
      <c r="N22" s="5"/>
      <c r="O22" s="522"/>
      <c r="P22" s="522"/>
      <c r="Q22" s="18"/>
      <c r="R22" s="18"/>
    </row>
    <row r="23" spans="1:18" ht="27.75" customHeight="1">
      <c r="A23" s="179" t="s">
        <v>26</v>
      </c>
      <c r="B23" s="210">
        <v>561778.22</v>
      </c>
      <c r="C23" s="526">
        <v>1810120.1500000001</v>
      </c>
      <c r="D23" s="209">
        <v>545949.03</v>
      </c>
      <c r="E23" s="204">
        <v>509389.47000000003</v>
      </c>
      <c r="F23" s="204">
        <v>1567695.1599999997</v>
      </c>
      <c r="G23" s="174">
        <f t="shared" si="11"/>
        <v>-6.6965152406260331E-2</v>
      </c>
      <c r="H23" s="175">
        <f t="shared" si="12"/>
        <v>-9.3255217334698326E-2</v>
      </c>
      <c r="I23" s="175">
        <f t="shared" si="13"/>
        <v>-0.13392756828876828</v>
      </c>
      <c r="J23" s="16"/>
      <c r="K23" s="17"/>
      <c r="L23" s="5"/>
      <c r="M23" s="5"/>
      <c r="N23" s="5"/>
      <c r="O23" s="522"/>
      <c r="P23" s="522"/>
      <c r="Q23" s="18"/>
      <c r="R23" s="18"/>
    </row>
    <row r="24" spans="1:18" ht="27.75" customHeight="1">
      <c r="A24" s="179" t="s">
        <v>27</v>
      </c>
      <c r="B24" s="210">
        <v>1529226.7900000005</v>
      </c>
      <c r="C24" s="526">
        <v>4780614.92</v>
      </c>
      <c r="D24" s="209">
        <v>1641064.19</v>
      </c>
      <c r="E24" s="204">
        <v>1577361.8700000006</v>
      </c>
      <c r="F24" s="204">
        <v>4738088.3899999987</v>
      </c>
      <c r="G24" s="174">
        <f t="shared" si="11"/>
        <v>-3.8817689392149468E-2</v>
      </c>
      <c r="H24" s="175">
        <f t="shared" si="12"/>
        <v>3.1476743877865365E-2</v>
      </c>
      <c r="I24" s="175">
        <f t="shared" si="13"/>
        <v>-8.8956192271603118E-3</v>
      </c>
      <c r="J24" s="16"/>
      <c r="K24" s="17"/>
      <c r="L24" s="5"/>
      <c r="M24" s="5"/>
      <c r="N24" s="5"/>
      <c r="O24" s="522"/>
      <c r="P24" s="522"/>
      <c r="Q24" s="18"/>
      <c r="R24" s="18"/>
    </row>
    <row r="25" spans="1:18" ht="27.75" customHeight="1">
      <c r="A25" s="179" t="s">
        <v>28</v>
      </c>
      <c r="B25" s="210">
        <v>6146642.2599999998</v>
      </c>
      <c r="C25" s="526">
        <v>18848883.869999997</v>
      </c>
      <c r="D25" s="209">
        <v>6571628.8499999996</v>
      </c>
      <c r="E25" s="204">
        <v>6312202.9800000004</v>
      </c>
      <c r="F25" s="204">
        <v>18962107.909999993</v>
      </c>
      <c r="G25" s="174">
        <f t="shared" si="11"/>
        <v>-3.9476646645983271E-2</v>
      </c>
      <c r="H25" s="175">
        <f t="shared" si="12"/>
        <v>2.6935148166570055E-2</v>
      </c>
      <c r="I25" s="175">
        <f t="shared" si="13"/>
        <v>6.0069360488874679E-3</v>
      </c>
      <c r="J25" s="16"/>
      <c r="K25" s="17"/>
      <c r="L25" s="5"/>
      <c r="M25" s="5"/>
      <c r="N25" s="5"/>
      <c r="O25" s="522"/>
      <c r="P25" s="522"/>
      <c r="Q25" s="18"/>
      <c r="R25" s="18"/>
    </row>
    <row r="26" spans="1:18" s="5" customFormat="1" ht="21" customHeight="1">
      <c r="A26" s="184" t="s">
        <v>29</v>
      </c>
      <c r="B26" s="206">
        <f>SUM(B28:B31)</f>
        <v>198384825.46000001</v>
      </c>
      <c r="C26" s="206">
        <f t="shared" ref="C26:F26" si="15">SUM(C28:C31)</f>
        <v>592320265.90999997</v>
      </c>
      <c r="D26" s="206">
        <f t="shared" si="15"/>
        <v>234499472.62000003</v>
      </c>
      <c r="E26" s="206">
        <f t="shared" si="15"/>
        <v>231717939.76000002</v>
      </c>
      <c r="F26" s="206">
        <f t="shared" si="15"/>
        <v>677068203.94000006</v>
      </c>
      <c r="G26" s="170">
        <f t="shared" si="11"/>
        <v>-1.1861574053547708E-2</v>
      </c>
      <c r="H26" s="171">
        <f t="shared" si="12"/>
        <v>0.16802249981927631</v>
      </c>
      <c r="I26" s="171">
        <f t="shared" si="13"/>
        <v>0.1430778970559099</v>
      </c>
      <c r="J26" s="525"/>
      <c r="K26" s="525"/>
      <c r="O26" s="524"/>
      <c r="P26" s="524"/>
      <c r="Q26" s="18"/>
      <c r="R26" s="18"/>
    </row>
    <row r="27" spans="1:18" ht="21" customHeight="1">
      <c r="A27" s="179" t="s">
        <v>66</v>
      </c>
      <c r="B27" s="210">
        <v>3874918.01</v>
      </c>
      <c r="C27" s="526">
        <v>11813382.029999999</v>
      </c>
      <c r="D27" s="209">
        <v>4666697.22</v>
      </c>
      <c r="E27" s="204">
        <v>4598317.2200000016</v>
      </c>
      <c r="F27" s="204">
        <v>13378579.34</v>
      </c>
      <c r="G27" s="174">
        <f t="shared" si="11"/>
        <v>-1.4652761209135834E-2</v>
      </c>
      <c r="H27" s="175">
        <f t="shared" si="12"/>
        <v>0.18668761716586668</v>
      </c>
      <c r="I27" s="175">
        <f t="shared" si="13"/>
        <v>0.13249358278816281</v>
      </c>
      <c r="J27" s="16"/>
      <c r="K27" s="17"/>
      <c r="L27" s="5"/>
      <c r="M27" s="5"/>
      <c r="N27" s="5"/>
      <c r="O27" s="522"/>
      <c r="P27" s="522"/>
      <c r="Q27" s="18"/>
      <c r="R27" s="18"/>
    </row>
    <row r="28" spans="1:18" ht="21" customHeight="1">
      <c r="A28" s="179" t="s">
        <v>31</v>
      </c>
      <c r="B28" s="210">
        <v>190360379.27000001</v>
      </c>
      <c r="C28" s="526">
        <v>568299382.21999991</v>
      </c>
      <c r="D28" s="209">
        <v>225489407.37000003</v>
      </c>
      <c r="E28" s="204">
        <v>222814701.65000004</v>
      </c>
      <c r="F28" s="204">
        <v>650908248.43000007</v>
      </c>
      <c r="G28" s="174">
        <f t="shared" si="11"/>
        <v>-1.1861779899980607E-2</v>
      </c>
      <c r="H28" s="175">
        <f t="shared" si="12"/>
        <v>0.17048885122238611</v>
      </c>
      <c r="I28" s="175">
        <f t="shared" si="13"/>
        <v>0.1453615273824469</v>
      </c>
      <c r="J28" s="16"/>
      <c r="K28" s="17"/>
      <c r="L28" s="5"/>
      <c r="M28" s="5"/>
      <c r="N28" s="5"/>
      <c r="O28" s="522"/>
      <c r="P28" s="522"/>
      <c r="Q28" s="18"/>
      <c r="R28" s="18"/>
    </row>
    <row r="29" spans="1:18" ht="27.75" customHeight="1">
      <c r="A29" s="179" t="s">
        <v>32</v>
      </c>
      <c r="B29" s="210">
        <v>1764735.58</v>
      </c>
      <c r="C29" s="526">
        <v>5348726.04</v>
      </c>
      <c r="D29" s="209">
        <v>1906681.19</v>
      </c>
      <c r="E29" s="204">
        <v>1873445.81</v>
      </c>
      <c r="F29" s="204">
        <v>5533851.2600000007</v>
      </c>
      <c r="G29" s="174">
        <f t="shared" si="11"/>
        <v>-1.7431010582319661E-2</v>
      </c>
      <c r="H29" s="175">
        <f t="shared" si="12"/>
        <v>6.1601426996785502E-2</v>
      </c>
      <c r="I29" s="175">
        <f t="shared" si="13"/>
        <v>3.4611086568195448E-2</v>
      </c>
      <c r="J29" s="16"/>
      <c r="K29" s="17"/>
      <c r="L29" s="5"/>
      <c r="M29" s="5"/>
      <c r="N29" s="5"/>
      <c r="O29" s="522"/>
      <c r="P29" s="522"/>
      <c r="Q29" s="18"/>
      <c r="R29" s="18"/>
    </row>
    <row r="30" spans="1:18" ht="27.75" customHeight="1">
      <c r="A30" s="179" t="s">
        <v>33</v>
      </c>
      <c r="B30" s="210">
        <v>4434608.01</v>
      </c>
      <c r="C30" s="526">
        <v>13239283.570000002</v>
      </c>
      <c r="D30" s="209">
        <v>4982652.07</v>
      </c>
      <c r="E30" s="204">
        <v>4970479.2300000004</v>
      </c>
      <c r="F30" s="204">
        <v>14545400.979999999</v>
      </c>
      <c r="G30" s="174">
        <f t="shared" si="11"/>
        <v>-2.4430443524827705E-3</v>
      </c>
      <c r="H30" s="175">
        <f t="shared" si="12"/>
        <v>0.12083846391645348</v>
      </c>
      <c r="I30" s="175">
        <f t="shared" si="13"/>
        <v>9.8654689515045746E-2</v>
      </c>
      <c r="J30" s="16"/>
      <c r="K30" s="17"/>
      <c r="L30" s="5"/>
      <c r="M30" s="5"/>
      <c r="N30" s="5"/>
      <c r="O30" s="522"/>
      <c r="P30" s="522"/>
      <c r="Q30" s="18"/>
      <c r="R30" s="18"/>
    </row>
    <row r="31" spans="1:18" ht="27.75" customHeight="1">
      <c r="A31" s="185" t="s">
        <v>67</v>
      </c>
      <c r="B31" s="215">
        <v>1825102.5999999994</v>
      </c>
      <c r="C31" s="527">
        <v>5432874.0799999991</v>
      </c>
      <c r="D31" s="528">
        <v>2120731.9899999998</v>
      </c>
      <c r="E31" s="529">
        <v>2059313.07</v>
      </c>
      <c r="F31" s="529">
        <v>6080703.2699999986</v>
      </c>
      <c r="G31" s="186">
        <f t="shared" si="11"/>
        <v>-2.896118900908351E-2</v>
      </c>
      <c r="H31" s="187">
        <f t="shared" si="12"/>
        <v>0.12832728965483953</v>
      </c>
      <c r="I31" s="187">
        <f t="shared" si="13"/>
        <v>0.11924244524364158</v>
      </c>
      <c r="J31" s="16"/>
      <c r="K31" s="17"/>
      <c r="L31" s="5"/>
      <c r="M31" s="5"/>
      <c r="N31" s="5"/>
      <c r="O31" s="522"/>
      <c r="P31" s="522"/>
      <c r="Q31" s="18"/>
      <c r="R31" s="18"/>
    </row>
    <row r="32" spans="1:18" ht="14.25" customHeight="1">
      <c r="A32" s="916" t="s">
        <v>460</v>
      </c>
      <c r="B32" s="917"/>
      <c r="C32" s="917"/>
      <c r="D32" s="917"/>
      <c r="E32" s="917"/>
      <c r="F32" s="917"/>
      <c r="G32" s="917"/>
      <c r="H32" s="917"/>
      <c r="I32" s="917"/>
      <c r="O32" s="1"/>
      <c r="P32" s="1"/>
    </row>
    <row r="33" spans="1:16">
      <c r="A33" s="879"/>
      <c r="B33" s="879"/>
      <c r="C33" s="879"/>
      <c r="D33" s="879"/>
      <c r="E33" s="879"/>
      <c r="F33" s="879"/>
      <c r="G33" s="879"/>
      <c r="H33" s="879"/>
      <c r="I33" s="879"/>
      <c r="O33" s="1"/>
      <c r="P33" s="1"/>
    </row>
    <row r="39" spans="1:16">
      <c r="G39" s="352"/>
    </row>
  </sheetData>
  <mergeCells count="22">
    <mergeCell ref="B7:F7"/>
    <mergeCell ref="A33:I33"/>
    <mergeCell ref="A8:I8"/>
    <mergeCell ref="A12:I12"/>
    <mergeCell ref="A18:I18"/>
    <mergeCell ref="A32:I32"/>
    <mergeCell ref="O5:O6"/>
    <mergeCell ref="P5:P6"/>
    <mergeCell ref="A1:I1"/>
    <mergeCell ref="A3:I3"/>
    <mergeCell ref="A4:A7"/>
    <mergeCell ref="B4:C4"/>
    <mergeCell ref="B5:B6"/>
    <mergeCell ref="C5:C6"/>
    <mergeCell ref="D5:D6"/>
    <mergeCell ref="G5:I5"/>
    <mergeCell ref="G6:G7"/>
    <mergeCell ref="I6:I7"/>
    <mergeCell ref="D4:I4"/>
    <mergeCell ref="H6:H7"/>
    <mergeCell ref="F5:F6"/>
    <mergeCell ref="E5:E6"/>
  </mergeCells>
  <hyperlinks>
    <hyperlink ref="J3" location="'Spis treści'!A1" display="Powrót do spisu" xr:uid="{1B643276-8B3D-4A65-A860-43C06494A29D}"/>
  </hyperlinks>
  <printOptions horizontalCentered="1"/>
  <pageMargins left="0.51181102362204722" right="0.42" top="0.6692913385826772" bottom="0.55118110236220474" header="0.31496062992125984" footer="0.31496062992125984"/>
  <pageSetup paperSize="9" scale="77" orientation="portrait" r:id="rId1"/>
  <headerFooter differentFirst="1" alignWithMargins="0">
    <oddFooter>&amp;C&amp;"Arial,Normalny"&amp;9&amp;P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42"/>
  <dimension ref="A1:G40"/>
  <sheetViews>
    <sheetView view="pageBreakPreview" zoomScale="89" zoomScaleNormal="100" zoomScaleSheetLayoutView="89" workbookViewId="0">
      <selection sqref="A1:F1"/>
    </sheetView>
  </sheetViews>
  <sheetFormatPr defaultRowHeight="15"/>
  <cols>
    <col min="1" max="1" width="22.875" customWidth="1"/>
    <col min="2" max="2" width="17.125" customWidth="1"/>
    <col min="3" max="4" width="16.5" customWidth="1"/>
    <col min="5" max="5" width="23.75" customWidth="1"/>
    <col min="6" max="6" width="19" customWidth="1"/>
  </cols>
  <sheetData>
    <row r="1" spans="1:7" ht="24" customHeight="1">
      <c r="A1" s="875" t="s">
        <v>451</v>
      </c>
      <c r="B1" s="875"/>
      <c r="C1" s="875"/>
      <c r="D1" s="875"/>
      <c r="E1" s="875"/>
      <c r="F1" s="875"/>
      <c r="G1" s="386" t="s">
        <v>528</v>
      </c>
    </row>
    <row r="2" spans="1:7" ht="393" customHeight="1"/>
    <row r="3" spans="1:7" ht="41.25" customHeight="1">
      <c r="A3" s="918" t="s">
        <v>428</v>
      </c>
      <c r="B3" s="918"/>
      <c r="C3" s="918"/>
      <c r="D3" s="918"/>
      <c r="E3" s="918"/>
      <c r="F3" s="918"/>
    </row>
    <row r="4" spans="1:7" ht="50.25" customHeight="1">
      <c r="A4" s="281" t="s">
        <v>13</v>
      </c>
      <c r="B4" s="281" t="s">
        <v>130</v>
      </c>
      <c r="C4" s="281" t="s">
        <v>258</v>
      </c>
      <c r="D4" s="281" t="s">
        <v>259</v>
      </c>
      <c r="E4" s="281" t="s">
        <v>638</v>
      </c>
      <c r="F4" s="281" t="s">
        <v>116</v>
      </c>
    </row>
    <row r="5" spans="1:7" ht="27" customHeight="1">
      <c r="A5" s="217" t="s">
        <v>257</v>
      </c>
      <c r="B5" s="218">
        <f>'Tab 5 (17)'!E13-'Wykres 3'!E5</f>
        <v>4210786785.1700001</v>
      </c>
      <c r="C5" s="218">
        <f>'Tab 5 (17)'!E20</f>
        <v>876867166.32000029</v>
      </c>
      <c r="D5" s="218">
        <f>'Tab 5 (17)'!E26</f>
        <v>231717939.76000002</v>
      </c>
      <c r="E5" s="218">
        <v>1122363.1299999999</v>
      </c>
      <c r="F5" s="218">
        <f>SUM(B5:E5)</f>
        <v>5320494254.3800011</v>
      </c>
    </row>
    <row r="6" spans="1:7" ht="18.75" customHeight="1">
      <c r="A6" s="217" t="s">
        <v>252</v>
      </c>
      <c r="B6" s="219">
        <f>ROUND(B5/$F$5,4)</f>
        <v>0.79139999999999999</v>
      </c>
      <c r="C6" s="219">
        <f t="shared" ref="C6:E6" si="0">ROUND(C5/$F$5,4)</f>
        <v>0.1648</v>
      </c>
      <c r="D6" s="219">
        <f t="shared" si="0"/>
        <v>4.36E-2</v>
      </c>
      <c r="E6" s="219">
        <f t="shared" si="0"/>
        <v>2.0000000000000001E-4</v>
      </c>
      <c r="F6" s="219">
        <f>F5/$F$5</f>
        <v>1</v>
      </c>
    </row>
    <row r="8" spans="1:7">
      <c r="G8" s="758"/>
    </row>
    <row r="40" spans="7:7">
      <c r="G40" s="354"/>
    </row>
  </sheetData>
  <mergeCells count="2">
    <mergeCell ref="A3:F3"/>
    <mergeCell ref="A1:F1"/>
  </mergeCells>
  <hyperlinks>
    <hyperlink ref="G1" location="'Spis treści'!A1" display="Powrót do spisu" xr:uid="{FC0D9529-22A3-47E9-8753-20643BDCDCB0}"/>
  </hyperlinks>
  <printOptions horizontalCentered="1"/>
  <pageMargins left="0.51181102362204722" right="0.51181102362204722" top="0.6692913385826772" bottom="0.55118110236220474" header="0.31496062992125984" footer="0.31496062992125984"/>
  <pageSetup paperSize="9" scale="85" orientation="landscape" r:id="rId1"/>
  <headerFooter differentFirst="1" alignWithMargins="0">
    <oddFooter>&amp;C&amp;"Arial,Normalny"&amp;9&amp;P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0B4E6-CDE6-4991-976A-2793BD2CD1AD}">
  <dimension ref="A1:J40"/>
  <sheetViews>
    <sheetView showGridLines="0" view="pageBreakPreview" zoomScale="89" zoomScaleNormal="100" zoomScaleSheetLayoutView="89" workbookViewId="0">
      <selection sqref="A1:H1"/>
    </sheetView>
  </sheetViews>
  <sheetFormatPr defaultColWidth="8" defaultRowHeight="12.75"/>
  <cols>
    <col min="1" max="1" width="23.125" style="13" customWidth="1"/>
    <col min="2" max="3" width="13.75" style="13" customWidth="1"/>
    <col min="4" max="4" width="12.375" style="13" customWidth="1"/>
    <col min="5" max="5" width="12.75" style="13" customWidth="1"/>
    <col min="6" max="6" width="11.625" style="13" customWidth="1"/>
    <col min="7" max="7" width="11.75" style="13" customWidth="1"/>
    <col min="8" max="8" width="11.25" style="13" customWidth="1"/>
    <col min="9" max="9" width="8.5" style="13" customWidth="1"/>
    <col min="10" max="10" width="15.375" style="13" bestFit="1" customWidth="1"/>
    <col min="11" max="16354" width="8" style="13"/>
    <col min="16355" max="16384" width="0.625" style="13" customWidth="1"/>
  </cols>
  <sheetData>
    <row r="1" spans="1:10" ht="30" customHeight="1">
      <c r="A1" s="875" t="s">
        <v>451</v>
      </c>
      <c r="B1" s="875"/>
      <c r="C1" s="875"/>
      <c r="D1" s="875"/>
      <c r="E1" s="875"/>
      <c r="F1" s="875"/>
      <c r="G1" s="875"/>
      <c r="H1" s="875"/>
    </row>
    <row r="2" spans="1:10" ht="27" customHeight="1">
      <c r="A2" s="21"/>
      <c r="B2" s="21"/>
      <c r="C2" s="21"/>
      <c r="D2" s="21"/>
      <c r="E2" s="21"/>
      <c r="F2" s="21"/>
      <c r="G2" s="21"/>
      <c r="H2" s="22"/>
    </row>
    <row r="3" spans="1:10" ht="37.5" customHeight="1">
      <c r="A3" s="923" t="s">
        <v>557</v>
      </c>
      <c r="B3" s="923"/>
      <c r="C3" s="923"/>
      <c r="D3" s="923"/>
      <c r="E3" s="923"/>
      <c r="F3" s="923"/>
      <c r="G3" s="923"/>
      <c r="H3" s="923"/>
      <c r="I3" s="386" t="s">
        <v>528</v>
      </c>
    </row>
    <row r="4" spans="1:10" ht="14.25" customHeight="1">
      <c r="A4" s="891" t="s">
        <v>13</v>
      </c>
      <c r="B4" s="891" t="s">
        <v>486</v>
      </c>
      <c r="C4" s="894" t="s">
        <v>35</v>
      </c>
      <c r="D4" s="895"/>
      <c r="E4" s="895"/>
      <c r="F4" s="895"/>
      <c r="G4" s="895"/>
      <c r="H4" s="896"/>
    </row>
    <row r="5" spans="1:10" ht="13.5" customHeight="1">
      <c r="A5" s="892"/>
      <c r="B5" s="892"/>
      <c r="C5" s="891" t="s">
        <v>422</v>
      </c>
      <c r="D5" s="891" t="s">
        <v>36</v>
      </c>
      <c r="E5" s="225" t="s">
        <v>35</v>
      </c>
      <c r="F5" s="226"/>
      <c r="G5" s="226"/>
      <c r="H5" s="227"/>
    </row>
    <row r="6" spans="1:10" ht="27" customHeight="1">
      <c r="A6" s="892"/>
      <c r="B6" s="892"/>
      <c r="C6" s="892"/>
      <c r="D6" s="892"/>
      <c r="E6" s="900" t="s">
        <v>37</v>
      </c>
      <c r="F6" s="901"/>
      <c r="G6" s="900" t="s">
        <v>38</v>
      </c>
      <c r="H6" s="901"/>
    </row>
    <row r="7" spans="1:10" ht="13.5" customHeight="1">
      <c r="A7" s="892"/>
      <c r="B7" s="892"/>
      <c r="C7" s="892"/>
      <c r="D7" s="892"/>
      <c r="E7" s="891" t="s">
        <v>39</v>
      </c>
      <c r="F7" s="924" t="s">
        <v>40</v>
      </c>
      <c r="G7" s="891" t="s">
        <v>41</v>
      </c>
      <c r="H7" s="924" t="s">
        <v>40</v>
      </c>
    </row>
    <row r="8" spans="1:10" ht="18" customHeight="1">
      <c r="A8" s="892"/>
      <c r="B8" s="893"/>
      <c r="C8" s="893"/>
      <c r="D8" s="893"/>
      <c r="E8" s="893"/>
      <c r="F8" s="925"/>
      <c r="G8" s="893"/>
      <c r="H8" s="925"/>
    </row>
    <row r="9" spans="1:10" ht="18" customHeight="1">
      <c r="A9" s="892"/>
      <c r="B9" s="906" t="s">
        <v>652</v>
      </c>
      <c r="C9" s="907"/>
      <c r="D9" s="907"/>
      <c r="E9" s="907"/>
      <c r="F9" s="907"/>
      <c r="G9" s="907"/>
      <c r="H9" s="908"/>
    </row>
    <row r="10" spans="1:10" ht="20.25" customHeight="1">
      <c r="A10" s="893"/>
      <c r="B10" s="920" t="s">
        <v>328</v>
      </c>
      <c r="C10" s="921"/>
      <c r="D10" s="921"/>
      <c r="E10" s="921"/>
      <c r="F10" s="921"/>
      <c r="G10" s="921"/>
      <c r="H10" s="922"/>
    </row>
    <row r="11" spans="1:10" ht="21.75" customHeight="1">
      <c r="A11" s="221" t="s">
        <v>68</v>
      </c>
      <c r="B11" s="594">
        <f>SUM(B12:B28)</f>
        <v>15230641449.51</v>
      </c>
      <c r="C11" s="594">
        <f t="shared" ref="C11:H11" si="0">SUM(C12:C28)</f>
        <v>12012605741.449999</v>
      </c>
      <c r="D11" s="594">
        <f t="shared" si="0"/>
        <v>3218035708.0600004</v>
      </c>
      <c r="E11" s="594">
        <f t="shared" si="0"/>
        <v>2540967504.1199999</v>
      </c>
      <c r="F11" s="594">
        <f t="shared" si="0"/>
        <v>172961186.32000002</v>
      </c>
      <c r="G11" s="594">
        <f t="shared" si="0"/>
        <v>677068203.93999994</v>
      </c>
      <c r="H11" s="594">
        <f t="shared" si="0"/>
        <v>13378579.339999998</v>
      </c>
    </row>
    <row r="12" spans="1:10" ht="21" customHeight="1">
      <c r="A12" s="222" t="s">
        <v>42</v>
      </c>
      <c r="B12" s="595">
        <f>SUM(C12:D12)</f>
        <v>563781915.0200001</v>
      </c>
      <c r="C12" s="595">
        <v>450821641.00000012</v>
      </c>
      <c r="D12" s="223">
        <v>112960274.02000001</v>
      </c>
      <c r="E12" s="595">
        <v>89902961.090000018</v>
      </c>
      <c r="F12" s="595">
        <v>6540324.1099999994</v>
      </c>
      <c r="G12" s="595">
        <v>23057312.93</v>
      </c>
      <c r="H12" s="596">
        <v>337588.98</v>
      </c>
    </row>
    <row r="13" spans="1:10" ht="21" customHeight="1">
      <c r="A13" s="222" t="s">
        <v>43</v>
      </c>
      <c r="B13" s="595">
        <f t="shared" ref="B13:B27" si="1">SUM(C13:D13)</f>
        <v>1062399866.5600004</v>
      </c>
      <c r="C13" s="595">
        <v>834428374.23000038</v>
      </c>
      <c r="D13" s="223">
        <v>227971492.33000001</v>
      </c>
      <c r="E13" s="595">
        <v>184643286.91000003</v>
      </c>
      <c r="F13" s="595">
        <v>15182126.320000002</v>
      </c>
      <c r="G13" s="595">
        <v>43328205.419999994</v>
      </c>
      <c r="H13" s="596">
        <v>1062397.96</v>
      </c>
      <c r="J13" s="591"/>
    </row>
    <row r="14" spans="1:10" ht="21" customHeight="1">
      <c r="A14" s="222" t="s">
        <v>44</v>
      </c>
      <c r="B14" s="595">
        <f t="shared" si="1"/>
        <v>1937074147.1499996</v>
      </c>
      <c r="C14" s="595">
        <v>1526543343.5699997</v>
      </c>
      <c r="D14" s="223">
        <v>410530803.57999986</v>
      </c>
      <c r="E14" s="595">
        <v>327880938.95999992</v>
      </c>
      <c r="F14" s="595">
        <v>21677709.580000002</v>
      </c>
      <c r="G14" s="595">
        <v>82649864.61999996</v>
      </c>
      <c r="H14" s="596">
        <v>1803418.8599999999</v>
      </c>
    </row>
    <row r="15" spans="1:10" ht="21" customHeight="1">
      <c r="A15" s="222" t="s">
        <v>45</v>
      </c>
      <c r="B15" s="595">
        <f t="shared" si="1"/>
        <v>192543041.33999997</v>
      </c>
      <c r="C15" s="595">
        <v>144028215.43999997</v>
      </c>
      <c r="D15" s="223">
        <v>48514825.899999991</v>
      </c>
      <c r="E15" s="595">
        <v>39796262.449999996</v>
      </c>
      <c r="F15" s="595">
        <v>2464393.64</v>
      </c>
      <c r="G15" s="595">
        <v>8718563.4499999993</v>
      </c>
      <c r="H15" s="596">
        <v>148384.68</v>
      </c>
    </row>
    <row r="16" spans="1:10" ht="21" customHeight="1">
      <c r="A16" s="222" t="s">
        <v>46</v>
      </c>
      <c r="B16" s="595">
        <f t="shared" si="1"/>
        <v>1302878126.9699998</v>
      </c>
      <c r="C16" s="595">
        <v>1093477003.4299998</v>
      </c>
      <c r="D16" s="223">
        <v>209401123.54000002</v>
      </c>
      <c r="E16" s="595">
        <v>150730492.64000002</v>
      </c>
      <c r="F16" s="595">
        <v>13155514.590000002</v>
      </c>
      <c r="G16" s="595">
        <v>58670630.900000013</v>
      </c>
      <c r="H16" s="596">
        <v>1050732.1599999999</v>
      </c>
    </row>
    <row r="17" spans="1:9" ht="21" customHeight="1">
      <c r="A17" s="222" t="s">
        <v>47</v>
      </c>
      <c r="B17" s="595">
        <f t="shared" si="1"/>
        <v>1299944497.6000001</v>
      </c>
      <c r="C17" s="595">
        <v>894064137.45000017</v>
      </c>
      <c r="D17" s="223">
        <v>405880360.14999998</v>
      </c>
      <c r="E17" s="595">
        <v>345944217.87</v>
      </c>
      <c r="F17" s="595">
        <v>16523999.609999998</v>
      </c>
      <c r="G17" s="595">
        <v>59936142.279999994</v>
      </c>
      <c r="H17" s="596">
        <v>1103230.8199999998</v>
      </c>
    </row>
    <row r="18" spans="1:9" ht="21" customHeight="1">
      <c r="A18" s="222" t="s">
        <v>48</v>
      </c>
      <c r="B18" s="595">
        <f t="shared" si="1"/>
        <v>2367562153.8199997</v>
      </c>
      <c r="C18" s="595">
        <v>1943858461.0599997</v>
      </c>
      <c r="D18" s="223">
        <v>423703692.75999999</v>
      </c>
      <c r="E18" s="595">
        <v>314712925.07999998</v>
      </c>
      <c r="F18" s="595">
        <v>23472551.300000001</v>
      </c>
      <c r="G18" s="595">
        <v>108990767.67999999</v>
      </c>
      <c r="H18" s="596">
        <v>1862940.8699999999</v>
      </c>
    </row>
    <row r="19" spans="1:9" ht="21" customHeight="1">
      <c r="A19" s="222" t="s">
        <v>49</v>
      </c>
      <c r="B19" s="595">
        <f t="shared" si="1"/>
        <v>305748413.93000001</v>
      </c>
      <c r="C19" s="595">
        <v>263125637.44000003</v>
      </c>
      <c r="D19" s="223">
        <v>42622776.489999995</v>
      </c>
      <c r="E19" s="595">
        <v>30604870.819999997</v>
      </c>
      <c r="F19" s="595">
        <v>2383285.13</v>
      </c>
      <c r="G19" s="595">
        <v>12017905.67</v>
      </c>
      <c r="H19" s="596">
        <v>252948.96</v>
      </c>
    </row>
    <row r="20" spans="1:9" ht="21" customHeight="1">
      <c r="A20" s="222" t="s">
        <v>50</v>
      </c>
      <c r="B20" s="595">
        <f t="shared" si="1"/>
        <v>859561180.69000006</v>
      </c>
      <c r="C20" s="595">
        <v>652838908.72000003</v>
      </c>
      <c r="D20" s="223">
        <v>206722271.96999997</v>
      </c>
      <c r="E20" s="595">
        <v>169104416.68999997</v>
      </c>
      <c r="F20" s="595">
        <v>8793870.2899999991</v>
      </c>
      <c r="G20" s="595">
        <v>37617855.279999994</v>
      </c>
      <c r="H20" s="596">
        <v>495343.3</v>
      </c>
    </row>
    <row r="21" spans="1:9" ht="21" customHeight="1">
      <c r="A21" s="222" t="s">
        <v>51</v>
      </c>
      <c r="B21" s="595">
        <f t="shared" si="1"/>
        <v>1098095784.3299999</v>
      </c>
      <c r="C21" s="595">
        <v>887678452.01999998</v>
      </c>
      <c r="D21" s="223">
        <v>210417332.31</v>
      </c>
      <c r="E21" s="595">
        <v>160822910.24000001</v>
      </c>
      <c r="F21" s="595">
        <v>11595104.09</v>
      </c>
      <c r="G21" s="595">
        <v>49594422.07</v>
      </c>
      <c r="H21" s="596">
        <v>1062817.05</v>
      </c>
    </row>
    <row r="22" spans="1:9" ht="21" customHeight="1">
      <c r="A22" s="222" t="s">
        <v>52</v>
      </c>
      <c r="B22" s="595">
        <f t="shared" si="1"/>
        <v>505027068.56</v>
      </c>
      <c r="C22" s="595">
        <v>382413412.48000002</v>
      </c>
      <c r="D22" s="223">
        <v>122613656.07999998</v>
      </c>
      <c r="E22" s="595">
        <v>97377793.539999992</v>
      </c>
      <c r="F22" s="595">
        <v>6402877.8300000001</v>
      </c>
      <c r="G22" s="595">
        <v>25235862.539999999</v>
      </c>
      <c r="H22" s="596">
        <v>490962.02</v>
      </c>
    </row>
    <row r="23" spans="1:9" ht="21" customHeight="1">
      <c r="A23" s="222" t="s">
        <v>53</v>
      </c>
      <c r="B23" s="595">
        <f t="shared" si="1"/>
        <v>409434651.75999999</v>
      </c>
      <c r="C23" s="595">
        <v>329356810.21999997</v>
      </c>
      <c r="D23" s="223">
        <v>80077841.539999992</v>
      </c>
      <c r="E23" s="595">
        <v>64643547.93</v>
      </c>
      <c r="F23" s="595">
        <v>4603624.5599999996</v>
      </c>
      <c r="G23" s="595">
        <v>15434293.609999999</v>
      </c>
      <c r="H23" s="596">
        <v>336651.6</v>
      </c>
    </row>
    <row r="24" spans="1:9" ht="21" customHeight="1">
      <c r="A24" s="222" t="s">
        <v>54</v>
      </c>
      <c r="B24" s="595">
        <f t="shared" si="1"/>
        <v>823998270.62000012</v>
      </c>
      <c r="C24" s="595">
        <v>662653978.84000015</v>
      </c>
      <c r="D24" s="223">
        <v>161344291.78</v>
      </c>
      <c r="E24" s="595">
        <v>124676522.90000001</v>
      </c>
      <c r="F24" s="595">
        <v>8932427.5099999998</v>
      </c>
      <c r="G24" s="595">
        <v>36667768.880000003</v>
      </c>
      <c r="H24" s="596">
        <v>801473.34</v>
      </c>
    </row>
    <row r="25" spans="1:9" ht="21" customHeight="1">
      <c r="A25" s="222" t="s">
        <v>55</v>
      </c>
      <c r="B25" s="595">
        <f t="shared" si="1"/>
        <v>565023567.56999993</v>
      </c>
      <c r="C25" s="595">
        <v>436566446.03999996</v>
      </c>
      <c r="D25" s="223">
        <v>128457121.53000002</v>
      </c>
      <c r="E25" s="595">
        <v>98178304.480000004</v>
      </c>
      <c r="F25" s="595">
        <v>7453769.5499999998</v>
      </c>
      <c r="G25" s="595">
        <v>30278817.050000008</v>
      </c>
      <c r="H25" s="596">
        <v>662515.49</v>
      </c>
    </row>
    <row r="26" spans="1:9" ht="21" customHeight="1">
      <c r="A26" s="222" t="s">
        <v>56</v>
      </c>
      <c r="B26" s="595">
        <f t="shared" si="1"/>
        <v>1605135181.98</v>
      </c>
      <c r="C26" s="675">
        <v>1246355238.1700001</v>
      </c>
      <c r="D26" s="223">
        <v>358779943.81</v>
      </c>
      <c r="E26" s="595">
        <v>288740533.56</v>
      </c>
      <c r="F26" s="595">
        <v>19963495.580000002</v>
      </c>
      <c r="G26" s="595">
        <v>70039410.25</v>
      </c>
      <c r="H26" s="596">
        <v>1632269.89</v>
      </c>
    </row>
    <row r="27" spans="1:9" ht="21" customHeight="1">
      <c r="A27" s="222" t="s">
        <v>57</v>
      </c>
      <c r="B27" s="595">
        <f t="shared" si="1"/>
        <v>329216014.94</v>
      </c>
      <c r="C27" s="595">
        <v>261178114.67000002</v>
      </c>
      <c r="D27" s="223">
        <v>68037900.269999981</v>
      </c>
      <c r="E27" s="595">
        <v>53207518.959999986</v>
      </c>
      <c r="F27" s="595">
        <v>3816112.63</v>
      </c>
      <c r="G27" s="595">
        <v>14830381.309999999</v>
      </c>
      <c r="H27" s="596">
        <v>274903.36</v>
      </c>
      <c r="I27" s="23"/>
    </row>
    <row r="28" spans="1:9" ht="42" customHeight="1">
      <c r="A28" s="349" t="s">
        <v>58</v>
      </c>
      <c r="B28" s="224">
        <f>SUM(B29:B31)</f>
        <v>3217566.67</v>
      </c>
      <c r="C28" s="224">
        <f>SUM(C29:C31)</f>
        <v>3217566.67</v>
      </c>
      <c r="D28" s="563">
        <v>0</v>
      </c>
      <c r="E28" s="563">
        <v>0</v>
      </c>
      <c r="F28" s="563">
        <v>0</v>
      </c>
      <c r="G28" s="563">
        <v>0</v>
      </c>
      <c r="H28" s="564">
        <v>0</v>
      </c>
    </row>
    <row r="29" spans="1:9" ht="21" customHeight="1">
      <c r="A29" s="197" t="s">
        <v>59</v>
      </c>
      <c r="B29" s="358">
        <f>C29</f>
        <v>604748.29</v>
      </c>
      <c r="C29" s="595">
        <v>604748.29</v>
      </c>
      <c r="D29" s="565">
        <v>0</v>
      </c>
      <c r="E29" s="565">
        <v>0</v>
      </c>
      <c r="F29" s="565">
        <v>0</v>
      </c>
      <c r="G29" s="565">
        <v>0</v>
      </c>
      <c r="H29" s="566">
        <v>0</v>
      </c>
    </row>
    <row r="30" spans="1:9" ht="21" customHeight="1">
      <c r="A30" s="197" t="s">
        <v>60</v>
      </c>
      <c r="B30" s="358">
        <f t="shared" ref="B30:B31" si="2">C30</f>
        <v>2383208.0099999998</v>
      </c>
      <c r="C30" s="595">
        <v>2383208.0099999998</v>
      </c>
      <c r="D30" s="565">
        <v>0</v>
      </c>
      <c r="E30" s="565">
        <v>0</v>
      </c>
      <c r="F30" s="565">
        <v>0</v>
      </c>
      <c r="G30" s="565">
        <v>0</v>
      </c>
      <c r="H30" s="566">
        <v>0</v>
      </c>
    </row>
    <row r="31" spans="1:9" ht="21" customHeight="1">
      <c r="A31" s="200" t="s">
        <v>61</v>
      </c>
      <c r="B31" s="216">
        <f t="shared" si="2"/>
        <v>229610.37</v>
      </c>
      <c r="C31" s="597">
        <v>229610.37</v>
      </c>
      <c r="D31" s="567">
        <v>0</v>
      </c>
      <c r="E31" s="567">
        <v>0</v>
      </c>
      <c r="F31" s="567">
        <v>0</v>
      </c>
      <c r="G31" s="567">
        <v>0</v>
      </c>
      <c r="H31" s="568">
        <v>0</v>
      </c>
    </row>
    <row r="32" spans="1:9" s="1" customFormat="1" ht="12.75" customHeight="1">
      <c r="A32" s="919" t="s">
        <v>460</v>
      </c>
      <c r="B32" s="919"/>
      <c r="C32" s="919"/>
      <c r="D32" s="919"/>
      <c r="E32" s="919"/>
      <c r="F32" s="919"/>
      <c r="G32" s="919"/>
      <c r="H32" s="919"/>
    </row>
    <row r="33" spans="1:7">
      <c r="A33" s="24"/>
      <c r="B33" s="23"/>
      <c r="C33" s="23"/>
      <c r="D33" s="23"/>
      <c r="E33" s="25"/>
    </row>
    <row r="34" spans="1:7">
      <c r="B34" s="23"/>
      <c r="C34" s="23"/>
      <c r="D34" s="23"/>
      <c r="E34" s="25"/>
    </row>
    <row r="35" spans="1:7">
      <c r="C35" s="25"/>
      <c r="D35" s="25"/>
      <c r="E35" s="25"/>
    </row>
    <row r="36" spans="1:7">
      <c r="C36" s="23"/>
      <c r="D36" s="23"/>
      <c r="E36" s="23"/>
    </row>
    <row r="37" spans="1:7">
      <c r="C37" s="23"/>
      <c r="D37" s="23"/>
    </row>
    <row r="38" spans="1:7">
      <c r="C38" s="23"/>
      <c r="D38" s="23"/>
    </row>
    <row r="40" spans="1:7">
      <c r="G40" s="353"/>
    </row>
  </sheetData>
  <mergeCells count="16">
    <mergeCell ref="A1:H1"/>
    <mergeCell ref="A3:H3"/>
    <mergeCell ref="B4:B8"/>
    <mergeCell ref="C4:H4"/>
    <mergeCell ref="E7:E8"/>
    <mergeCell ref="F7:F8"/>
    <mergeCell ref="G7:G8"/>
    <mergeCell ref="H7:H8"/>
    <mergeCell ref="D5:D8"/>
    <mergeCell ref="E6:F6"/>
    <mergeCell ref="A32:H32"/>
    <mergeCell ref="A4:A10"/>
    <mergeCell ref="G6:H6"/>
    <mergeCell ref="B10:H10"/>
    <mergeCell ref="B9:H9"/>
    <mergeCell ref="C5:C8"/>
  </mergeCells>
  <hyperlinks>
    <hyperlink ref="I3" location="'Spis treści'!A1" display="Powrót do spisu" xr:uid="{596430B9-5614-4EC0-80B4-7F227BCA6AFE}"/>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508A2-40D6-41D3-BC87-F555F4DA70C7}">
  <dimension ref="A1:Q39"/>
  <sheetViews>
    <sheetView showGridLines="0" view="pageBreakPreview" zoomScale="89" zoomScaleNormal="100" zoomScaleSheetLayoutView="89" workbookViewId="0">
      <selection sqref="A1:I1"/>
    </sheetView>
  </sheetViews>
  <sheetFormatPr defaultColWidth="8" defaultRowHeight="12.75"/>
  <cols>
    <col min="1" max="1" width="32.375" style="8" customWidth="1"/>
    <col min="2" max="3" width="10.375" style="8" customWidth="1"/>
    <col min="4" max="6" width="10.375" style="36" customWidth="1"/>
    <col min="7" max="7" width="8.25" style="8" customWidth="1"/>
    <col min="8" max="8" width="9" style="8" customWidth="1"/>
    <col min="9" max="9" width="8.75" style="8" customWidth="1"/>
    <col min="10" max="10" width="9.625" style="8" customWidth="1"/>
    <col min="11" max="16383" width="8" style="8"/>
    <col min="16384" max="16384" width="0.375" style="8" customWidth="1"/>
  </cols>
  <sheetData>
    <row r="1" spans="1:17" ht="23.25" customHeight="1">
      <c r="A1" s="875" t="s">
        <v>451</v>
      </c>
      <c r="B1" s="875"/>
      <c r="C1" s="875"/>
      <c r="D1" s="875"/>
      <c r="E1" s="875"/>
      <c r="F1" s="875"/>
      <c r="G1" s="875"/>
      <c r="H1" s="875"/>
      <c r="I1" s="875"/>
      <c r="K1" s="26"/>
    </row>
    <row r="2" spans="1:17" ht="23.25" customHeight="1">
      <c r="A2" s="3"/>
      <c r="B2" s="3"/>
      <c r="C2" s="3"/>
      <c r="D2" s="27"/>
      <c r="E2" s="27"/>
      <c r="F2" s="27"/>
      <c r="G2" s="3"/>
      <c r="H2" s="3"/>
      <c r="I2" s="3"/>
    </row>
    <row r="3" spans="1:17" ht="28.5" customHeight="1">
      <c r="A3" s="890" t="s">
        <v>558</v>
      </c>
      <c r="B3" s="890"/>
      <c r="C3" s="890"/>
      <c r="D3" s="890"/>
      <c r="E3" s="890"/>
      <c r="F3" s="890"/>
      <c r="G3" s="890"/>
      <c r="H3" s="890"/>
      <c r="I3" s="890"/>
      <c r="J3" s="447" t="s">
        <v>528</v>
      </c>
    </row>
    <row r="4" spans="1:17" ht="21" customHeight="1">
      <c r="A4" s="824" t="s">
        <v>13</v>
      </c>
      <c r="B4" s="805" t="s">
        <v>524</v>
      </c>
      <c r="C4" s="806"/>
      <c r="D4" s="805" t="s">
        <v>538</v>
      </c>
      <c r="E4" s="807"/>
      <c r="F4" s="807"/>
      <c r="G4" s="807"/>
      <c r="H4" s="807"/>
      <c r="I4" s="806"/>
      <c r="J4" s="39"/>
    </row>
    <row r="5" spans="1:17" ht="20.25" customHeight="1">
      <c r="A5" s="830"/>
      <c r="B5" s="808" t="s">
        <v>640</v>
      </c>
      <c r="C5" s="808" t="s">
        <v>650</v>
      </c>
      <c r="D5" s="808" t="s">
        <v>632</v>
      </c>
      <c r="E5" s="808" t="s">
        <v>640</v>
      </c>
      <c r="F5" s="808" t="s">
        <v>650</v>
      </c>
      <c r="G5" s="837" t="s">
        <v>14</v>
      </c>
      <c r="H5" s="809"/>
      <c r="I5" s="810"/>
      <c r="J5" s="39"/>
    </row>
    <row r="6" spans="1:17" ht="54.75" customHeight="1">
      <c r="A6" s="830"/>
      <c r="B6" s="808"/>
      <c r="C6" s="808"/>
      <c r="D6" s="808"/>
      <c r="E6" s="808"/>
      <c r="F6" s="808"/>
      <c r="G6" s="824" t="s">
        <v>678</v>
      </c>
      <c r="H6" s="824" t="s">
        <v>679</v>
      </c>
      <c r="I6" s="824" t="s">
        <v>651</v>
      </c>
      <c r="J6" s="39"/>
      <c r="K6" s="932"/>
      <c r="L6" s="932"/>
      <c r="M6" s="932"/>
      <c r="O6" s="932"/>
      <c r="P6" s="932"/>
      <c r="Q6" s="932"/>
    </row>
    <row r="7" spans="1:17" ht="21" customHeight="1">
      <c r="A7" s="825"/>
      <c r="B7" s="910" t="s">
        <v>328</v>
      </c>
      <c r="C7" s="911"/>
      <c r="D7" s="911"/>
      <c r="E7" s="911"/>
      <c r="F7" s="912"/>
      <c r="G7" s="825"/>
      <c r="H7" s="825"/>
      <c r="I7" s="825"/>
      <c r="J7" s="39"/>
    </row>
    <row r="8" spans="1:17" ht="21" customHeight="1">
      <c r="A8" s="880" t="s">
        <v>485</v>
      </c>
      <c r="B8" s="881"/>
      <c r="C8" s="881"/>
      <c r="D8" s="881"/>
      <c r="E8" s="881"/>
      <c r="F8" s="881"/>
      <c r="G8" s="881"/>
      <c r="H8" s="881"/>
      <c r="I8" s="882"/>
      <c r="J8" s="39"/>
    </row>
    <row r="9" spans="1:17" ht="21" customHeight="1">
      <c r="A9" s="168" t="s">
        <v>62</v>
      </c>
      <c r="B9" s="357">
        <v>1433.41</v>
      </c>
      <c r="C9" s="207">
        <v>1406.13</v>
      </c>
      <c r="D9" s="207">
        <v>1817.67</v>
      </c>
      <c r="E9" s="207">
        <v>1822.07</v>
      </c>
      <c r="F9" s="207">
        <v>1733.58</v>
      </c>
      <c r="G9" s="170">
        <f>E9/D9-1</f>
        <v>2.42068142182017E-3</v>
      </c>
      <c r="H9" s="608">
        <f>E9/B9-1</f>
        <v>0.27114363650316364</v>
      </c>
      <c r="I9" s="608">
        <f>F9/C9-1</f>
        <v>0.23287320518017518</v>
      </c>
      <c r="J9" s="39"/>
      <c r="K9" s="16"/>
      <c r="L9" s="609"/>
      <c r="M9" s="18"/>
      <c r="N9" s="18"/>
      <c r="O9" s="525"/>
      <c r="P9" s="525"/>
      <c r="Q9" s="5"/>
    </row>
    <row r="10" spans="1:17" s="32" customFormat="1" ht="21" customHeight="1">
      <c r="A10" s="172" t="s">
        <v>130</v>
      </c>
      <c r="B10" s="358">
        <v>1444.35</v>
      </c>
      <c r="C10" s="205">
        <v>1411.22</v>
      </c>
      <c r="D10" s="205">
        <v>1837.1</v>
      </c>
      <c r="E10" s="205">
        <v>1839.86</v>
      </c>
      <c r="F10" s="205">
        <v>1749.81</v>
      </c>
      <c r="G10" s="174">
        <f t="shared" ref="G10:G11" si="0">E10/D10-1</f>
        <v>1.5023678623917736E-3</v>
      </c>
      <c r="H10" s="610">
        <f t="shared" ref="H10:H11" si="1">E10/B10-1</f>
        <v>0.27383251981860357</v>
      </c>
      <c r="I10" s="610">
        <f t="shared" ref="I10:I11" si="2">F10/C10-1</f>
        <v>0.23992715522739183</v>
      </c>
      <c r="J10" s="30"/>
      <c r="K10" s="16"/>
      <c r="L10" s="609"/>
      <c r="M10" s="18"/>
      <c r="N10" s="18"/>
      <c r="O10" s="31"/>
      <c r="P10" s="31"/>
      <c r="Q10" s="5"/>
    </row>
    <row r="11" spans="1:17" s="32" customFormat="1" ht="21" customHeight="1">
      <c r="A11" s="172" t="s">
        <v>16</v>
      </c>
      <c r="B11" s="358">
        <v>1395</v>
      </c>
      <c r="C11" s="205">
        <v>1388.23</v>
      </c>
      <c r="D11" s="205">
        <v>1748.59</v>
      </c>
      <c r="E11" s="205">
        <v>1757.5</v>
      </c>
      <c r="F11" s="205">
        <v>1675.57</v>
      </c>
      <c r="G11" s="174">
        <f t="shared" si="0"/>
        <v>5.0955341160592305E-3</v>
      </c>
      <c r="H11" s="610">
        <f t="shared" si="1"/>
        <v>0.25985663082437283</v>
      </c>
      <c r="I11" s="610">
        <f t="shared" si="2"/>
        <v>0.20698299273175191</v>
      </c>
      <c r="J11" s="30"/>
      <c r="K11" s="16"/>
      <c r="L11" s="609"/>
      <c r="M11" s="18"/>
      <c r="N11" s="18"/>
      <c r="O11" s="31"/>
      <c r="P11" s="31"/>
      <c r="Q11" s="5"/>
    </row>
    <row r="12" spans="1:17" ht="22.15" customHeight="1">
      <c r="A12" s="926" t="s">
        <v>104</v>
      </c>
      <c r="B12" s="927"/>
      <c r="C12" s="927"/>
      <c r="D12" s="927"/>
      <c r="E12" s="927"/>
      <c r="F12" s="927"/>
      <c r="G12" s="927"/>
      <c r="H12" s="927"/>
      <c r="I12" s="928"/>
      <c r="J12" s="39"/>
      <c r="K12" s="16"/>
      <c r="L12" s="609"/>
      <c r="M12" s="18"/>
      <c r="N12" s="18"/>
      <c r="O12" s="525"/>
      <c r="P12" s="525"/>
      <c r="Q12" s="5"/>
    </row>
    <row r="13" spans="1:17" s="5" customFormat="1" ht="21" customHeight="1">
      <c r="A13" s="359" t="s">
        <v>63</v>
      </c>
      <c r="B13" s="360">
        <v>1444.35</v>
      </c>
      <c r="C13" s="207">
        <v>1411.22</v>
      </c>
      <c r="D13" s="207">
        <v>1837.1</v>
      </c>
      <c r="E13" s="207">
        <v>1839.86</v>
      </c>
      <c r="F13" s="207">
        <v>1749.81</v>
      </c>
      <c r="G13" s="170">
        <f t="shared" ref="G13:G17" si="3">E13/D13-1</f>
        <v>1.5023678623917736E-3</v>
      </c>
      <c r="H13" s="608">
        <f t="shared" ref="H13:H17" si="4">E13/B13-1</f>
        <v>0.27383251981860357</v>
      </c>
      <c r="I13" s="608">
        <f t="shared" ref="I13:I17" si="5">F13/C13-1</f>
        <v>0.23992715522739183</v>
      </c>
      <c r="J13" s="33"/>
      <c r="K13" s="16"/>
      <c r="L13" s="609"/>
      <c r="M13" s="18"/>
      <c r="N13" s="18"/>
      <c r="O13" s="18"/>
      <c r="P13" s="18"/>
    </row>
    <row r="14" spans="1:17" s="32" customFormat="1" ht="21" customHeight="1">
      <c r="A14" s="179" t="s">
        <v>17</v>
      </c>
      <c r="B14" s="210">
        <v>1460.58</v>
      </c>
      <c r="C14" s="205">
        <v>1426.91</v>
      </c>
      <c r="D14" s="205">
        <v>1864.77</v>
      </c>
      <c r="E14" s="205">
        <v>1866.22</v>
      </c>
      <c r="F14" s="205">
        <v>1774.49</v>
      </c>
      <c r="G14" s="174">
        <f t="shared" si="3"/>
        <v>7.7757578682624562E-4</v>
      </c>
      <c r="H14" s="610">
        <f t="shared" si="4"/>
        <v>0.27772528721466827</v>
      </c>
      <c r="I14" s="610">
        <f t="shared" si="5"/>
        <v>0.2435892943493283</v>
      </c>
      <c r="J14" s="30"/>
      <c r="K14" s="16"/>
      <c r="L14" s="609"/>
      <c r="M14" s="525"/>
      <c r="N14" s="18"/>
      <c r="O14" s="31"/>
      <c r="P14" s="31"/>
      <c r="Q14" s="5"/>
    </row>
    <row r="15" spans="1:17" s="32" customFormat="1" ht="28.5" customHeight="1">
      <c r="A15" s="179" t="s">
        <v>18</v>
      </c>
      <c r="B15" s="210">
        <v>1239.03</v>
      </c>
      <c r="C15" s="205">
        <v>1214.43</v>
      </c>
      <c r="D15" s="205">
        <v>1497.28</v>
      </c>
      <c r="E15" s="205">
        <v>1502.55</v>
      </c>
      <c r="F15" s="205">
        <v>1440.01</v>
      </c>
      <c r="G15" s="174">
        <f t="shared" si="3"/>
        <v>3.5197157512287802E-3</v>
      </c>
      <c r="H15" s="610">
        <f t="shared" si="4"/>
        <v>0.21268250163434299</v>
      </c>
      <c r="I15" s="610">
        <f t="shared" si="5"/>
        <v>0.18574969327174062</v>
      </c>
      <c r="J15" s="30"/>
      <c r="K15" s="16"/>
      <c r="L15" s="609"/>
      <c r="M15" s="18"/>
      <c r="N15" s="18"/>
      <c r="O15" s="31"/>
      <c r="P15" s="31"/>
      <c r="Q15" s="5"/>
    </row>
    <row r="16" spans="1:17" s="32" customFormat="1" ht="28.5" customHeight="1">
      <c r="A16" s="179" t="s">
        <v>19</v>
      </c>
      <c r="B16" s="210">
        <v>1316.5</v>
      </c>
      <c r="C16" s="205">
        <v>1294.18</v>
      </c>
      <c r="D16" s="205">
        <v>1579.52</v>
      </c>
      <c r="E16" s="205">
        <v>1584.01</v>
      </c>
      <c r="F16" s="205">
        <v>1521.3</v>
      </c>
      <c r="G16" s="174">
        <f t="shared" si="3"/>
        <v>2.8426357374391475E-3</v>
      </c>
      <c r="H16" s="610">
        <f t="shared" si="4"/>
        <v>0.2031978731484998</v>
      </c>
      <c r="I16" s="610">
        <f t="shared" si="5"/>
        <v>0.17549336259252946</v>
      </c>
      <c r="J16" s="30"/>
      <c r="K16" s="16"/>
      <c r="L16" s="609"/>
      <c r="M16" s="18"/>
      <c r="N16" s="18"/>
      <c r="O16" s="31"/>
      <c r="P16" s="31"/>
      <c r="Q16" s="5"/>
    </row>
    <row r="17" spans="1:17" s="32" customFormat="1" ht="28.5" customHeight="1">
      <c r="A17" s="179" t="s">
        <v>20</v>
      </c>
      <c r="B17" s="210">
        <v>1510.35</v>
      </c>
      <c r="C17" s="205">
        <v>1488.4</v>
      </c>
      <c r="D17" s="205">
        <v>1785.57</v>
      </c>
      <c r="E17" s="205">
        <v>1782.58</v>
      </c>
      <c r="F17" s="205">
        <v>1722.17</v>
      </c>
      <c r="G17" s="174">
        <f t="shared" si="3"/>
        <v>-1.674535302452429E-3</v>
      </c>
      <c r="H17" s="610">
        <f t="shared" si="4"/>
        <v>0.18024299003542232</v>
      </c>
      <c r="I17" s="610">
        <f t="shared" si="5"/>
        <v>0.15706127385111524</v>
      </c>
      <c r="J17" s="30"/>
      <c r="K17" s="16"/>
      <c r="L17" s="609"/>
      <c r="M17" s="18"/>
      <c r="N17" s="18"/>
      <c r="O17" s="31"/>
      <c r="P17" s="31"/>
      <c r="Q17" s="5"/>
    </row>
    <row r="18" spans="1:17" ht="21" customHeight="1">
      <c r="A18" s="929" t="s">
        <v>64</v>
      </c>
      <c r="B18" s="930"/>
      <c r="C18" s="930"/>
      <c r="D18" s="930"/>
      <c r="E18" s="930"/>
      <c r="F18" s="930"/>
      <c r="G18" s="930"/>
      <c r="H18" s="930"/>
      <c r="I18" s="931"/>
      <c r="J18" s="39"/>
      <c r="K18" s="16"/>
      <c r="L18" s="609"/>
      <c r="M18" s="18"/>
      <c r="N18" s="18"/>
      <c r="O18" s="525"/>
      <c r="P18" s="525"/>
      <c r="Q18" s="5"/>
    </row>
    <row r="19" spans="1:17" ht="21" customHeight="1">
      <c r="A19" s="361" t="s">
        <v>65</v>
      </c>
      <c r="B19" s="362">
        <v>1395</v>
      </c>
      <c r="C19" s="207">
        <v>1388.23</v>
      </c>
      <c r="D19" s="207">
        <v>1748.59</v>
      </c>
      <c r="E19" s="207">
        <v>1757.5</v>
      </c>
      <c r="F19" s="207">
        <v>1675.57</v>
      </c>
      <c r="G19" s="212">
        <f t="shared" ref="G19:G31" si="6">E19/D19-1</f>
        <v>5.0955341160592305E-3</v>
      </c>
      <c r="H19" s="608">
        <f t="shared" ref="H19:H31" si="7">E19/B19-1</f>
        <v>0.25985663082437283</v>
      </c>
      <c r="I19" s="608">
        <f t="shared" ref="I19:I31" si="8">F19/C19-1</f>
        <v>0.20698299273175191</v>
      </c>
      <c r="J19" s="39"/>
      <c r="K19" s="16"/>
      <c r="L19" s="609"/>
      <c r="M19" s="18"/>
      <c r="N19" s="18"/>
      <c r="O19" s="525"/>
      <c r="P19" s="525"/>
      <c r="Q19" s="5"/>
    </row>
    <row r="20" spans="1:17" s="5" customFormat="1" ht="29.25" customHeight="1">
      <c r="A20" s="184" t="s">
        <v>23</v>
      </c>
      <c r="B20" s="206">
        <v>1348.04</v>
      </c>
      <c r="C20" s="207">
        <v>1343.58</v>
      </c>
      <c r="D20" s="207">
        <v>1712.46</v>
      </c>
      <c r="E20" s="207">
        <v>1722.09</v>
      </c>
      <c r="F20" s="207">
        <v>1636.85</v>
      </c>
      <c r="G20" s="170">
        <f t="shared" si="6"/>
        <v>5.6234890158017858E-3</v>
      </c>
      <c r="H20" s="608">
        <f t="shared" si="7"/>
        <v>0.2774769294679682</v>
      </c>
      <c r="I20" s="608">
        <f t="shared" si="8"/>
        <v>0.21827505619315568</v>
      </c>
      <c r="J20" s="33"/>
      <c r="K20" s="16"/>
      <c r="L20" s="609"/>
      <c r="M20" s="18"/>
      <c r="N20" s="18"/>
      <c r="O20" s="18"/>
      <c r="P20" s="18"/>
    </row>
    <row r="21" spans="1:17" s="32" customFormat="1" ht="28.5" customHeight="1">
      <c r="A21" s="179" t="s">
        <v>523</v>
      </c>
      <c r="B21" s="210">
        <v>1338.5</v>
      </c>
      <c r="C21" s="205">
        <v>1338.5</v>
      </c>
      <c r="D21" s="205">
        <v>1751.15</v>
      </c>
      <c r="E21" s="205">
        <v>1760.35</v>
      </c>
      <c r="F21" s="205">
        <v>1663.12</v>
      </c>
      <c r="G21" s="174">
        <f t="shared" si="6"/>
        <v>5.2536904320017452E-3</v>
      </c>
      <c r="H21" s="610">
        <f t="shared" si="7"/>
        <v>0.31516623085543505</v>
      </c>
      <c r="I21" s="610">
        <f t="shared" si="8"/>
        <v>0.24252521479267819</v>
      </c>
      <c r="J21" s="30"/>
      <c r="K21" s="16"/>
      <c r="L21" s="609"/>
      <c r="M21" s="18"/>
      <c r="N21" s="18"/>
      <c r="O21" s="31"/>
      <c r="P21" s="31"/>
      <c r="Q21" s="5"/>
    </row>
    <row r="22" spans="1:17" s="32" customFormat="1" ht="28.5" customHeight="1">
      <c r="A22" s="179" t="s">
        <v>69</v>
      </c>
      <c r="B22" s="210">
        <v>1348.11</v>
      </c>
      <c r="C22" s="205">
        <v>1343.81</v>
      </c>
      <c r="D22" s="205">
        <v>1713.84</v>
      </c>
      <c r="E22" s="205">
        <v>1723.56</v>
      </c>
      <c r="F22" s="205">
        <v>1638.08</v>
      </c>
      <c r="G22" s="174">
        <f t="shared" si="6"/>
        <v>5.671474583391678E-3</v>
      </c>
      <c r="H22" s="610">
        <f t="shared" si="7"/>
        <v>0.27850101252865134</v>
      </c>
      <c r="I22" s="610">
        <f t="shared" si="8"/>
        <v>0.21898185011273918</v>
      </c>
      <c r="J22" s="30"/>
      <c r="K22" s="16"/>
      <c r="L22" s="609"/>
      <c r="M22" s="18"/>
      <c r="N22" s="18"/>
      <c r="O22" s="31" t="s">
        <v>70</v>
      </c>
      <c r="P22" s="31"/>
      <c r="Q22" s="5"/>
    </row>
    <row r="23" spans="1:17" s="32" customFormat="1" ht="28.5" customHeight="1">
      <c r="A23" s="179" t="s">
        <v>464</v>
      </c>
      <c r="B23" s="210">
        <v>1208.1300000000001</v>
      </c>
      <c r="C23" s="205">
        <v>1234.73</v>
      </c>
      <c r="D23" s="205">
        <v>1429.19</v>
      </c>
      <c r="E23" s="205">
        <v>1422.88</v>
      </c>
      <c r="F23" s="205">
        <v>1346.82</v>
      </c>
      <c r="G23" s="174">
        <f t="shared" si="6"/>
        <v>-4.415088266780498E-3</v>
      </c>
      <c r="H23" s="610">
        <f t="shared" si="7"/>
        <v>0.17775404964697517</v>
      </c>
      <c r="I23" s="610">
        <f t="shared" si="8"/>
        <v>9.0780980457265903E-2</v>
      </c>
      <c r="J23" s="30"/>
      <c r="K23" s="16"/>
      <c r="L23" s="609"/>
      <c r="M23" s="18"/>
      <c r="N23" s="18"/>
      <c r="O23" s="31"/>
      <c r="P23" s="31"/>
      <c r="Q23" s="5"/>
    </row>
    <row r="24" spans="1:17" s="32" customFormat="1" ht="28.5" customHeight="1">
      <c r="A24" s="179" t="s">
        <v>465</v>
      </c>
      <c r="B24" s="210">
        <v>1127.75</v>
      </c>
      <c r="C24" s="205">
        <v>1111.25</v>
      </c>
      <c r="D24" s="205">
        <v>1320.24</v>
      </c>
      <c r="E24" s="205">
        <v>1321.07</v>
      </c>
      <c r="F24" s="205">
        <v>1272.6500000000001</v>
      </c>
      <c r="G24" s="174">
        <f t="shared" si="6"/>
        <v>6.2867357450158146E-4</v>
      </c>
      <c r="H24" s="610">
        <f t="shared" si="7"/>
        <v>0.17142097095987574</v>
      </c>
      <c r="I24" s="610">
        <f t="shared" si="8"/>
        <v>0.14524184476940394</v>
      </c>
      <c r="J24" s="30"/>
      <c r="K24" s="16"/>
      <c r="L24" s="609"/>
      <c r="M24" s="18"/>
      <c r="N24" s="18"/>
      <c r="O24" s="31"/>
      <c r="P24" s="31"/>
      <c r="Q24" s="5"/>
    </row>
    <row r="25" spans="1:17" s="32" customFormat="1" ht="28.5" customHeight="1">
      <c r="A25" s="179" t="s">
        <v>28</v>
      </c>
      <c r="B25" s="210">
        <v>1423.49</v>
      </c>
      <c r="C25" s="205">
        <v>1402.76</v>
      </c>
      <c r="D25" s="205">
        <v>1683.31</v>
      </c>
      <c r="E25" s="205">
        <v>1680.57</v>
      </c>
      <c r="F25" s="205">
        <v>1620.55</v>
      </c>
      <c r="G25" s="174">
        <f t="shared" si="6"/>
        <v>-1.6277453350838078E-3</v>
      </c>
      <c r="H25" s="610">
        <f t="shared" si="7"/>
        <v>0.18059838846777976</v>
      </c>
      <c r="I25" s="610">
        <f t="shared" si="8"/>
        <v>0.15525820525250222</v>
      </c>
      <c r="J25" s="30"/>
      <c r="K25" s="16"/>
      <c r="L25" s="609"/>
      <c r="M25" s="18"/>
      <c r="N25" s="18"/>
      <c r="O25" s="31"/>
      <c r="P25" s="31"/>
      <c r="Q25" s="5"/>
    </row>
    <row r="26" spans="1:17" s="5" customFormat="1" ht="21" customHeight="1">
      <c r="A26" s="184" t="s">
        <v>29</v>
      </c>
      <c r="B26" s="206">
        <v>1596.86</v>
      </c>
      <c r="C26" s="207">
        <v>1579.88</v>
      </c>
      <c r="D26" s="207">
        <v>1900.8</v>
      </c>
      <c r="E26" s="207">
        <v>1905.81</v>
      </c>
      <c r="F26" s="207">
        <v>1838.8</v>
      </c>
      <c r="G26" s="170">
        <f t="shared" si="6"/>
        <v>2.6357323232322205E-3</v>
      </c>
      <c r="H26" s="608">
        <f t="shared" si="7"/>
        <v>0.19347344162919744</v>
      </c>
      <c r="I26" s="608">
        <f t="shared" si="8"/>
        <v>0.1638858647492214</v>
      </c>
      <c r="J26" s="33"/>
      <c r="K26" s="16"/>
      <c r="L26" s="609"/>
      <c r="M26" s="18"/>
      <c r="N26" s="18"/>
      <c r="O26" s="18"/>
      <c r="P26" s="18"/>
    </row>
    <row r="27" spans="1:17" s="32" customFormat="1" ht="21" customHeight="1">
      <c r="A27" s="179" t="s">
        <v>30</v>
      </c>
      <c r="B27" s="210">
        <v>1624.7</v>
      </c>
      <c r="C27" s="205">
        <v>1614.29</v>
      </c>
      <c r="D27" s="205">
        <v>1983.3</v>
      </c>
      <c r="E27" s="205">
        <v>2003.62</v>
      </c>
      <c r="F27" s="205">
        <v>1908.23</v>
      </c>
      <c r="G27" s="174">
        <f t="shared" si="6"/>
        <v>1.0245550345383991E-2</v>
      </c>
      <c r="H27" s="610">
        <f t="shared" si="7"/>
        <v>0.23322459530990325</v>
      </c>
      <c r="I27" s="610">
        <f t="shared" si="8"/>
        <v>0.18208624224891445</v>
      </c>
      <c r="J27" s="30"/>
      <c r="K27" s="16"/>
      <c r="L27" s="609"/>
      <c r="M27" s="18"/>
      <c r="N27" s="18"/>
      <c r="O27" s="31"/>
      <c r="P27" s="31"/>
      <c r="Q27" s="5"/>
    </row>
    <row r="28" spans="1:17" s="32" customFormat="1" ht="21" customHeight="1">
      <c r="A28" s="179" t="s">
        <v>31</v>
      </c>
      <c r="B28" s="210">
        <v>1586.59</v>
      </c>
      <c r="C28" s="205">
        <v>1569.83</v>
      </c>
      <c r="D28" s="205">
        <v>1889.39</v>
      </c>
      <c r="E28" s="205">
        <v>1894.25</v>
      </c>
      <c r="F28" s="205">
        <v>1827.7</v>
      </c>
      <c r="G28" s="174">
        <f t="shared" si="6"/>
        <v>2.5722587713494782E-3</v>
      </c>
      <c r="H28" s="610">
        <f t="shared" si="7"/>
        <v>0.19391273107734208</v>
      </c>
      <c r="I28" s="610">
        <f t="shared" si="8"/>
        <v>0.16426619442869628</v>
      </c>
      <c r="J28" s="30"/>
      <c r="K28" s="16"/>
      <c r="L28" s="609"/>
      <c r="M28" s="18"/>
      <c r="N28" s="18"/>
      <c r="O28" s="31"/>
      <c r="P28" s="31"/>
      <c r="Q28" s="5"/>
    </row>
    <row r="29" spans="1:17" s="32" customFormat="1" ht="28.5" customHeight="1">
      <c r="A29" s="179" t="s">
        <v>32</v>
      </c>
      <c r="B29" s="210">
        <v>1952.14</v>
      </c>
      <c r="C29" s="205">
        <v>1929.55</v>
      </c>
      <c r="D29" s="205">
        <v>2305.54</v>
      </c>
      <c r="E29" s="205">
        <v>2295.89</v>
      </c>
      <c r="F29" s="205">
        <v>2221.54</v>
      </c>
      <c r="G29" s="174">
        <f t="shared" si="6"/>
        <v>-4.1855704086678491E-3</v>
      </c>
      <c r="H29" s="610">
        <f t="shared" si="7"/>
        <v>0.17608880510619107</v>
      </c>
      <c r="I29" s="610">
        <f t="shared" si="8"/>
        <v>0.1513254385737608</v>
      </c>
      <c r="J29" s="30"/>
      <c r="K29" s="16"/>
      <c r="L29" s="609"/>
      <c r="M29" s="18"/>
      <c r="N29" s="18"/>
      <c r="O29" s="31"/>
      <c r="P29" s="31"/>
      <c r="Q29" s="5"/>
    </row>
    <row r="30" spans="1:17" s="32" customFormat="1" ht="28.5" customHeight="1">
      <c r="A30" s="179" t="s">
        <v>33</v>
      </c>
      <c r="B30" s="210">
        <v>1907.36</v>
      </c>
      <c r="C30" s="205">
        <v>1877.91</v>
      </c>
      <c r="D30" s="205">
        <v>2249.5</v>
      </c>
      <c r="E30" s="205">
        <v>2284.23</v>
      </c>
      <c r="F30" s="205">
        <v>2188.92</v>
      </c>
      <c r="G30" s="174">
        <f t="shared" si="6"/>
        <v>1.543898644143149E-2</v>
      </c>
      <c r="H30" s="610">
        <f t="shared" si="7"/>
        <v>0.19758724100327152</v>
      </c>
      <c r="I30" s="610">
        <f t="shared" si="8"/>
        <v>0.16561496557343003</v>
      </c>
      <c r="J30" s="30"/>
      <c r="K30" s="16"/>
      <c r="L30" s="609"/>
      <c r="M30" s="18"/>
      <c r="N30" s="18"/>
      <c r="O30" s="31"/>
      <c r="P30" s="31"/>
      <c r="Q30" s="5"/>
    </row>
    <row r="31" spans="1:17" s="32" customFormat="1" ht="28.5" customHeight="1">
      <c r="A31" s="185" t="s">
        <v>34</v>
      </c>
      <c r="B31" s="215">
        <v>1782.33</v>
      </c>
      <c r="C31" s="216">
        <v>1764.49</v>
      </c>
      <c r="D31" s="216">
        <v>2159.6</v>
      </c>
      <c r="E31" s="216">
        <v>2131.79</v>
      </c>
      <c r="F31" s="216">
        <v>2068.27</v>
      </c>
      <c r="G31" s="186">
        <f t="shared" si="6"/>
        <v>-1.287738470087052E-2</v>
      </c>
      <c r="H31" s="611">
        <f t="shared" si="7"/>
        <v>0.19606919032951242</v>
      </c>
      <c r="I31" s="611">
        <f t="shared" si="8"/>
        <v>0.17216306128116332</v>
      </c>
      <c r="J31" s="30"/>
      <c r="K31" s="16"/>
      <c r="L31" s="609"/>
      <c r="M31" s="18"/>
      <c r="N31" s="18"/>
      <c r="O31" s="31"/>
      <c r="P31" s="31"/>
      <c r="Q31" s="5"/>
    </row>
    <row r="32" spans="1:17" ht="26.25" customHeight="1">
      <c r="A32" s="916" t="s">
        <v>460</v>
      </c>
      <c r="B32" s="917"/>
      <c r="C32" s="917"/>
      <c r="D32" s="917"/>
      <c r="E32" s="917"/>
      <c r="F32" s="917"/>
      <c r="G32" s="917"/>
      <c r="H32" s="917"/>
      <c r="I32" s="917"/>
    </row>
    <row r="39" spans="7:7">
      <c r="G39" s="32"/>
    </row>
  </sheetData>
  <mergeCells count="21">
    <mergeCell ref="O6:Q6"/>
    <mergeCell ref="A1:I1"/>
    <mergeCell ref="A3:I3"/>
    <mergeCell ref="A4:A7"/>
    <mergeCell ref="B4:C4"/>
    <mergeCell ref="D4:I4"/>
    <mergeCell ref="B5:B6"/>
    <mergeCell ref="C5:C6"/>
    <mergeCell ref="D5:D6"/>
    <mergeCell ref="E5:E6"/>
    <mergeCell ref="F5:F6"/>
    <mergeCell ref="G5:I5"/>
    <mergeCell ref="G6:G7"/>
    <mergeCell ref="H6:H7"/>
    <mergeCell ref="I6:I7"/>
    <mergeCell ref="K6:M6"/>
    <mergeCell ref="B7:F7"/>
    <mergeCell ref="A8:I8"/>
    <mergeCell ref="A12:I12"/>
    <mergeCell ref="A18:I18"/>
    <mergeCell ref="A32:I32"/>
  </mergeCells>
  <hyperlinks>
    <hyperlink ref="J3" location="'Spis treści'!A1" display="Powrót do spisu" xr:uid="{DD0D28D0-ED35-44F9-9A32-D2C77176BF8F}"/>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H59"/>
  <sheetViews>
    <sheetView showGridLines="0" view="pageBreakPreview" zoomScale="89" zoomScaleNormal="100" zoomScaleSheetLayoutView="89" workbookViewId="0"/>
  </sheetViews>
  <sheetFormatPr defaultRowHeight="15"/>
  <cols>
    <col min="1" max="1" width="77.125" customWidth="1"/>
    <col min="2" max="2" width="6.625" customWidth="1"/>
    <col min="3" max="3" width="6" customWidth="1"/>
  </cols>
  <sheetData>
    <row r="1" spans="1:3" ht="15" customHeight="1">
      <c r="A1" s="102" t="s">
        <v>0</v>
      </c>
      <c r="B1" s="62"/>
      <c r="C1" s="62"/>
    </row>
    <row r="2" spans="1:3" ht="15" customHeight="1">
      <c r="A2" s="68"/>
      <c r="B2" s="77" t="s">
        <v>279</v>
      </c>
      <c r="C2" s="78" t="s">
        <v>277</v>
      </c>
    </row>
    <row r="3" spans="1:3" ht="18.75" customHeight="1">
      <c r="A3" s="392" t="s">
        <v>275</v>
      </c>
      <c r="B3" s="329" t="s">
        <v>280</v>
      </c>
      <c r="C3" s="336">
        <v>5</v>
      </c>
    </row>
    <row r="4" spans="1:3" ht="23.1" customHeight="1">
      <c r="A4" s="393" t="s">
        <v>276</v>
      </c>
      <c r="B4" s="75" t="s">
        <v>280</v>
      </c>
      <c r="C4" s="79">
        <v>11</v>
      </c>
    </row>
    <row r="5" spans="1:3" ht="23.1" customHeight="1">
      <c r="A5" s="389" t="s">
        <v>462</v>
      </c>
      <c r="B5" s="75" t="s">
        <v>280</v>
      </c>
      <c r="C5" s="79">
        <v>11</v>
      </c>
    </row>
    <row r="6" spans="1:3" ht="24.75" customHeight="1">
      <c r="A6" s="101" t="s">
        <v>278</v>
      </c>
      <c r="B6" s="82"/>
      <c r="C6" s="79"/>
    </row>
    <row r="7" spans="1:3" ht="27" customHeight="1">
      <c r="A7" s="73" t="s">
        <v>450</v>
      </c>
      <c r="B7" s="80"/>
      <c r="C7" s="80"/>
    </row>
    <row r="8" spans="1:3" ht="23.1" customHeight="1">
      <c r="A8" s="386" t="s">
        <v>332</v>
      </c>
      <c r="B8" s="415">
        <v>1</v>
      </c>
      <c r="C8" s="76">
        <v>12</v>
      </c>
    </row>
    <row r="9" spans="1:3" ht="30" customHeight="1">
      <c r="A9" s="387" t="s">
        <v>333</v>
      </c>
      <c r="B9" s="388">
        <v>2</v>
      </c>
      <c r="C9" s="76">
        <v>13</v>
      </c>
    </row>
    <row r="10" spans="1:3" ht="23.1" customHeight="1">
      <c r="A10" s="386" t="s">
        <v>579</v>
      </c>
      <c r="B10" s="415">
        <v>3</v>
      </c>
      <c r="C10" s="76">
        <v>13</v>
      </c>
    </row>
    <row r="11" spans="1:3" ht="23.1" customHeight="1">
      <c r="A11" s="386" t="s">
        <v>267</v>
      </c>
      <c r="B11" s="388">
        <v>4</v>
      </c>
      <c r="C11" s="76">
        <v>14</v>
      </c>
    </row>
    <row r="12" spans="1:3" ht="23.1" customHeight="1">
      <c r="A12" s="386" t="s">
        <v>580</v>
      </c>
      <c r="B12" s="415">
        <v>5</v>
      </c>
      <c r="C12" s="76">
        <v>14</v>
      </c>
    </row>
    <row r="13" spans="1:3" ht="23.1" customHeight="1">
      <c r="A13" s="414" t="s">
        <v>471</v>
      </c>
      <c r="B13" s="415">
        <v>6</v>
      </c>
      <c r="C13" s="76">
        <v>15</v>
      </c>
    </row>
    <row r="14" spans="1:3" ht="23.1" customHeight="1">
      <c r="A14" s="414" t="s">
        <v>470</v>
      </c>
      <c r="B14" s="415">
        <v>7</v>
      </c>
      <c r="C14" s="76">
        <v>15</v>
      </c>
    </row>
    <row r="15" spans="1:3" ht="23.1" customHeight="1">
      <c r="A15" s="416" t="s">
        <v>322</v>
      </c>
      <c r="B15" s="417">
        <v>8</v>
      </c>
      <c r="C15" s="76">
        <v>16</v>
      </c>
    </row>
    <row r="16" spans="1:3" ht="30" customHeight="1">
      <c r="A16" s="386" t="s">
        <v>472</v>
      </c>
      <c r="B16" s="417">
        <v>9</v>
      </c>
      <c r="C16" s="76">
        <v>16</v>
      </c>
    </row>
    <row r="17" spans="1:3" ht="30" customHeight="1">
      <c r="A17" s="386" t="s">
        <v>323</v>
      </c>
      <c r="B17" s="417">
        <v>10</v>
      </c>
      <c r="C17" s="76">
        <v>17</v>
      </c>
    </row>
    <row r="18" spans="1:3" ht="30" customHeight="1">
      <c r="A18" s="386" t="s">
        <v>473</v>
      </c>
      <c r="B18" s="417">
        <v>11</v>
      </c>
      <c r="C18" s="76">
        <v>17</v>
      </c>
    </row>
    <row r="19" spans="1:3" ht="30" customHeight="1">
      <c r="A19" s="386" t="s">
        <v>495</v>
      </c>
      <c r="B19" s="417">
        <v>12</v>
      </c>
      <c r="C19" s="76">
        <v>18</v>
      </c>
    </row>
    <row r="20" spans="1:3" ht="30" customHeight="1">
      <c r="A20" s="73" t="s">
        <v>451</v>
      </c>
      <c r="B20" s="81"/>
      <c r="C20" s="81"/>
    </row>
    <row r="21" spans="1:3" ht="21.75" customHeight="1">
      <c r="A21" s="74" t="s">
        <v>452</v>
      </c>
      <c r="B21" s="75"/>
      <c r="C21" s="82"/>
    </row>
    <row r="22" spans="1:3" ht="23.1" customHeight="1">
      <c r="A22" s="416" t="s">
        <v>266</v>
      </c>
      <c r="B22" s="410" t="s">
        <v>582</v>
      </c>
      <c r="C22" s="76">
        <v>19</v>
      </c>
    </row>
    <row r="23" spans="1:3" ht="23.1" customHeight="1">
      <c r="A23" s="416" t="s">
        <v>581</v>
      </c>
      <c r="B23" s="410" t="s">
        <v>583</v>
      </c>
      <c r="C23" s="76">
        <v>20</v>
      </c>
    </row>
    <row r="24" spans="1:3" ht="23.1" customHeight="1">
      <c r="A24" s="416" t="s">
        <v>509</v>
      </c>
      <c r="B24" s="410" t="s">
        <v>584</v>
      </c>
      <c r="C24" s="76">
        <v>21</v>
      </c>
    </row>
    <row r="25" spans="1:3" ht="30" customHeight="1">
      <c r="A25" s="386" t="s">
        <v>500</v>
      </c>
      <c r="B25" s="410" t="s">
        <v>585</v>
      </c>
      <c r="C25" s="76">
        <v>22</v>
      </c>
    </row>
    <row r="26" spans="1:3" ht="21.95" customHeight="1">
      <c r="A26" s="416" t="s">
        <v>334</v>
      </c>
      <c r="B26" s="410" t="s">
        <v>586</v>
      </c>
      <c r="C26" s="76">
        <v>23</v>
      </c>
    </row>
    <row r="27" spans="1:3" ht="30" customHeight="1">
      <c r="A27" s="386" t="s">
        <v>501</v>
      </c>
      <c r="B27" s="410" t="s">
        <v>587</v>
      </c>
      <c r="C27" s="76">
        <v>25</v>
      </c>
    </row>
    <row r="28" spans="1:3" ht="23.1" customHeight="1">
      <c r="A28" s="416" t="s">
        <v>335</v>
      </c>
      <c r="B28" s="410" t="s">
        <v>588</v>
      </c>
      <c r="C28" s="76">
        <v>26</v>
      </c>
    </row>
    <row r="29" spans="1:3" ht="30" customHeight="1">
      <c r="A29" s="386" t="s">
        <v>502</v>
      </c>
      <c r="B29" s="410" t="s">
        <v>589</v>
      </c>
      <c r="C29" s="76">
        <v>27</v>
      </c>
    </row>
    <row r="30" spans="1:3" ht="24" customHeight="1">
      <c r="A30" s="74" t="s">
        <v>461</v>
      </c>
      <c r="B30" s="77" t="s">
        <v>279</v>
      </c>
      <c r="C30" s="78" t="s">
        <v>277</v>
      </c>
    </row>
    <row r="31" spans="1:3" ht="24" customHeight="1">
      <c r="A31" s="416" t="s">
        <v>474</v>
      </c>
      <c r="B31" s="410" t="s">
        <v>590</v>
      </c>
      <c r="C31" s="76">
        <v>28</v>
      </c>
    </row>
    <row r="32" spans="1:3" ht="24" customHeight="1">
      <c r="A32" s="416" t="s">
        <v>336</v>
      </c>
      <c r="B32" s="410" t="s">
        <v>591</v>
      </c>
      <c r="C32" s="76">
        <v>28</v>
      </c>
    </row>
    <row r="33" spans="1:6" ht="24" customHeight="1">
      <c r="A33" s="416" t="s">
        <v>80</v>
      </c>
      <c r="B33" s="410" t="s">
        <v>592</v>
      </c>
      <c r="C33" s="76">
        <v>29</v>
      </c>
    </row>
    <row r="34" spans="1:6" ht="24" customHeight="1">
      <c r="A34" s="416" t="s">
        <v>338</v>
      </c>
      <c r="B34" s="410" t="s">
        <v>593</v>
      </c>
      <c r="C34" s="76">
        <v>29</v>
      </c>
    </row>
    <row r="35" spans="1:6" ht="30" customHeight="1">
      <c r="A35" s="74" t="s">
        <v>539</v>
      </c>
      <c r="B35" s="83"/>
      <c r="C35" s="83"/>
    </row>
    <row r="36" spans="1:6" ht="24.75" customHeight="1">
      <c r="A36" s="386" t="s">
        <v>540</v>
      </c>
      <c r="B36" s="415" t="s">
        <v>594</v>
      </c>
      <c r="C36" s="76">
        <v>30</v>
      </c>
    </row>
    <row r="37" spans="1:6" ht="24" customHeight="1">
      <c r="A37" s="74" t="s">
        <v>453</v>
      </c>
      <c r="B37" s="83"/>
      <c r="C37" s="83"/>
    </row>
    <row r="38" spans="1:6" ht="24" customHeight="1">
      <c r="A38" s="386" t="s">
        <v>268</v>
      </c>
      <c r="B38" s="415" t="s">
        <v>595</v>
      </c>
      <c r="C38" s="76">
        <v>31</v>
      </c>
    </row>
    <row r="39" spans="1:6" ht="24" customHeight="1">
      <c r="A39" s="386" t="s">
        <v>337</v>
      </c>
      <c r="B39" s="415" t="s">
        <v>596</v>
      </c>
      <c r="C39" s="76">
        <v>31</v>
      </c>
    </row>
    <row r="40" spans="1:6" ht="24" customHeight="1">
      <c r="A40" s="416" t="s">
        <v>269</v>
      </c>
      <c r="B40" s="415" t="s">
        <v>597</v>
      </c>
      <c r="C40" s="398">
        <v>33</v>
      </c>
    </row>
    <row r="41" spans="1:6" ht="24" customHeight="1">
      <c r="A41" s="416" t="s">
        <v>270</v>
      </c>
      <c r="B41" s="415" t="s">
        <v>598</v>
      </c>
      <c r="C41" s="398">
        <v>33</v>
      </c>
    </row>
    <row r="42" spans="1:6" ht="24" customHeight="1">
      <c r="A42" s="73" t="s">
        <v>326</v>
      </c>
      <c r="B42" s="80"/>
      <c r="C42" s="80"/>
    </row>
    <row r="43" spans="1:6" ht="24" customHeight="1">
      <c r="A43" s="416" t="s">
        <v>475</v>
      </c>
      <c r="B43" s="410" t="s">
        <v>599</v>
      </c>
      <c r="C43" s="76">
        <v>35</v>
      </c>
    </row>
    <row r="44" spans="1:6" ht="24" customHeight="1">
      <c r="A44" s="416" t="s">
        <v>476</v>
      </c>
      <c r="B44" s="410" t="s">
        <v>600</v>
      </c>
      <c r="C44" s="76">
        <v>36</v>
      </c>
    </row>
    <row r="45" spans="1:6" ht="24" customHeight="1">
      <c r="A45" s="416" t="s">
        <v>477</v>
      </c>
      <c r="B45" s="410" t="s">
        <v>601</v>
      </c>
      <c r="C45" s="76">
        <v>36</v>
      </c>
      <c r="D45" s="798"/>
      <c r="E45" s="798"/>
      <c r="F45" s="798"/>
    </row>
    <row r="46" spans="1:6" ht="24" customHeight="1">
      <c r="A46" s="416" t="s">
        <v>478</v>
      </c>
      <c r="B46" s="410" t="s">
        <v>602</v>
      </c>
      <c r="C46" s="76">
        <v>37</v>
      </c>
      <c r="D46" s="798"/>
      <c r="E46" s="798"/>
      <c r="F46" s="798"/>
    </row>
    <row r="47" spans="1:6" ht="36" customHeight="1">
      <c r="A47" s="386" t="s">
        <v>479</v>
      </c>
      <c r="B47" s="410" t="s">
        <v>603</v>
      </c>
      <c r="C47" s="76">
        <v>38</v>
      </c>
    </row>
    <row r="48" spans="1:6" ht="36" customHeight="1">
      <c r="A48" s="386" t="s">
        <v>533</v>
      </c>
      <c r="B48" s="410" t="s">
        <v>604</v>
      </c>
      <c r="C48" s="76">
        <v>38</v>
      </c>
    </row>
    <row r="49" spans="1:8" ht="24" customHeight="1">
      <c r="A49" s="416" t="s">
        <v>339</v>
      </c>
      <c r="B49" s="410" t="s">
        <v>605</v>
      </c>
      <c r="C49" s="76">
        <v>39</v>
      </c>
    </row>
    <row r="50" spans="1:8" ht="24" customHeight="1">
      <c r="A50" s="416" t="s">
        <v>480</v>
      </c>
      <c r="B50" s="410" t="s">
        <v>606</v>
      </c>
      <c r="C50" s="76">
        <v>39</v>
      </c>
    </row>
    <row r="51" spans="1:8" ht="24" customHeight="1">
      <c r="A51" s="73" t="s">
        <v>454</v>
      </c>
    </row>
    <row r="52" spans="1:8" ht="24" customHeight="1">
      <c r="A52" s="416" t="s">
        <v>510</v>
      </c>
      <c r="B52" s="410" t="s">
        <v>607</v>
      </c>
      <c r="C52" s="76">
        <v>40</v>
      </c>
    </row>
    <row r="53" spans="1:8" s="70" customFormat="1" ht="24" customHeight="1">
      <c r="A53" s="416" t="s">
        <v>481</v>
      </c>
      <c r="B53" s="410" t="s">
        <v>608</v>
      </c>
      <c r="C53" s="76">
        <v>40</v>
      </c>
    </row>
    <row r="54" spans="1:8" ht="36" customHeight="1">
      <c r="A54" s="101" t="s">
        <v>274</v>
      </c>
      <c r="B54" s="77" t="s">
        <v>279</v>
      </c>
      <c r="C54" s="78" t="s">
        <v>277</v>
      </c>
    </row>
    <row r="55" spans="1:8" ht="24" customHeight="1">
      <c r="A55" s="416" t="s">
        <v>508</v>
      </c>
      <c r="B55" s="410">
        <v>1</v>
      </c>
      <c r="C55" s="76">
        <v>20</v>
      </c>
      <c r="H55" s="390"/>
    </row>
    <row r="56" spans="1:8" ht="36" customHeight="1">
      <c r="A56" s="386" t="s">
        <v>529</v>
      </c>
      <c r="B56" s="410">
        <v>2</v>
      </c>
      <c r="C56" s="76">
        <v>21</v>
      </c>
      <c r="H56" s="390"/>
    </row>
    <row r="57" spans="1:8" ht="24" customHeight="1">
      <c r="A57" s="416" t="s">
        <v>272</v>
      </c>
      <c r="B57" s="417">
        <v>3</v>
      </c>
      <c r="C57" s="76">
        <v>24</v>
      </c>
    </row>
    <row r="58" spans="1:8" ht="24" customHeight="1">
      <c r="A58" s="416" t="s">
        <v>273</v>
      </c>
      <c r="B58" s="413">
        <v>4</v>
      </c>
      <c r="C58" s="76">
        <v>32</v>
      </c>
    </row>
    <row r="59" spans="1:8" ht="24" customHeight="1">
      <c r="A59" s="416" t="s">
        <v>271</v>
      </c>
      <c r="B59" s="413">
        <v>5</v>
      </c>
      <c r="C59" s="76">
        <v>34</v>
      </c>
    </row>
  </sheetData>
  <mergeCells count="2">
    <mergeCell ref="D45:F45"/>
    <mergeCell ref="D46:F46"/>
  </mergeCells>
  <hyperlinks>
    <hyperlink ref="A9:B9" location="'Tab 2 i 3'!A1" display="Zwiększenia do emerytur i rent finansowane z Funduszu Emerytalno-Rentowego, wypłacane przy świadczeniach pracowniczych" xr:uid="{66EB9234-B048-47D8-9E2F-9BD35DA6FAD2}"/>
    <hyperlink ref="A11:B11" location="'Tab 2 i 3'!A1" display="Wnioski o przyznanie emerytur i rent według rodzajów świadczeń" xr:uid="{924D7C10-ABF7-423D-8F06-9F866AEC07F0}"/>
    <hyperlink ref="A13:B13" location="'Tab 4 i 5'!A1" display="Decyzje i postępowania umorzone w sprawach o emerytury i renty według rodzajów świadczeń" xr:uid="{E5690EA9-B93D-4EC9-A342-6A002562EA73}"/>
    <hyperlink ref="A14:B14" location="'Tab 4 i 5'!A1" display="Decyzje i postępowania umorzone w sprawach o emerytury i renty według województw" xr:uid="{9B980843-1C6F-4CEC-A8AC-5199791233BD}"/>
    <hyperlink ref="A3" location="'Uwagi wstępne'!A1" display="Uwagi wstępne" xr:uid="{4094DD70-EFE5-4DDD-B717-74D12394BE5C}"/>
    <hyperlink ref="A4:A5" location="'Objaśnienia i skróty'!A1" display="Objaśnienia znaków umownych" xr:uid="{D389989B-283F-4851-9584-000FDDE73426}"/>
    <hyperlink ref="A40:B40" location="'Tab 3 (28) i 4 (29)'!A1" display="Wypadki przy pracy rolniczej i choroby zawodowe rolników" xr:uid="{05515072-C471-40F2-BAA0-5BAAC0078405}"/>
    <hyperlink ref="A15:B15" location="'Tab 8 i 9'!Obszar_wydruku" display="'Tab 8 i 9'!Obszar_wydruku" xr:uid="{897B44EB-3F09-4912-866F-A000C6B05903}"/>
    <hyperlink ref="A16:B16" location="'Tab 8 i 9'!Obszar_wydruku" display="Decyzje w sprawach wniosków o przyznanie emerytur i rent rolniczych z zastosowaniem przepisów wspólnotowych UE" xr:uid="{29B94933-1A40-497B-90D6-BE4E511E154A}"/>
    <hyperlink ref="A17:B17" location="'Tab 10 i 11'!Obszar_wydruku" display="'Tab 10 i 11'!Obszar_wydruku" xr:uid="{3DDC5A1F-1745-4B48-980C-28FA3E227174}"/>
    <hyperlink ref="A18:B18" location="'Tab 10 i 11'!Obszar_wydruku" display="Decyzje w sprawach wniosków o przyznanie emerytur i rent rolniczych z zastosowaniem postanowień umów dwustronnych o zabezpieczeniu społecznym" xr:uid="{D66BE138-D42D-4D0D-9B5F-86866BD89394}"/>
    <hyperlink ref="A19:B19" location="'Tab 12'!Obszar_wydruku" display="Świadczenia emerytalno-rentowe transferowane do poszczególnych państw UE/EFTA i Wielkiej Brytanii oraz do innych państw na podstawie umów dwustronnych" xr:uid="{38A851E3-D7A9-4E6C-9F36-48A542E80372}"/>
    <hyperlink ref="A22:B22" location="'Tab 1 (13)'!A1" display="Przeciętna miesięczna liczba emerytur i rent według rodzajów świadczeń" xr:uid="{289DC139-A611-4D80-B61D-97BE9377F676}"/>
    <hyperlink ref="A23:B23" location="'Tab 2 (14) i wykres 1'!Obszar_wydruku" display="Przeciętna miesięczna liczba świadczeniobiorców oraz liczba ubezpieczonych według województw" xr:uid="{3D416758-7404-46A1-A888-C991328E9B01}"/>
    <hyperlink ref="A55:B55" location="'Tab 2 (14) i wykres 1'!Obszar_wydruku" display="Przeciętna miesięczna liczba świadczeniobiorców na tle liczby ubezpieczonych" xr:uid="{6A039A16-4291-49D7-AEF2-A9C2B4BDE6E6}"/>
    <hyperlink ref="A24:B24" location="'Tab 3 (15) i wykres 2'!A1" display="Przeciętne miesięczne świadczenia emerytalno-rentowe według województw" xr:uid="{ECBB5FF5-3B61-4A87-8E34-9E1E6121D550}"/>
    <hyperlink ref="A56:B56" location="'Tab 3 (15) i wykres 2'!A1" display="Przeciętne miesięczne świadczenia rolne wypłacane z FER w odniesieniu do świadczeń realizowanych przez KRUS ogółem " xr:uid="{DB3AB437-A7AB-492A-9720-1124CDB2AB9E}"/>
    <hyperlink ref="A25:B25" location="'Tab 4 (16)'!A1" display="Przeciętna miesięczna liczba emerytur i rent według województw oraz świadczeń emerytalnych wypłaconych przez MON, MSWiA i MS" xr:uid="{1068F3F2-6E3A-4EC0-B4F5-50CAF37CF25D}"/>
    <hyperlink ref="A26:B26" location="'Tab 5 (17)'!A1" display="Wydatki na świadczenia emerytalno-rentowe według rodzajów świadczeń" xr:uid="{8201A737-EE2A-47E3-A8D9-756A4EB5B97C}"/>
    <hyperlink ref="A57:B57" location="'Wykres 3'!Obszar_wydruku" display="Struktura wydatków na świadczenia finansowane z Funduszu Emerytalno-Rentowego" xr:uid="{9EE13809-F626-4D02-B429-8160E2108C8A}"/>
    <hyperlink ref="A27:B27" location="'Tab 6 (18)'!A1" display="Wydatki na świadczenia emerytalno-rentowe według województw oraz świadczenia emerytalne wypłacone przez MON, MSWiA i MS" xr:uid="{B7649053-4E20-4AB2-953A-35C16FF6FCA3}"/>
    <hyperlink ref="A28:B28" location="'Tab 7 (19)'!A1" display="Przeciętne miesięczne świadczenie emerytalno-rentowe według rodzajów świadczeń" xr:uid="{189F24A9-6BDE-4A84-B4A9-2859F26FEC28}"/>
    <hyperlink ref="A29:B29" location="'Tab 8 (20)'!A1" display="Przeciętne miesięczne świadczenie emerytalno-rentowe według województw oraz przeciętne miesięczne świadczenie emerytalne wypłacone przez MON, MSWiA i MS" xr:uid="{3B8E4BE9-DD20-4784-A29E-9FF06F905810}"/>
    <hyperlink ref="A31:B32" location="'Tab 14 (27) i 15 (28)'!Obszar_wydruku" display="Zasiłki macierzyńskie" xr:uid="{A1324B69-7D20-42EE-B664-BEA5D85250FE}"/>
    <hyperlink ref="A33:B34" location="'Tab 16 (29) i 17 (30)'!Obszar_wydruku" display="Zasiłki pogrzebowe" xr:uid="{C8BD0FD0-EBCC-4C09-9B9F-5423A0CED00E}"/>
    <hyperlink ref="A36:B36" location="'Tab 1 (25)'!A1" display="Świadczenia zlecone do wypłaty Kasie Rolniczego Ubezpieczenia Społecznego" xr:uid="{D44CCE19-A1B8-4C61-ADB7-160C144070A7}"/>
    <hyperlink ref="A38:B39" location="'Tab 1 (32) i 2 (33)'!Obszar_wydruku" display="Zasiłki chorobowe i jednorazowe odszkodowania" xr:uid="{91C4685F-84C9-4EDA-B276-C954E0CF17B1}"/>
    <hyperlink ref="A58:B58" location="'Wykres 4'!A1" display="Struktura wydatków na świadczenia finansowane z Funduszu Składkowego" xr:uid="{FD3C20A7-4C08-40A5-BEB2-852AFAD86B76}"/>
    <hyperlink ref="A41:B41" location="'Tab 3 (28) i 4 (29)'!A1" display="Wypadki i choroby zawodowe, z tytułu których przyznano jednorazowe odszkodowania według województw " xr:uid="{B1E6C929-414B-4CCC-BAB6-1DE51605145E}"/>
    <hyperlink ref="A59:B59" location="'Wykres 5'!A1" display="Wypadki przy pracy rolniczej" xr:uid="{F1017799-3C06-454A-A529-1F07BC06D1FE}"/>
    <hyperlink ref="A43:B43" location="'Tab 1 (30)'!A1" display="Liczba płatników składek według województw" xr:uid="{F2F860A1-F459-4256-B8AC-6B0A8E27BCE0}"/>
    <hyperlink ref="A44:B45" location="'Tab 2 (37) i 3 (38)'!Obszar_wydruku" display="Liczba ubezpieczonych według statusu ubezpieczonego" xr:uid="{E15EF40B-097C-48BC-B78B-5866AA6BBF26}"/>
    <hyperlink ref="A46:B46" location="'Tab 4 (33)'!A1" display="Liczba ubezpieczonych według województw" xr:uid="{6881323C-1A86-4D94-A83C-A68DB237A714}"/>
    <hyperlink ref="A47:B48" location="'Tab 6 (41) i 7 (42)'!Obszar_wydruku" display="Liczba ubezpieczonych z tytułu prowadzenia jednocześnie działalności rolniczej i pozarolniczej działalności gospodarczej według województw" xr:uid="{70A8AB8F-324E-4A7E-B5C1-8FDAB9126D38}"/>
    <hyperlink ref="A49:B50" location="'Tab 7 (36) i 8 (37)'!A1" display="Przypis i wpływy należności z tytułu składek na ubezpieczenie społeczne rolników według województw" xr:uid="{E7169288-886E-4FAD-9143-0424B03DE54A}"/>
    <hyperlink ref="A52:B53" location="'Tab 1 (38) i 2 (39)'!A1" display="Liczba osób podlegających ubezpieczeniu zdrowotnemu według województw" xr:uid="{867205A3-7207-4735-BABB-1D164DEFC374}"/>
    <hyperlink ref="A12:B12" location="'Tab 2 i 3'!A1" display="Wnioski o przyznanie emerytur i rent według rodzajów świadczeń" xr:uid="{130FBD25-B1E7-43A8-97DE-2227A0D97368}"/>
    <hyperlink ref="A10" location="'Tab 2 i 3'!A1" display="Wnioski i decyzje w sprawach o przyznanie rodzicielskich świadczeń uzupełniających według województw " xr:uid="{7CCC84AE-D022-497E-8924-04824806B8C9}"/>
    <hyperlink ref="A11" location="'Tab 4 i 5'!A1" display="Wnioski o przyznanie emerytur i rent według rodzajów świadczeń" xr:uid="{7F8E0CB7-1CBD-46DB-9A66-2BD21D1C9468}"/>
    <hyperlink ref="A12" location="'Tab 4 i 5'!A1" display="Wnioski o przyznanie emerytur i rent według województw" xr:uid="{26DCAEF6-1396-4191-97D9-7A33C57C3675}"/>
    <hyperlink ref="A13" location="'Tab 6 i 7'!A1" display="Decyzje i postępowania umorzone w sprawach o emerytury i renty według rodzajów świadczeń" xr:uid="{9C219846-301A-470F-A149-264ADA533E81}"/>
    <hyperlink ref="A14" location="'Tab 6 i 7'!A1" display="Decyzje i postępowania umorzone w sprawach o emerytury i renty według województw" xr:uid="{A41C4778-BBD8-4650-9C05-F07E49F2E8AF}"/>
    <hyperlink ref="B10" location="'Tab 2 i 3'!A1" display="'Tab 2 i 3'!A1" xr:uid="{40B3D51D-8519-44D4-80E2-E5C6A9816524}"/>
    <hyperlink ref="B12" location="'Tab 4 i 5'!A1" display="'Tab 4 i 5'!A1" xr:uid="{18DE95DE-24C1-40C9-8FF9-69650F494A0D}"/>
    <hyperlink ref="B13" location="'Tab 6 i 7'!A1" display="'Tab 6 i 7'!A1" xr:uid="{1D541844-FFBD-4798-98D0-069144DF84F2}"/>
    <hyperlink ref="B14" location="'Tab 6 i 7'!A1" display="'Tab 6 i 7'!A1" xr:uid="{B0BFE763-6E9A-44A9-9571-C0D0EC3EA384}"/>
    <hyperlink ref="A31:B31" location="'Tab 9 (21) i 10 (22)'!Obszar_wydruku" display="Zasiłki macierzyńskie" xr:uid="{2E69FE44-1C7B-495E-A866-06D7EA32405D}"/>
    <hyperlink ref="A32:B32" location="'Tab 9 (21) i 10 (22)'!A1" display="Zasiłki macierzyńskie według województw" xr:uid="{1087AA4E-B888-4FA7-B2A7-EBF14C534D89}"/>
    <hyperlink ref="A33:B33" location="'Tab 11 (23) i 12 (24)'!A1" display="Zasiłki pogrzebowe" xr:uid="{8C3B578E-B6F7-4C15-9FDD-72A9116729CB}"/>
    <hyperlink ref="A34:B34" location="'Tab 11 (23) i 12 (24)'!A1" display="Zasiłki pogrzebowe według województw" xr:uid="{1FBAED55-6A91-4832-AD1F-1F0BB1AFF3D5}"/>
    <hyperlink ref="A38:B38" location="'Tab 1 (26) i 2 (27)'!A1" display="Zasiłki chorobowe i jednorazowe odszkodowania" xr:uid="{55F42118-31AC-4327-985A-01BEC13A2343}"/>
    <hyperlink ref="A39:B39" location="'Tab 1 (26) i 2 (27)'!A1" display="Zasiłki chorobowe i jednorazowe odszkodowania według województw" xr:uid="{D2D3FCAE-1432-4873-8B71-EE63D93554CB}"/>
    <hyperlink ref="A44:B44" location="'Tab 2 (31) i 3 (32)'!A1" display="Liczba ubezpieczonych według statusu ubezpieczonego" xr:uid="{C151FA33-C6AB-4DEC-83A4-25BC815AAB5F}"/>
    <hyperlink ref="A45:B45" location="'Tab 2 (31) i 3 (32)'!A1" display="Liczba ubezpieczonych i płatników składek" xr:uid="{A683316E-3FF8-4E5F-B574-928AE6A7281B}"/>
    <hyperlink ref="A48:B48" location="'Tab 5 (34) i 6 (35)'!A1" display="Liczba ubezpieczonych w KRUS przy jednoczesnym objęciu ubezpieczeniem społecznym w ZUS z innego tytułu według województw" xr:uid="{CB78C9C5-1A24-48D5-95AD-79CE0EA14B78}"/>
    <hyperlink ref="A47:B47" location="'Tab 5 (34) i 6 (35)'!A1" display="Liczba ubezpieczonych z tytułu prowadzenia jednocześnie działalności rolniczej i pozarolniczej działalności gospodarczej według województw" xr:uid="{2DEE4F36-A299-4226-A0DB-831732869239}"/>
    <hyperlink ref="A8:B8" location="'Tab 1'!A1" display="Emerytury i renty" xr:uid="{50C7525B-D4A7-4257-8871-0071DAE3204E}"/>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2" manualBreakCount="2">
    <brk id="29" max="2" man="1"/>
    <brk id="53"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B6B34-9522-40CC-B46B-B62988F3DD3D}">
  <dimension ref="A1:I40"/>
  <sheetViews>
    <sheetView showGridLines="0" view="pageBreakPreview" zoomScale="89" zoomScaleNormal="100" zoomScaleSheetLayoutView="89" workbookViewId="0">
      <selection sqref="A1:H1"/>
    </sheetView>
  </sheetViews>
  <sheetFormatPr defaultColWidth="8" defaultRowHeight="12.75"/>
  <cols>
    <col min="1" max="1" width="28.875" style="1" customWidth="1"/>
    <col min="2" max="8" width="10.875" style="1" customWidth="1"/>
    <col min="9" max="9" width="10.25" style="1" customWidth="1"/>
    <col min="10" max="16384" width="8" style="1"/>
  </cols>
  <sheetData>
    <row r="1" spans="1:9" ht="24.75" customHeight="1">
      <c r="A1" s="875" t="s">
        <v>451</v>
      </c>
      <c r="B1" s="875"/>
      <c r="C1" s="875"/>
      <c r="D1" s="875"/>
      <c r="E1" s="875"/>
      <c r="F1" s="875"/>
      <c r="G1" s="875"/>
      <c r="H1" s="875"/>
    </row>
    <row r="2" spans="1:9" ht="23.25" customHeight="1">
      <c r="A2" s="10"/>
      <c r="B2" s="10"/>
      <c r="C2" s="10"/>
      <c r="D2" s="10"/>
      <c r="E2" s="10"/>
      <c r="F2" s="10"/>
      <c r="G2" s="10"/>
      <c r="H2" s="10"/>
    </row>
    <row r="3" spans="1:9" ht="34.5" customHeight="1">
      <c r="A3" s="890" t="s">
        <v>559</v>
      </c>
      <c r="B3" s="890"/>
      <c r="C3" s="890"/>
      <c r="D3" s="890"/>
      <c r="E3" s="890"/>
      <c r="F3" s="890"/>
      <c r="G3" s="890"/>
      <c r="H3" s="890"/>
      <c r="I3" s="386" t="s">
        <v>528</v>
      </c>
    </row>
    <row r="4" spans="1:9">
      <c r="A4" s="891" t="s">
        <v>13</v>
      </c>
      <c r="B4" s="891" t="s">
        <v>486</v>
      </c>
      <c r="C4" s="897" t="s">
        <v>71</v>
      </c>
      <c r="D4" s="898"/>
      <c r="E4" s="898"/>
      <c r="F4" s="898"/>
      <c r="G4" s="898"/>
      <c r="H4" s="899"/>
    </row>
    <row r="5" spans="1:9">
      <c r="A5" s="892"/>
      <c r="B5" s="892"/>
      <c r="C5" s="891" t="s">
        <v>422</v>
      </c>
      <c r="D5" s="891" t="s">
        <v>36</v>
      </c>
      <c r="E5" s="897" t="s">
        <v>35</v>
      </c>
      <c r="F5" s="898"/>
      <c r="G5" s="898"/>
      <c r="H5" s="899"/>
    </row>
    <row r="6" spans="1:9" ht="29.25" customHeight="1">
      <c r="A6" s="892"/>
      <c r="B6" s="892"/>
      <c r="C6" s="892"/>
      <c r="D6" s="892"/>
      <c r="E6" s="900" t="s">
        <v>72</v>
      </c>
      <c r="F6" s="901"/>
      <c r="G6" s="902" t="s">
        <v>425</v>
      </c>
      <c r="H6" s="902"/>
    </row>
    <row r="7" spans="1:9">
      <c r="A7" s="892"/>
      <c r="B7" s="892"/>
      <c r="C7" s="892"/>
      <c r="D7" s="892"/>
      <c r="E7" s="902" t="s">
        <v>39</v>
      </c>
      <c r="F7" s="903" t="s">
        <v>40</v>
      </c>
      <c r="G7" s="891" t="s">
        <v>41</v>
      </c>
      <c r="H7" s="903" t="s">
        <v>40</v>
      </c>
    </row>
    <row r="8" spans="1:9" ht="21.75" customHeight="1">
      <c r="A8" s="892"/>
      <c r="B8" s="893"/>
      <c r="C8" s="893"/>
      <c r="D8" s="893"/>
      <c r="E8" s="902"/>
      <c r="F8" s="903"/>
      <c r="G8" s="893"/>
      <c r="H8" s="903"/>
    </row>
    <row r="9" spans="1:9" ht="17.25" customHeight="1">
      <c r="A9" s="892"/>
      <c r="B9" s="906" t="s">
        <v>652</v>
      </c>
      <c r="C9" s="907"/>
      <c r="D9" s="907"/>
      <c r="E9" s="907"/>
      <c r="F9" s="907"/>
      <c r="G9" s="907"/>
      <c r="H9" s="908"/>
    </row>
    <row r="10" spans="1:9" ht="19.5" customHeight="1">
      <c r="A10" s="893"/>
      <c r="B10" s="900" t="s">
        <v>328</v>
      </c>
      <c r="C10" s="934"/>
      <c r="D10" s="934"/>
      <c r="E10" s="934"/>
      <c r="F10" s="934"/>
      <c r="G10" s="934"/>
      <c r="H10" s="901"/>
    </row>
    <row r="11" spans="1:9" ht="21" customHeight="1">
      <c r="A11" s="233" t="s">
        <v>73</v>
      </c>
      <c r="B11" s="234">
        <v>1733.58</v>
      </c>
      <c r="C11" s="598">
        <v>1749.81</v>
      </c>
      <c r="D11" s="599">
        <v>1675.57</v>
      </c>
      <c r="E11" s="234">
        <v>1636.85</v>
      </c>
      <c r="F11" s="598">
        <v>1663.12</v>
      </c>
      <c r="G11" s="234">
        <v>1838.8</v>
      </c>
      <c r="H11" s="600">
        <v>1908.23</v>
      </c>
    </row>
    <row r="12" spans="1:9" ht="21" customHeight="1">
      <c r="A12" s="222" t="s">
        <v>42</v>
      </c>
      <c r="B12" s="601">
        <v>1717.4</v>
      </c>
      <c r="C12" s="602">
        <v>1735.08</v>
      </c>
      <c r="D12" s="603">
        <v>1650.28</v>
      </c>
      <c r="E12" s="601">
        <v>1627.38</v>
      </c>
      <c r="F12" s="602">
        <v>1616.49</v>
      </c>
      <c r="G12" s="601">
        <v>1746.1</v>
      </c>
      <c r="H12" s="604">
        <v>1731.23</v>
      </c>
    </row>
    <row r="13" spans="1:9" ht="21" customHeight="1">
      <c r="A13" s="222" t="s">
        <v>43</v>
      </c>
      <c r="B13" s="601">
        <v>1775.11</v>
      </c>
      <c r="C13" s="602">
        <v>1788.25</v>
      </c>
      <c r="D13" s="603">
        <v>1728.62</v>
      </c>
      <c r="E13" s="601">
        <v>1669.38</v>
      </c>
      <c r="F13" s="602">
        <v>1714.72</v>
      </c>
      <c r="G13" s="601">
        <v>2036.58</v>
      </c>
      <c r="H13" s="604">
        <v>2091.33</v>
      </c>
    </row>
    <row r="14" spans="1:9" ht="21" customHeight="1">
      <c r="A14" s="222" t="s">
        <v>44</v>
      </c>
      <c r="B14" s="601">
        <v>1733.53</v>
      </c>
      <c r="C14" s="602">
        <v>1749.05</v>
      </c>
      <c r="D14" s="603">
        <v>1678.18</v>
      </c>
      <c r="E14" s="601">
        <v>1643.6</v>
      </c>
      <c r="F14" s="602">
        <v>1675.64</v>
      </c>
      <c r="G14" s="601">
        <v>1831.01</v>
      </c>
      <c r="H14" s="604">
        <v>1825.32</v>
      </c>
    </row>
    <row r="15" spans="1:9" ht="21" customHeight="1">
      <c r="A15" s="222" t="s">
        <v>45</v>
      </c>
      <c r="B15" s="601">
        <v>1666.95</v>
      </c>
      <c r="C15" s="602">
        <v>1677.91</v>
      </c>
      <c r="D15" s="603">
        <v>1635.26</v>
      </c>
      <c r="E15" s="601">
        <v>1604.82</v>
      </c>
      <c r="F15" s="602">
        <v>1560.73</v>
      </c>
      <c r="G15" s="601">
        <v>1790.26</v>
      </c>
      <c r="H15" s="604">
        <v>1766.48</v>
      </c>
    </row>
    <row r="16" spans="1:9" ht="21" customHeight="1">
      <c r="A16" s="222" t="s">
        <v>46</v>
      </c>
      <c r="B16" s="601">
        <v>1753.09</v>
      </c>
      <c r="C16" s="602">
        <v>1751.91</v>
      </c>
      <c r="D16" s="603">
        <v>1759.23</v>
      </c>
      <c r="E16" s="601">
        <v>1639.3</v>
      </c>
      <c r="F16" s="602">
        <v>1656.45</v>
      </c>
      <c r="G16" s="601">
        <v>2166.41</v>
      </c>
      <c r="H16" s="604">
        <v>2736.28</v>
      </c>
    </row>
    <row r="17" spans="1:8" ht="21" customHeight="1">
      <c r="A17" s="222" t="s">
        <v>47</v>
      </c>
      <c r="B17" s="601">
        <v>1699.28</v>
      </c>
      <c r="C17" s="602">
        <v>1722.45</v>
      </c>
      <c r="D17" s="603">
        <v>1650.37</v>
      </c>
      <c r="E17" s="601">
        <v>1632</v>
      </c>
      <c r="F17" s="602">
        <v>1636.53</v>
      </c>
      <c r="G17" s="601">
        <v>1765.01</v>
      </c>
      <c r="H17" s="604">
        <v>1882.65</v>
      </c>
    </row>
    <row r="18" spans="1:8" s="20" customFormat="1" ht="21" customHeight="1">
      <c r="A18" s="222" t="s">
        <v>48</v>
      </c>
      <c r="B18" s="601">
        <v>1748.48</v>
      </c>
      <c r="C18" s="602">
        <v>1767.51</v>
      </c>
      <c r="D18" s="603">
        <v>1666.18</v>
      </c>
      <c r="E18" s="601">
        <v>1628.96</v>
      </c>
      <c r="F18" s="602">
        <v>1676.37</v>
      </c>
      <c r="G18" s="601">
        <v>1783.87</v>
      </c>
      <c r="H18" s="604">
        <v>1887.48</v>
      </c>
    </row>
    <row r="19" spans="1:8" ht="21" customHeight="1">
      <c r="A19" s="222" t="s">
        <v>49</v>
      </c>
      <c r="B19" s="601">
        <v>1754.79</v>
      </c>
      <c r="C19" s="602">
        <v>1756.54</v>
      </c>
      <c r="D19" s="603">
        <v>1744.12</v>
      </c>
      <c r="E19" s="601">
        <v>1672.49</v>
      </c>
      <c r="F19" s="602">
        <v>1710.9</v>
      </c>
      <c r="G19" s="601">
        <v>1957.63</v>
      </c>
      <c r="H19" s="604">
        <v>1901.87</v>
      </c>
    </row>
    <row r="20" spans="1:8" ht="21" customHeight="1">
      <c r="A20" s="222" t="s">
        <v>50</v>
      </c>
      <c r="B20" s="601">
        <v>1723.64</v>
      </c>
      <c r="C20" s="602">
        <v>1745.7</v>
      </c>
      <c r="D20" s="603">
        <v>1657.48</v>
      </c>
      <c r="E20" s="601">
        <v>1621.93</v>
      </c>
      <c r="F20" s="602">
        <v>1626.99</v>
      </c>
      <c r="G20" s="601">
        <v>1838.6</v>
      </c>
      <c r="H20" s="604">
        <v>1989.33</v>
      </c>
    </row>
    <row r="21" spans="1:8" ht="21" customHeight="1">
      <c r="A21" s="222" t="s">
        <v>51</v>
      </c>
      <c r="B21" s="601">
        <v>1758.07</v>
      </c>
      <c r="C21" s="602">
        <v>1774.87</v>
      </c>
      <c r="D21" s="603">
        <v>1690.57</v>
      </c>
      <c r="E21" s="601">
        <v>1634.15</v>
      </c>
      <c r="F21" s="602">
        <v>1682.64</v>
      </c>
      <c r="G21" s="601">
        <v>1903.74</v>
      </c>
      <c r="H21" s="604">
        <v>1848.38</v>
      </c>
    </row>
    <row r="22" spans="1:8" ht="21" customHeight="1">
      <c r="A22" s="222" t="s">
        <v>52</v>
      </c>
      <c r="B22" s="601">
        <v>1747.03</v>
      </c>
      <c r="C22" s="602">
        <v>1769.96</v>
      </c>
      <c r="D22" s="603">
        <v>1679.2</v>
      </c>
      <c r="E22" s="601">
        <v>1639.69</v>
      </c>
      <c r="F22" s="602">
        <v>1664.81</v>
      </c>
      <c r="G22" s="601">
        <v>1851.36</v>
      </c>
      <c r="H22" s="604">
        <v>1902.95</v>
      </c>
    </row>
    <row r="23" spans="1:8" ht="21" customHeight="1">
      <c r="A23" s="222" t="s">
        <v>53</v>
      </c>
      <c r="B23" s="601">
        <v>1664.69</v>
      </c>
      <c r="C23" s="602">
        <v>1673.34</v>
      </c>
      <c r="D23" s="603">
        <v>1630.05</v>
      </c>
      <c r="E23" s="601">
        <v>1609.01</v>
      </c>
      <c r="F23" s="602">
        <v>1597.37</v>
      </c>
      <c r="G23" s="601">
        <v>1724.5</v>
      </c>
      <c r="H23" s="604">
        <v>1849.73</v>
      </c>
    </row>
    <row r="24" spans="1:8" ht="21" customHeight="1">
      <c r="A24" s="222" t="s">
        <v>54</v>
      </c>
      <c r="B24" s="601">
        <v>1732.66</v>
      </c>
      <c r="C24" s="602">
        <v>1750.1</v>
      </c>
      <c r="D24" s="603">
        <v>1664.54</v>
      </c>
      <c r="E24" s="601">
        <v>1638.37</v>
      </c>
      <c r="F24" s="602">
        <v>1660.92</v>
      </c>
      <c r="G24" s="601">
        <v>1760.17</v>
      </c>
      <c r="H24" s="604">
        <v>1753.77</v>
      </c>
    </row>
    <row r="25" spans="1:8" ht="21" customHeight="1">
      <c r="A25" s="222" t="s">
        <v>55</v>
      </c>
      <c r="B25" s="601">
        <v>1760.49</v>
      </c>
      <c r="C25" s="602">
        <v>1783.81</v>
      </c>
      <c r="D25" s="603">
        <v>1685.59</v>
      </c>
      <c r="E25" s="601">
        <v>1644.83</v>
      </c>
      <c r="F25" s="602">
        <v>1676.13</v>
      </c>
      <c r="G25" s="601">
        <v>1832.86</v>
      </c>
      <c r="H25" s="604">
        <v>1909.27</v>
      </c>
    </row>
    <row r="26" spans="1:8" ht="21" customHeight="1">
      <c r="A26" s="222" t="s">
        <v>56</v>
      </c>
      <c r="B26" s="601">
        <v>1703.01</v>
      </c>
      <c r="C26" s="602">
        <v>1720.04</v>
      </c>
      <c r="D26" s="603">
        <v>1646.38</v>
      </c>
      <c r="E26" s="601">
        <v>1636.72</v>
      </c>
      <c r="F26" s="602">
        <v>1665.43</v>
      </c>
      <c r="G26" s="601">
        <v>1687.41</v>
      </c>
      <c r="H26" s="604">
        <v>1780.01</v>
      </c>
    </row>
    <row r="27" spans="1:8" ht="21" customHeight="1">
      <c r="A27" s="235" t="s">
        <v>57</v>
      </c>
      <c r="B27" s="601">
        <v>1752.04</v>
      </c>
      <c r="C27" s="602">
        <v>1764.01</v>
      </c>
      <c r="D27" s="603">
        <v>1707.56</v>
      </c>
      <c r="E27" s="601">
        <v>1644.75</v>
      </c>
      <c r="F27" s="602">
        <v>1650.57</v>
      </c>
      <c r="G27" s="601">
        <v>1978.7</v>
      </c>
      <c r="H27" s="604">
        <v>1707.47</v>
      </c>
    </row>
    <row r="28" spans="1:8" s="2" customFormat="1" ht="41.25" customHeight="1">
      <c r="A28" s="349" t="s">
        <v>609</v>
      </c>
      <c r="B28" s="605">
        <f>C28</f>
        <v>765.9</v>
      </c>
      <c r="C28" s="605">
        <v>765.9</v>
      </c>
      <c r="D28" s="195">
        <v>0</v>
      </c>
      <c r="E28" s="195">
        <v>0</v>
      </c>
      <c r="F28" s="195">
        <v>0</v>
      </c>
      <c r="G28" s="195">
        <v>0</v>
      </c>
      <c r="H28" s="196">
        <v>0</v>
      </c>
    </row>
    <row r="29" spans="1:8" ht="21" customHeight="1">
      <c r="A29" s="197" t="s">
        <v>59</v>
      </c>
      <c r="B29" s="601">
        <f>C29</f>
        <v>888.03</v>
      </c>
      <c r="C29" s="601">
        <v>888.03</v>
      </c>
      <c r="D29" s="198">
        <v>0</v>
      </c>
      <c r="E29" s="198">
        <v>0</v>
      </c>
      <c r="F29" s="198">
        <v>0</v>
      </c>
      <c r="G29" s="198">
        <v>0</v>
      </c>
      <c r="H29" s="199">
        <v>0</v>
      </c>
    </row>
    <row r="30" spans="1:8" ht="21" customHeight="1">
      <c r="A30" s="197" t="s">
        <v>60</v>
      </c>
      <c r="B30" s="601">
        <f>C30</f>
        <v>746.39</v>
      </c>
      <c r="C30" s="601">
        <v>746.39</v>
      </c>
      <c r="D30" s="198">
        <v>0</v>
      </c>
      <c r="E30" s="198">
        <v>0</v>
      </c>
      <c r="F30" s="198">
        <v>0</v>
      </c>
      <c r="G30" s="198">
        <v>0</v>
      </c>
      <c r="H30" s="199">
        <v>0</v>
      </c>
    </row>
    <row r="31" spans="1:8" ht="21" customHeight="1">
      <c r="A31" s="200" t="s">
        <v>61</v>
      </c>
      <c r="B31" s="606">
        <f>C31</f>
        <v>702.17</v>
      </c>
      <c r="C31" s="606">
        <v>702.17</v>
      </c>
      <c r="D31" s="201">
        <v>0</v>
      </c>
      <c r="E31" s="201">
        <v>0</v>
      </c>
      <c r="F31" s="201">
        <v>0</v>
      </c>
      <c r="G31" s="201">
        <v>0</v>
      </c>
      <c r="H31" s="202">
        <v>0</v>
      </c>
    </row>
    <row r="32" spans="1:8" ht="15.75" customHeight="1">
      <c r="A32" s="919" t="s">
        <v>460</v>
      </c>
      <c r="B32" s="919"/>
      <c r="C32" s="919"/>
      <c r="D32" s="919"/>
      <c r="E32" s="919"/>
      <c r="F32" s="919"/>
      <c r="G32" s="919"/>
      <c r="H32" s="919"/>
    </row>
    <row r="33" spans="1:8" ht="24.75" customHeight="1">
      <c r="A33" s="933"/>
      <c r="B33" s="933"/>
      <c r="C33" s="933"/>
      <c r="D33" s="933"/>
      <c r="E33" s="933"/>
      <c r="F33" s="933"/>
      <c r="G33" s="933"/>
      <c r="H33" s="933"/>
    </row>
    <row r="34" spans="1:8">
      <c r="A34" s="34"/>
      <c r="B34" s="34"/>
      <c r="C34" s="34"/>
      <c r="D34" s="34"/>
      <c r="E34" s="34"/>
      <c r="F34" s="34"/>
      <c r="G34" s="34"/>
      <c r="H34" s="34"/>
    </row>
    <row r="37" spans="1:8">
      <c r="C37" s="29"/>
    </row>
    <row r="39" spans="1:8" ht="15">
      <c r="D39" s="607"/>
    </row>
    <row r="40" spans="1:8">
      <c r="G40" s="352"/>
    </row>
  </sheetData>
  <mergeCells count="18">
    <mergeCell ref="A1:H1"/>
    <mergeCell ref="A3:H3"/>
    <mergeCell ref="A4:A10"/>
    <mergeCell ref="B4:B8"/>
    <mergeCell ref="C4:H4"/>
    <mergeCell ref="C5:C8"/>
    <mergeCell ref="D5:D8"/>
    <mergeCell ref="E5:H5"/>
    <mergeCell ref="E6:F6"/>
    <mergeCell ref="G6:H6"/>
    <mergeCell ref="A32:H32"/>
    <mergeCell ref="A33:H33"/>
    <mergeCell ref="E7:E8"/>
    <mergeCell ref="F7:F8"/>
    <mergeCell ref="G7:G8"/>
    <mergeCell ref="H7:H8"/>
    <mergeCell ref="B9:H9"/>
    <mergeCell ref="B10:H10"/>
  </mergeCells>
  <hyperlinks>
    <hyperlink ref="I3" location="'Spis treści'!A1" display="Powrót do spisu" xr:uid="{240DE6FF-7C2C-498F-B4E1-A8A777AFE073}"/>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4">
    <pageSetUpPr fitToPage="1"/>
  </sheetPr>
  <dimension ref="A1:J40"/>
  <sheetViews>
    <sheetView showGridLines="0" view="pageBreakPreview" zoomScale="89" zoomScaleNormal="100" zoomScaleSheetLayoutView="89" workbookViewId="0">
      <selection sqref="A1:I1"/>
    </sheetView>
  </sheetViews>
  <sheetFormatPr defaultColWidth="8" defaultRowHeight="12.75"/>
  <cols>
    <col min="1" max="1" width="20.375" style="1" customWidth="1"/>
    <col min="2" max="2" width="11.375" style="1" customWidth="1"/>
    <col min="3" max="3" width="11.625" style="1" customWidth="1"/>
    <col min="4" max="5" width="11.375" style="1" customWidth="1"/>
    <col min="6" max="6" width="10.375" style="1" customWidth="1"/>
    <col min="7" max="7" width="9.25" style="1" customWidth="1"/>
    <col min="8" max="8" width="9" style="1" customWidth="1"/>
    <col min="9" max="9" width="12.125" style="1" customWidth="1"/>
    <col min="10" max="10" width="9.25" style="1" customWidth="1"/>
    <col min="11" max="16383" width="8" style="1"/>
    <col min="16384" max="16384" width="0.625" style="1" customWidth="1"/>
  </cols>
  <sheetData>
    <row r="1" spans="1:10" ht="30" customHeight="1">
      <c r="A1" s="875" t="s">
        <v>451</v>
      </c>
      <c r="B1" s="875"/>
      <c r="C1" s="875"/>
      <c r="D1" s="875"/>
      <c r="E1" s="875"/>
      <c r="F1" s="875"/>
      <c r="G1" s="875"/>
      <c r="H1" s="875"/>
      <c r="I1" s="875"/>
    </row>
    <row r="2" spans="1:10" s="36" customFormat="1" ht="23.25" customHeight="1">
      <c r="A2" s="35"/>
      <c r="B2" s="35"/>
      <c r="C2" s="35"/>
      <c r="D2" s="35"/>
      <c r="E2" s="35"/>
      <c r="F2" s="35"/>
    </row>
    <row r="3" spans="1:10" ht="26.25" customHeight="1">
      <c r="A3" s="938" t="s">
        <v>560</v>
      </c>
      <c r="B3" s="938"/>
      <c r="C3" s="938"/>
      <c r="D3" s="938"/>
      <c r="E3" s="938"/>
      <c r="F3" s="938"/>
      <c r="G3" s="938"/>
      <c r="H3" s="938"/>
      <c r="I3" s="938"/>
      <c r="J3" s="386" t="s">
        <v>528</v>
      </c>
    </row>
    <row r="4" spans="1:10" ht="21.75" customHeight="1">
      <c r="A4" s="824" t="s">
        <v>13</v>
      </c>
      <c r="B4" s="805" t="s">
        <v>524</v>
      </c>
      <c r="C4" s="806"/>
      <c r="D4" s="805" t="s">
        <v>538</v>
      </c>
      <c r="E4" s="807"/>
      <c r="F4" s="807"/>
      <c r="G4" s="807"/>
      <c r="H4" s="807"/>
      <c r="I4" s="806"/>
    </row>
    <row r="5" spans="1:10" ht="24" customHeight="1">
      <c r="A5" s="936"/>
      <c r="B5" s="808" t="s">
        <v>640</v>
      </c>
      <c r="C5" s="808" t="str">
        <f>'Tab 7 (19)'!C5:C6</f>
        <v>Trzy kwartały</v>
      </c>
      <c r="D5" s="808" t="s">
        <v>632</v>
      </c>
      <c r="E5" s="808" t="s">
        <v>640</v>
      </c>
      <c r="F5" s="808" t="str">
        <f>'Tab 7 (19)'!F5:F6</f>
        <v>Trzy kwartały</v>
      </c>
      <c r="G5" s="837" t="s">
        <v>14</v>
      </c>
      <c r="H5" s="809"/>
      <c r="I5" s="810"/>
    </row>
    <row r="6" spans="1:10" ht="62.25" customHeight="1">
      <c r="A6" s="937"/>
      <c r="B6" s="808"/>
      <c r="C6" s="808"/>
      <c r="D6" s="808"/>
      <c r="E6" s="808"/>
      <c r="F6" s="808"/>
      <c r="G6" s="468" t="s">
        <v>655</v>
      </c>
      <c r="H6" s="468" t="s">
        <v>656</v>
      </c>
      <c r="I6" s="467" t="s">
        <v>651</v>
      </c>
    </row>
    <row r="7" spans="1:10" ht="21" customHeight="1">
      <c r="A7" s="228" t="s">
        <v>75</v>
      </c>
      <c r="B7" s="676">
        <v>33555</v>
      </c>
      <c r="C7" s="677">
        <v>103729</v>
      </c>
      <c r="D7" s="677">
        <v>29898</v>
      </c>
      <c r="E7" s="677">
        <v>29190</v>
      </c>
      <c r="F7" s="677">
        <v>90097</v>
      </c>
      <c r="G7" s="112">
        <f>E7/D7-1</f>
        <v>-2.3680513746738963E-2</v>
      </c>
      <c r="H7" s="127">
        <f>E7/B7-1</f>
        <v>-0.13008493518104602</v>
      </c>
      <c r="I7" s="127">
        <f>F7/C7-1</f>
        <v>-0.13141937163184836</v>
      </c>
    </row>
    <row r="8" spans="1:10" ht="21" customHeight="1">
      <c r="A8" s="229" t="s">
        <v>76</v>
      </c>
      <c r="B8" s="678">
        <v>32997457.850000005</v>
      </c>
      <c r="C8" s="679">
        <v>102193266.25999999</v>
      </c>
      <c r="D8" s="679">
        <v>29452932.999999996</v>
      </c>
      <c r="E8" s="679">
        <v>28750100.699999996</v>
      </c>
      <c r="F8" s="679">
        <v>88749534</v>
      </c>
      <c r="G8" s="114">
        <f t="shared" ref="G8:G9" si="0">E8/D8-1</f>
        <v>-2.3862896778395593E-2</v>
      </c>
      <c r="H8" s="230">
        <f t="shared" ref="H8:H9" si="1">E8/B8-1</f>
        <v>-0.12871770817338912</v>
      </c>
      <c r="I8" s="230">
        <f t="shared" ref="I8:I9" si="2">F8/C8-1</f>
        <v>-0.13155203617620426</v>
      </c>
    </row>
    <row r="9" spans="1:10" ht="21" customHeight="1">
      <c r="A9" s="231" t="s">
        <v>77</v>
      </c>
      <c r="B9" s="680">
        <f>ROUND(B8/B7,2)</f>
        <v>983.38</v>
      </c>
      <c r="C9" s="680">
        <f>ROUND(C8/C7,2)</f>
        <v>985.19</v>
      </c>
      <c r="D9" s="680">
        <f>ROUND(D8/D7,2)</f>
        <v>985.11</v>
      </c>
      <c r="E9" s="680">
        <f>ROUND(E8/E7,2)</f>
        <v>984.93</v>
      </c>
      <c r="F9" s="680">
        <f>ROUND(F8/F7,2)</f>
        <v>985.04</v>
      </c>
      <c r="G9" s="469">
        <f t="shared" si="0"/>
        <v>-1.8272071139269208E-4</v>
      </c>
      <c r="H9" s="128">
        <f t="shared" si="1"/>
        <v>1.5761963839002746E-3</v>
      </c>
      <c r="I9" s="470">
        <f t="shared" si="2"/>
        <v>-1.5225489499492983E-4</v>
      </c>
    </row>
    <row r="10" spans="1:10" ht="27.75" customHeight="1">
      <c r="A10" s="65"/>
      <c r="B10" s="65"/>
      <c r="C10" s="65"/>
      <c r="D10" s="65"/>
      <c r="E10" s="65"/>
      <c r="F10" s="65"/>
      <c r="G10" s="65"/>
      <c r="H10" s="65"/>
      <c r="I10" s="65"/>
    </row>
    <row r="11" spans="1:10" s="66" customFormat="1" ht="29.25" customHeight="1">
      <c r="A11" s="935" t="s">
        <v>561</v>
      </c>
      <c r="B11" s="935"/>
      <c r="C11" s="935"/>
      <c r="D11" s="935"/>
      <c r="E11" s="428"/>
      <c r="F11" s="428"/>
      <c r="G11" s="85"/>
      <c r="H11" s="85"/>
      <c r="I11" s="85"/>
    </row>
    <row r="12" spans="1:10" ht="41.25" customHeight="1">
      <c r="A12" s="824" t="s">
        <v>13</v>
      </c>
      <c r="B12" s="330" t="s">
        <v>78</v>
      </c>
      <c r="C12" s="330" t="s">
        <v>324</v>
      </c>
      <c r="D12" s="331" t="s">
        <v>426</v>
      </c>
      <c r="E12" s="432"/>
      <c r="F12" s="434"/>
      <c r="G12" s="367"/>
    </row>
    <row r="13" spans="1:10" ht="20.25" customHeight="1">
      <c r="A13" s="825"/>
      <c r="B13" s="805" t="s">
        <v>643</v>
      </c>
      <c r="C13" s="807"/>
      <c r="D13" s="806"/>
      <c r="E13" s="433"/>
      <c r="F13" s="435"/>
      <c r="G13" s="335"/>
    </row>
    <row r="14" spans="1:10" ht="21" customHeight="1">
      <c r="A14" s="143" t="s">
        <v>68</v>
      </c>
      <c r="B14" s="136">
        <f>SUM(B15:B30)</f>
        <v>29190</v>
      </c>
      <c r="C14" s="775">
        <f>SUM(C15:C30)</f>
        <v>28750100.699999996</v>
      </c>
      <c r="D14" s="232">
        <f>ROUND(C14/B14,2)</f>
        <v>984.93</v>
      </c>
      <c r="E14" s="431"/>
      <c r="F14" s="429"/>
      <c r="G14" s="368"/>
    </row>
    <row r="15" spans="1:10" ht="21" customHeight="1">
      <c r="A15" s="144" t="s">
        <v>42</v>
      </c>
      <c r="B15" s="139">
        <v>577</v>
      </c>
      <c r="C15" s="682">
        <v>573801.5</v>
      </c>
      <c r="D15" s="773">
        <f t="shared" ref="D15:D30" si="3">ROUND(C15/B15,2)</f>
        <v>994.46</v>
      </c>
      <c r="E15" s="249"/>
      <c r="F15" s="430"/>
      <c r="G15" s="369"/>
    </row>
    <row r="16" spans="1:10" ht="21" customHeight="1">
      <c r="A16" s="144" t="s">
        <v>43</v>
      </c>
      <c r="B16" s="139">
        <v>1305</v>
      </c>
      <c r="C16" s="682">
        <v>1291678.4000000001</v>
      </c>
      <c r="D16" s="773">
        <f t="shared" si="3"/>
        <v>989.79</v>
      </c>
      <c r="E16" s="249"/>
      <c r="F16" s="430"/>
      <c r="G16" s="369"/>
    </row>
    <row r="17" spans="1:7" ht="21" customHeight="1">
      <c r="A17" s="144" t="s">
        <v>44</v>
      </c>
      <c r="B17" s="139">
        <v>3819</v>
      </c>
      <c r="C17" s="682">
        <v>3892670.76</v>
      </c>
      <c r="D17" s="773">
        <f t="shared" si="3"/>
        <v>1019.29</v>
      </c>
      <c r="E17" s="249"/>
      <c r="F17" s="430"/>
      <c r="G17" s="369"/>
    </row>
    <row r="18" spans="1:7" ht="21" customHeight="1">
      <c r="A18" s="144" t="s">
        <v>45</v>
      </c>
      <c r="B18" s="139">
        <v>214</v>
      </c>
      <c r="C18" s="682">
        <v>209282.9</v>
      </c>
      <c r="D18" s="773">
        <f t="shared" si="3"/>
        <v>977.96</v>
      </c>
      <c r="E18" s="249"/>
      <c r="F18" s="430"/>
      <c r="G18" s="369"/>
    </row>
    <row r="19" spans="1:7" ht="21" customHeight="1">
      <c r="A19" s="144" t="s">
        <v>46</v>
      </c>
      <c r="B19" s="139">
        <v>1669</v>
      </c>
      <c r="C19" s="682">
        <v>1654373.44</v>
      </c>
      <c r="D19" s="773">
        <f t="shared" si="3"/>
        <v>991.24</v>
      </c>
      <c r="E19" s="249"/>
      <c r="F19" s="430"/>
      <c r="G19" s="369"/>
    </row>
    <row r="20" spans="1:7" ht="21" customHeight="1">
      <c r="A20" s="144" t="s">
        <v>47</v>
      </c>
      <c r="B20" s="139">
        <v>5393</v>
      </c>
      <c r="C20" s="682">
        <v>5222854.4000000004</v>
      </c>
      <c r="D20" s="773">
        <f t="shared" si="3"/>
        <v>968.45</v>
      </c>
      <c r="E20" s="249"/>
      <c r="F20" s="430"/>
      <c r="G20" s="369"/>
    </row>
    <row r="21" spans="1:7" ht="21" customHeight="1">
      <c r="A21" s="144" t="s">
        <v>48</v>
      </c>
      <c r="B21" s="139">
        <v>3534</v>
      </c>
      <c r="C21" s="682">
        <v>3535829.5</v>
      </c>
      <c r="D21" s="773">
        <f t="shared" si="3"/>
        <v>1000.52</v>
      </c>
      <c r="E21" s="249"/>
      <c r="F21" s="430"/>
      <c r="G21" s="369"/>
    </row>
    <row r="22" spans="1:7" ht="21" customHeight="1">
      <c r="A22" s="144" t="s">
        <v>49</v>
      </c>
      <c r="B22" s="139">
        <v>588</v>
      </c>
      <c r="C22" s="682">
        <v>583790.89999999991</v>
      </c>
      <c r="D22" s="773">
        <f t="shared" si="3"/>
        <v>992.84</v>
      </c>
      <c r="E22" s="249"/>
      <c r="F22" s="430"/>
      <c r="G22" s="369"/>
    </row>
    <row r="23" spans="1:7" ht="21" customHeight="1">
      <c r="A23" s="144" t="s">
        <v>50</v>
      </c>
      <c r="B23" s="139">
        <v>2739</v>
      </c>
      <c r="C23" s="682">
        <v>2672741.2999999998</v>
      </c>
      <c r="D23" s="773">
        <f t="shared" si="3"/>
        <v>975.81</v>
      </c>
      <c r="E23" s="249"/>
      <c r="F23" s="430"/>
      <c r="G23" s="369"/>
    </row>
    <row r="24" spans="1:7" ht="21" customHeight="1">
      <c r="A24" s="144" t="s">
        <v>51</v>
      </c>
      <c r="B24" s="139">
        <v>2255</v>
      </c>
      <c r="C24" s="682">
        <v>2245401.2000000002</v>
      </c>
      <c r="D24" s="773">
        <f t="shared" si="3"/>
        <v>995.74</v>
      </c>
      <c r="E24" s="249"/>
      <c r="F24" s="430"/>
      <c r="G24" s="369"/>
    </row>
    <row r="25" spans="1:7" ht="21" customHeight="1">
      <c r="A25" s="144" t="s">
        <v>52</v>
      </c>
      <c r="B25" s="139">
        <v>1016</v>
      </c>
      <c r="C25" s="682">
        <v>990226.89999999991</v>
      </c>
      <c r="D25" s="773">
        <f t="shared" si="3"/>
        <v>974.63</v>
      </c>
      <c r="E25" s="249"/>
      <c r="F25" s="430"/>
      <c r="G25" s="369"/>
    </row>
    <row r="26" spans="1:7" ht="21" customHeight="1">
      <c r="A26" s="144" t="s">
        <v>53</v>
      </c>
      <c r="B26" s="139">
        <v>656</v>
      </c>
      <c r="C26" s="682">
        <v>633868.9</v>
      </c>
      <c r="D26" s="773">
        <f t="shared" si="3"/>
        <v>966.26</v>
      </c>
      <c r="E26" s="249"/>
      <c r="F26" s="430"/>
      <c r="G26" s="369"/>
    </row>
    <row r="27" spans="1:7" ht="21" customHeight="1">
      <c r="A27" s="144" t="s">
        <v>54</v>
      </c>
      <c r="B27" s="139">
        <v>1555</v>
      </c>
      <c r="C27" s="682">
        <v>1515541.5</v>
      </c>
      <c r="D27" s="773">
        <f t="shared" si="3"/>
        <v>974.62</v>
      </c>
      <c r="E27" s="249"/>
      <c r="F27" s="430"/>
      <c r="G27" s="369"/>
    </row>
    <row r="28" spans="1:7" ht="21" customHeight="1">
      <c r="A28" s="144" t="s">
        <v>55</v>
      </c>
      <c r="B28" s="139">
        <v>838</v>
      </c>
      <c r="C28" s="682">
        <v>807870.2</v>
      </c>
      <c r="D28" s="773">
        <f t="shared" si="3"/>
        <v>964.05</v>
      </c>
      <c r="E28" s="249"/>
      <c r="F28" s="430"/>
      <c r="G28" s="369"/>
    </row>
    <row r="29" spans="1:7" ht="21" customHeight="1">
      <c r="A29" s="144" t="s">
        <v>56</v>
      </c>
      <c r="B29" s="139">
        <v>2699</v>
      </c>
      <c r="C29" s="682">
        <v>2589397.9</v>
      </c>
      <c r="D29" s="773">
        <f t="shared" si="3"/>
        <v>959.39</v>
      </c>
      <c r="E29" s="249"/>
      <c r="F29" s="430"/>
      <c r="G29" s="369"/>
    </row>
    <row r="30" spans="1:7" ht="21" customHeight="1">
      <c r="A30" s="145" t="s">
        <v>57</v>
      </c>
      <c r="B30" s="632">
        <v>333</v>
      </c>
      <c r="C30" s="683">
        <v>330771</v>
      </c>
      <c r="D30" s="774">
        <f t="shared" si="3"/>
        <v>993.31</v>
      </c>
      <c r="E30" s="249"/>
      <c r="F30" s="430"/>
      <c r="G30" s="369"/>
    </row>
    <row r="31" spans="1:7">
      <c r="B31" s="472"/>
      <c r="C31" s="473"/>
      <c r="D31" s="473"/>
    </row>
    <row r="32" spans="1:7">
      <c r="B32" s="12"/>
      <c r="C32" s="12"/>
      <c r="D32" s="12"/>
      <c r="E32" s="12"/>
      <c r="F32" s="12"/>
    </row>
    <row r="33" spans="4:7">
      <c r="D33" s="38"/>
      <c r="E33" s="38"/>
      <c r="F33" s="38"/>
    </row>
    <row r="34" spans="4:7">
      <c r="D34" s="38"/>
      <c r="E34" s="38"/>
      <c r="F34" s="38"/>
    </row>
    <row r="40" spans="4:7">
      <c r="G40" s="352"/>
    </row>
  </sheetData>
  <mergeCells count="14">
    <mergeCell ref="A11:D11"/>
    <mergeCell ref="A12:A13"/>
    <mergeCell ref="B13:D13"/>
    <mergeCell ref="A1:I1"/>
    <mergeCell ref="A4:A6"/>
    <mergeCell ref="B4:C4"/>
    <mergeCell ref="B5:B6"/>
    <mergeCell ref="C5:C6"/>
    <mergeCell ref="D5:D6"/>
    <mergeCell ref="G5:I5"/>
    <mergeCell ref="A3:I3"/>
    <mergeCell ref="D4:I4"/>
    <mergeCell ref="E5:E6"/>
    <mergeCell ref="F5:F6"/>
  </mergeCells>
  <hyperlinks>
    <hyperlink ref="J3" location="'Spis treści'!A1" display="Powrót do spisu" xr:uid="{C6E685B5-13AC-4C57-B8D3-7E61DAD468EA}"/>
  </hyperlinks>
  <printOptions horizontalCentered="1"/>
  <pageMargins left="0.51181102362204722" right="0.51181102362204722" top="0.6692913385826772" bottom="0.55118110236220474" header="0.31496062992125984" footer="0.31496062992125984"/>
  <pageSetup paperSize="9" scale="84" orientation="portrait" r:id="rId1"/>
  <headerFooter differentFirst="1" alignWithMargins="0">
    <oddFooter>&amp;C&amp;"Arial,Normalny"&amp;9&amp;P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5"/>
  <dimension ref="A1:AHS46"/>
  <sheetViews>
    <sheetView showGridLines="0" view="pageBreakPreview" zoomScale="89" zoomScaleNormal="110" zoomScaleSheetLayoutView="89" workbookViewId="0">
      <selection sqref="A1:I1"/>
    </sheetView>
  </sheetViews>
  <sheetFormatPr defaultColWidth="8" defaultRowHeight="12.75"/>
  <cols>
    <col min="1" max="1" width="19.375" style="1" customWidth="1"/>
    <col min="2" max="2" width="10.5" style="1" customWidth="1"/>
    <col min="3" max="3" width="11.125" style="1" customWidth="1"/>
    <col min="4" max="4" width="10.75" style="1" customWidth="1"/>
    <col min="5" max="5" width="10.5" style="28" customWidth="1"/>
    <col min="6" max="6" width="11.375" style="28" customWidth="1"/>
    <col min="7" max="7" width="9.375" style="28" customWidth="1"/>
    <col min="8" max="9" width="10.5" style="28" customWidth="1"/>
    <col min="10" max="10" width="9.625" style="28" customWidth="1"/>
    <col min="11" max="11" width="13.875" style="28" customWidth="1"/>
    <col min="12" max="894" width="8" style="28" customWidth="1"/>
    <col min="895" max="16380" width="8" style="1" customWidth="1"/>
    <col min="16381" max="16384" width="0.25" style="1" customWidth="1"/>
  </cols>
  <sheetData>
    <row r="1" spans="1:903" ht="30" customHeight="1">
      <c r="A1" s="875" t="s">
        <v>451</v>
      </c>
      <c r="B1" s="875"/>
      <c r="C1" s="875"/>
      <c r="D1" s="875"/>
      <c r="E1" s="875"/>
      <c r="F1" s="875"/>
      <c r="G1" s="875"/>
      <c r="H1" s="875"/>
      <c r="I1" s="875"/>
    </row>
    <row r="2" spans="1:903" ht="27.95" customHeight="1">
      <c r="A2" s="876" t="s">
        <v>562</v>
      </c>
      <c r="B2" s="876"/>
      <c r="C2" s="876"/>
      <c r="D2" s="876"/>
      <c r="J2" s="386" t="s">
        <v>528</v>
      </c>
    </row>
    <row r="3" spans="1:903" s="8" customFormat="1" ht="16.5" customHeight="1">
      <c r="A3" s="808" t="s">
        <v>13</v>
      </c>
      <c r="B3" s="805" t="s">
        <v>524</v>
      </c>
      <c r="C3" s="806"/>
      <c r="D3" s="805" t="s">
        <v>538</v>
      </c>
      <c r="E3" s="807"/>
      <c r="F3" s="807"/>
      <c r="G3" s="807"/>
      <c r="H3" s="807"/>
      <c r="I3" s="806"/>
      <c r="J3" s="370"/>
      <c r="K3" s="371"/>
      <c r="L3" s="371"/>
      <c r="M3" s="242"/>
      <c r="N3" s="242"/>
      <c r="O3" s="242"/>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39"/>
      <c r="EW3" s="39"/>
      <c r="EX3" s="39"/>
      <c r="EY3" s="39"/>
      <c r="EZ3" s="39"/>
      <c r="FA3" s="39"/>
      <c r="FB3" s="39"/>
      <c r="FC3" s="39"/>
      <c r="FD3" s="39"/>
      <c r="FE3" s="39"/>
      <c r="FF3" s="39"/>
      <c r="FG3" s="39"/>
      <c r="FH3" s="39"/>
      <c r="FI3" s="39"/>
      <c r="FJ3" s="39"/>
      <c r="FK3" s="39"/>
      <c r="FL3" s="39"/>
      <c r="FM3" s="39"/>
      <c r="FN3" s="39"/>
      <c r="FO3" s="39"/>
      <c r="FP3" s="39"/>
      <c r="FQ3" s="39"/>
      <c r="FR3" s="39"/>
      <c r="FS3" s="39"/>
      <c r="FT3" s="39"/>
      <c r="FU3" s="39"/>
      <c r="FV3" s="39"/>
      <c r="FW3" s="39"/>
      <c r="FX3" s="39"/>
      <c r="FY3" s="39"/>
      <c r="FZ3" s="39"/>
      <c r="GA3" s="39"/>
      <c r="GB3" s="39"/>
      <c r="GC3" s="39"/>
      <c r="GD3" s="39"/>
      <c r="GE3" s="39"/>
      <c r="GF3" s="39"/>
      <c r="GG3" s="39"/>
      <c r="GH3" s="39"/>
      <c r="GI3" s="39"/>
      <c r="GJ3" s="39"/>
      <c r="GK3" s="39"/>
      <c r="GL3" s="39"/>
      <c r="GM3" s="39"/>
      <c r="GN3" s="39"/>
      <c r="GO3" s="39"/>
      <c r="GP3" s="39"/>
      <c r="GQ3" s="39"/>
      <c r="GR3" s="39"/>
      <c r="GS3" s="39"/>
      <c r="GT3" s="39"/>
      <c r="GU3" s="39"/>
      <c r="GV3" s="39"/>
      <c r="GW3" s="39"/>
      <c r="GX3" s="39"/>
      <c r="GY3" s="39"/>
      <c r="GZ3" s="39"/>
      <c r="HA3" s="39"/>
      <c r="HB3" s="39"/>
      <c r="HC3" s="39"/>
      <c r="HD3" s="39"/>
      <c r="HE3" s="39"/>
      <c r="HF3" s="39"/>
      <c r="HG3" s="39"/>
      <c r="HH3" s="39"/>
      <c r="HI3" s="39"/>
      <c r="HJ3" s="39"/>
      <c r="HK3" s="39"/>
      <c r="HL3" s="39"/>
      <c r="HM3" s="39"/>
      <c r="HN3" s="39"/>
      <c r="HO3" s="39"/>
      <c r="HP3" s="39"/>
      <c r="HQ3" s="39"/>
      <c r="HR3" s="39"/>
      <c r="HS3" s="39"/>
      <c r="HT3" s="39"/>
      <c r="HU3" s="39"/>
      <c r="HV3" s="39"/>
      <c r="HW3" s="39"/>
      <c r="HX3" s="39"/>
      <c r="HY3" s="39"/>
      <c r="HZ3" s="39"/>
      <c r="IA3" s="39"/>
      <c r="IB3" s="39"/>
      <c r="IC3" s="39"/>
      <c r="ID3" s="39"/>
      <c r="IE3" s="39"/>
      <c r="IF3" s="39"/>
      <c r="IG3" s="39"/>
      <c r="IH3" s="39"/>
      <c r="II3" s="39"/>
      <c r="IJ3" s="39"/>
      <c r="IK3" s="39"/>
      <c r="IL3" s="39"/>
      <c r="IM3" s="39"/>
      <c r="IN3" s="39"/>
      <c r="IO3" s="39"/>
      <c r="IP3" s="39"/>
      <c r="IQ3" s="39"/>
      <c r="IR3" s="39"/>
      <c r="IS3" s="39"/>
      <c r="IT3" s="39"/>
      <c r="IU3" s="39"/>
      <c r="IV3" s="39"/>
      <c r="IW3" s="39"/>
      <c r="IX3" s="39"/>
      <c r="IY3" s="39"/>
      <c r="IZ3" s="39"/>
      <c r="JA3" s="39"/>
      <c r="JB3" s="39"/>
      <c r="JC3" s="39"/>
      <c r="JD3" s="39"/>
      <c r="JE3" s="39"/>
      <c r="JF3" s="39"/>
      <c r="JG3" s="39"/>
      <c r="JH3" s="39"/>
      <c r="JI3" s="39"/>
      <c r="JJ3" s="39"/>
      <c r="JK3" s="39"/>
      <c r="JL3" s="39"/>
      <c r="JM3" s="39"/>
      <c r="JN3" s="39"/>
      <c r="JO3" s="39"/>
      <c r="JP3" s="39"/>
      <c r="JQ3" s="39"/>
      <c r="JR3" s="39"/>
      <c r="JS3" s="39"/>
      <c r="JT3" s="39"/>
      <c r="JU3" s="39"/>
      <c r="JV3" s="39"/>
      <c r="JW3" s="39"/>
      <c r="JX3" s="39"/>
      <c r="JY3" s="39"/>
      <c r="JZ3" s="39"/>
      <c r="KA3" s="39"/>
      <c r="KB3" s="39"/>
      <c r="KC3" s="39"/>
      <c r="KD3" s="39"/>
      <c r="KE3" s="39"/>
      <c r="KF3" s="39"/>
      <c r="KG3" s="39"/>
      <c r="KH3" s="39"/>
      <c r="KI3" s="39"/>
      <c r="KJ3" s="39"/>
      <c r="KK3" s="39"/>
      <c r="KL3" s="39"/>
      <c r="KM3" s="39"/>
      <c r="KN3" s="39"/>
      <c r="KO3" s="39"/>
      <c r="KP3" s="39"/>
      <c r="KQ3" s="39"/>
      <c r="KR3" s="39"/>
      <c r="KS3" s="39"/>
      <c r="KT3" s="39"/>
      <c r="KU3" s="39"/>
      <c r="KV3" s="39"/>
      <c r="KW3" s="39"/>
      <c r="KX3" s="39"/>
      <c r="KY3" s="39"/>
      <c r="KZ3" s="39"/>
      <c r="LA3" s="39"/>
      <c r="LB3" s="39"/>
      <c r="LC3" s="39"/>
      <c r="LD3" s="39"/>
      <c r="LE3" s="39"/>
      <c r="LF3" s="39"/>
      <c r="LG3" s="39"/>
      <c r="LH3" s="39"/>
      <c r="LI3" s="39"/>
      <c r="LJ3" s="39"/>
      <c r="LK3" s="39"/>
      <c r="LL3" s="39"/>
      <c r="LM3" s="39"/>
      <c r="LN3" s="39"/>
      <c r="LO3" s="39"/>
      <c r="LP3" s="39"/>
      <c r="LQ3" s="39"/>
      <c r="LR3" s="39"/>
      <c r="LS3" s="39"/>
      <c r="LT3" s="39"/>
      <c r="LU3" s="39"/>
      <c r="LV3" s="39"/>
      <c r="LW3" s="39"/>
      <c r="LX3" s="39"/>
      <c r="LY3" s="39"/>
      <c r="LZ3" s="39"/>
      <c r="MA3" s="39"/>
      <c r="MB3" s="39"/>
      <c r="MC3" s="39"/>
      <c r="MD3" s="39"/>
      <c r="ME3" s="39"/>
      <c r="MF3" s="39"/>
      <c r="MG3" s="39"/>
      <c r="MH3" s="39"/>
      <c r="MI3" s="39"/>
      <c r="MJ3" s="39"/>
      <c r="MK3" s="39"/>
      <c r="ML3" s="39"/>
      <c r="MM3" s="39"/>
      <c r="MN3" s="39"/>
      <c r="MO3" s="39"/>
      <c r="MP3" s="39"/>
      <c r="MQ3" s="39"/>
      <c r="MR3" s="39"/>
      <c r="MS3" s="39"/>
      <c r="MT3" s="39"/>
      <c r="MU3" s="39"/>
      <c r="MV3" s="39"/>
      <c r="MW3" s="39"/>
      <c r="MX3" s="39"/>
      <c r="MY3" s="39"/>
      <c r="MZ3" s="39"/>
      <c r="NA3" s="39"/>
      <c r="NB3" s="39"/>
      <c r="NC3" s="39"/>
      <c r="ND3" s="39"/>
      <c r="NE3" s="39"/>
      <c r="NF3" s="39"/>
      <c r="NG3" s="39"/>
      <c r="NH3" s="39"/>
      <c r="NI3" s="39"/>
      <c r="NJ3" s="39"/>
      <c r="NK3" s="39"/>
      <c r="NL3" s="39"/>
      <c r="NM3" s="39"/>
      <c r="NN3" s="39"/>
      <c r="NO3" s="39"/>
      <c r="NP3" s="39"/>
      <c r="NQ3" s="39"/>
      <c r="NR3" s="39"/>
      <c r="NS3" s="39"/>
      <c r="NT3" s="39"/>
      <c r="NU3" s="39"/>
      <c r="NV3" s="39"/>
      <c r="NW3" s="39"/>
      <c r="NX3" s="39"/>
      <c r="NY3" s="39"/>
      <c r="NZ3" s="39"/>
      <c r="OA3" s="39"/>
      <c r="OB3" s="39"/>
      <c r="OC3" s="39"/>
      <c r="OD3" s="39"/>
      <c r="OE3" s="39"/>
      <c r="OF3" s="39"/>
      <c r="OG3" s="39"/>
      <c r="OH3" s="39"/>
      <c r="OI3" s="39"/>
      <c r="OJ3" s="39"/>
      <c r="OK3" s="39"/>
      <c r="OL3" s="39"/>
      <c r="OM3" s="39"/>
      <c r="ON3" s="39"/>
      <c r="OO3" s="39"/>
      <c r="OP3" s="39"/>
      <c r="OQ3" s="39"/>
      <c r="OR3" s="39"/>
      <c r="OS3" s="39"/>
      <c r="OT3" s="39"/>
      <c r="OU3" s="39"/>
      <c r="OV3" s="39"/>
      <c r="OW3" s="39"/>
      <c r="OX3" s="39"/>
      <c r="OY3" s="39"/>
      <c r="OZ3" s="39"/>
      <c r="PA3" s="39"/>
      <c r="PB3" s="39"/>
      <c r="PC3" s="39"/>
      <c r="PD3" s="39"/>
      <c r="PE3" s="39"/>
      <c r="PF3" s="39"/>
      <c r="PG3" s="39"/>
      <c r="PH3" s="39"/>
      <c r="PI3" s="39"/>
      <c r="PJ3" s="39"/>
      <c r="PK3" s="39"/>
      <c r="PL3" s="39"/>
      <c r="PM3" s="39"/>
      <c r="PN3" s="39"/>
      <c r="PO3" s="39"/>
      <c r="PP3" s="39"/>
      <c r="PQ3" s="39"/>
      <c r="PR3" s="39"/>
      <c r="PS3" s="39"/>
      <c r="PT3" s="39"/>
      <c r="PU3" s="39"/>
      <c r="PV3" s="39"/>
      <c r="PW3" s="39"/>
      <c r="PX3" s="39"/>
      <c r="PY3" s="39"/>
      <c r="PZ3" s="39"/>
      <c r="QA3" s="39"/>
      <c r="QB3" s="39"/>
      <c r="QC3" s="39"/>
      <c r="QD3" s="39"/>
      <c r="QE3" s="39"/>
      <c r="QF3" s="39"/>
      <c r="QG3" s="39"/>
      <c r="QH3" s="39"/>
      <c r="QI3" s="39"/>
      <c r="QJ3" s="39"/>
      <c r="QK3" s="39"/>
      <c r="QL3" s="39"/>
      <c r="QM3" s="39"/>
      <c r="QN3" s="39"/>
      <c r="QO3" s="39"/>
      <c r="QP3" s="39"/>
      <c r="QQ3" s="39"/>
      <c r="QR3" s="39"/>
      <c r="QS3" s="39"/>
      <c r="QT3" s="39"/>
      <c r="QU3" s="39"/>
      <c r="QV3" s="39"/>
      <c r="QW3" s="39"/>
      <c r="QX3" s="39"/>
      <c r="QY3" s="39"/>
      <c r="QZ3" s="39"/>
      <c r="RA3" s="39"/>
      <c r="RB3" s="39"/>
      <c r="RC3" s="39"/>
      <c r="RD3" s="39"/>
      <c r="RE3" s="39"/>
      <c r="RF3" s="39"/>
      <c r="RG3" s="39"/>
      <c r="RH3" s="39"/>
      <c r="RI3" s="39"/>
      <c r="RJ3" s="39"/>
      <c r="RK3" s="39"/>
      <c r="RL3" s="39"/>
      <c r="RM3" s="39"/>
      <c r="RN3" s="39"/>
      <c r="RO3" s="39"/>
      <c r="RP3" s="39"/>
      <c r="RQ3" s="39"/>
      <c r="RR3" s="39"/>
      <c r="RS3" s="39"/>
      <c r="RT3" s="39"/>
      <c r="RU3" s="39"/>
      <c r="RV3" s="39"/>
      <c r="RW3" s="39"/>
      <c r="RX3" s="39"/>
      <c r="RY3" s="39"/>
      <c r="RZ3" s="39"/>
      <c r="SA3" s="39"/>
      <c r="SB3" s="39"/>
      <c r="SC3" s="39"/>
      <c r="SD3" s="39"/>
      <c r="SE3" s="39"/>
      <c r="SF3" s="39"/>
      <c r="SG3" s="39"/>
      <c r="SH3" s="39"/>
      <c r="SI3" s="39"/>
      <c r="SJ3" s="39"/>
      <c r="SK3" s="39"/>
      <c r="SL3" s="39"/>
      <c r="SM3" s="39"/>
      <c r="SN3" s="39"/>
      <c r="SO3" s="39"/>
      <c r="SP3" s="39"/>
      <c r="SQ3" s="39"/>
      <c r="SR3" s="39"/>
      <c r="SS3" s="39"/>
      <c r="ST3" s="39"/>
      <c r="SU3" s="39"/>
      <c r="SV3" s="39"/>
      <c r="SW3" s="39"/>
      <c r="SX3" s="39"/>
      <c r="SY3" s="39"/>
      <c r="SZ3" s="39"/>
      <c r="TA3" s="39"/>
      <c r="TB3" s="39"/>
      <c r="TC3" s="39"/>
      <c r="TD3" s="39"/>
      <c r="TE3" s="39"/>
      <c r="TF3" s="39"/>
      <c r="TG3" s="39"/>
      <c r="TH3" s="39"/>
      <c r="TI3" s="39"/>
      <c r="TJ3" s="39"/>
      <c r="TK3" s="39"/>
      <c r="TL3" s="39"/>
      <c r="TM3" s="39"/>
      <c r="TN3" s="39"/>
      <c r="TO3" s="39"/>
      <c r="TP3" s="39"/>
      <c r="TQ3" s="39"/>
      <c r="TR3" s="39"/>
      <c r="TS3" s="39"/>
      <c r="TT3" s="39"/>
      <c r="TU3" s="39"/>
      <c r="TV3" s="39"/>
      <c r="TW3" s="39"/>
      <c r="TX3" s="39"/>
      <c r="TY3" s="39"/>
      <c r="TZ3" s="39"/>
      <c r="UA3" s="39"/>
      <c r="UB3" s="39"/>
      <c r="UC3" s="39"/>
      <c r="UD3" s="39"/>
      <c r="UE3" s="39"/>
      <c r="UF3" s="39"/>
      <c r="UG3" s="39"/>
      <c r="UH3" s="39"/>
      <c r="UI3" s="39"/>
      <c r="UJ3" s="39"/>
      <c r="UK3" s="39"/>
      <c r="UL3" s="39"/>
      <c r="UM3" s="39"/>
      <c r="UN3" s="39"/>
      <c r="UO3" s="39"/>
      <c r="UP3" s="39"/>
      <c r="UQ3" s="39"/>
      <c r="UR3" s="39"/>
      <c r="US3" s="39"/>
      <c r="UT3" s="39"/>
      <c r="UU3" s="39"/>
      <c r="UV3" s="39"/>
      <c r="UW3" s="39"/>
      <c r="UX3" s="39"/>
      <c r="UY3" s="39"/>
      <c r="UZ3" s="39"/>
      <c r="VA3" s="39"/>
      <c r="VB3" s="39"/>
      <c r="VC3" s="39"/>
      <c r="VD3" s="39"/>
      <c r="VE3" s="39"/>
      <c r="VF3" s="39"/>
      <c r="VG3" s="39"/>
      <c r="VH3" s="39"/>
      <c r="VI3" s="39"/>
      <c r="VJ3" s="39"/>
      <c r="VK3" s="39"/>
      <c r="VL3" s="39"/>
      <c r="VM3" s="39"/>
      <c r="VN3" s="39"/>
      <c r="VO3" s="39"/>
      <c r="VP3" s="39"/>
      <c r="VQ3" s="39"/>
      <c r="VR3" s="39"/>
      <c r="VS3" s="39"/>
      <c r="VT3" s="39"/>
      <c r="VU3" s="39"/>
      <c r="VV3" s="39"/>
      <c r="VW3" s="39"/>
      <c r="VX3" s="39"/>
      <c r="VY3" s="39"/>
      <c r="VZ3" s="39"/>
      <c r="WA3" s="39"/>
      <c r="WB3" s="39"/>
      <c r="WC3" s="39"/>
      <c r="WD3" s="39"/>
      <c r="WE3" s="39"/>
      <c r="WF3" s="39"/>
      <c r="WG3" s="39"/>
      <c r="WH3" s="39"/>
      <c r="WI3" s="39"/>
      <c r="WJ3" s="39"/>
      <c r="WK3" s="39"/>
      <c r="WL3" s="39"/>
      <c r="WM3" s="39"/>
      <c r="WN3" s="39"/>
      <c r="WO3" s="39"/>
      <c r="WP3" s="39"/>
      <c r="WQ3" s="39"/>
      <c r="WR3" s="39"/>
      <c r="WS3" s="39"/>
      <c r="WT3" s="39"/>
      <c r="WU3" s="39"/>
      <c r="WV3" s="39"/>
      <c r="WW3" s="39"/>
      <c r="WX3" s="39"/>
      <c r="WY3" s="39"/>
      <c r="WZ3" s="39"/>
      <c r="XA3" s="39"/>
      <c r="XB3" s="39"/>
      <c r="XC3" s="39"/>
      <c r="XD3" s="39"/>
      <c r="XE3" s="39"/>
      <c r="XF3" s="39"/>
      <c r="XG3" s="39"/>
      <c r="XH3" s="39"/>
      <c r="XI3" s="39"/>
      <c r="XJ3" s="39"/>
      <c r="XK3" s="39"/>
      <c r="XL3" s="39"/>
      <c r="XM3" s="39"/>
      <c r="XN3" s="39"/>
      <c r="XO3" s="39"/>
      <c r="XP3" s="39"/>
      <c r="XQ3" s="39"/>
      <c r="XR3" s="39"/>
      <c r="XS3" s="39"/>
      <c r="XT3" s="39"/>
      <c r="XU3" s="39"/>
      <c r="XV3" s="39"/>
      <c r="XW3" s="39"/>
      <c r="XX3" s="39"/>
      <c r="XY3" s="39"/>
      <c r="XZ3" s="39"/>
      <c r="YA3" s="39"/>
      <c r="YB3" s="39"/>
      <c r="YC3" s="39"/>
      <c r="YD3" s="39"/>
      <c r="YE3" s="39"/>
      <c r="YF3" s="39"/>
      <c r="YG3" s="39"/>
      <c r="YH3" s="39"/>
      <c r="YI3" s="39"/>
      <c r="YJ3" s="39"/>
      <c r="YK3" s="39"/>
      <c r="YL3" s="39"/>
      <c r="YM3" s="39"/>
      <c r="YN3" s="39"/>
      <c r="YO3" s="39"/>
      <c r="YP3" s="39"/>
      <c r="YQ3" s="39"/>
      <c r="YR3" s="39"/>
      <c r="YS3" s="39"/>
      <c r="YT3" s="39"/>
      <c r="YU3" s="39"/>
      <c r="YV3" s="39"/>
      <c r="YW3" s="39"/>
      <c r="YX3" s="39"/>
      <c r="YY3" s="39"/>
      <c r="YZ3" s="39"/>
      <c r="ZA3" s="39"/>
      <c r="ZB3" s="39"/>
      <c r="ZC3" s="39"/>
      <c r="ZD3" s="39"/>
      <c r="ZE3" s="39"/>
      <c r="ZF3" s="39"/>
      <c r="ZG3" s="39"/>
      <c r="ZH3" s="39"/>
      <c r="ZI3" s="39"/>
      <c r="ZJ3" s="39"/>
      <c r="ZK3" s="39"/>
      <c r="ZL3" s="39"/>
      <c r="ZM3" s="39"/>
      <c r="ZN3" s="39"/>
      <c r="ZO3" s="39"/>
      <c r="ZP3" s="39"/>
      <c r="ZQ3" s="39"/>
      <c r="ZR3" s="39"/>
      <c r="ZS3" s="39"/>
      <c r="ZT3" s="39"/>
      <c r="ZU3" s="39"/>
      <c r="ZV3" s="39"/>
      <c r="ZW3" s="39"/>
      <c r="ZX3" s="39"/>
      <c r="ZY3" s="39"/>
      <c r="ZZ3" s="39"/>
      <c r="AAA3" s="39"/>
      <c r="AAB3" s="39"/>
      <c r="AAC3" s="39"/>
      <c r="AAD3" s="39"/>
      <c r="AAE3" s="39"/>
      <c r="AAF3" s="39"/>
      <c r="AAG3" s="39"/>
      <c r="AAH3" s="39"/>
      <c r="AAI3" s="39"/>
      <c r="AAJ3" s="39"/>
      <c r="AAK3" s="39"/>
      <c r="AAL3" s="39"/>
      <c r="AAM3" s="39"/>
      <c r="AAN3" s="39"/>
      <c r="AAO3" s="39"/>
      <c r="AAP3" s="39"/>
      <c r="AAQ3" s="39"/>
      <c r="AAR3" s="39"/>
      <c r="AAS3" s="39"/>
      <c r="AAT3" s="39"/>
      <c r="AAU3" s="39"/>
      <c r="AAV3" s="39"/>
      <c r="AAW3" s="39"/>
      <c r="AAX3" s="39"/>
      <c r="AAY3" s="39"/>
      <c r="AAZ3" s="39"/>
      <c r="ABA3" s="39"/>
      <c r="ABB3" s="39"/>
      <c r="ABC3" s="39"/>
      <c r="ABD3" s="39"/>
      <c r="ABE3" s="39"/>
      <c r="ABF3" s="39"/>
      <c r="ABG3" s="39"/>
      <c r="ABH3" s="39"/>
      <c r="ABI3" s="39"/>
      <c r="ABJ3" s="39"/>
      <c r="ABK3" s="39"/>
      <c r="ABL3" s="39"/>
      <c r="ABM3" s="39"/>
      <c r="ABN3" s="39"/>
      <c r="ABO3" s="39"/>
      <c r="ABP3" s="39"/>
      <c r="ABQ3" s="39"/>
      <c r="ABR3" s="39"/>
      <c r="ABS3" s="39"/>
      <c r="ABT3" s="39"/>
      <c r="ABU3" s="39"/>
      <c r="ABV3" s="39"/>
      <c r="ABW3" s="39"/>
      <c r="ABX3" s="39"/>
      <c r="ABY3" s="39"/>
      <c r="ABZ3" s="39"/>
      <c r="ACA3" s="39"/>
      <c r="ACB3" s="39"/>
      <c r="ACC3" s="39"/>
      <c r="ACD3" s="39"/>
      <c r="ACE3" s="39"/>
      <c r="ACF3" s="39"/>
      <c r="ACG3" s="39"/>
      <c r="ACH3" s="39"/>
      <c r="ACI3" s="39"/>
      <c r="ACJ3" s="39"/>
      <c r="ACK3" s="39"/>
      <c r="ACL3" s="39"/>
      <c r="ACM3" s="39"/>
      <c r="ACN3" s="39"/>
      <c r="ACO3" s="39"/>
      <c r="ACP3" s="39"/>
      <c r="ACQ3" s="39"/>
      <c r="ACR3" s="39"/>
      <c r="ACS3" s="39"/>
      <c r="ACT3" s="39"/>
      <c r="ACU3" s="39"/>
      <c r="ACV3" s="39"/>
      <c r="ACW3" s="39"/>
      <c r="ACX3" s="39"/>
      <c r="ACY3" s="39"/>
      <c r="ACZ3" s="39"/>
      <c r="ADA3" s="39"/>
      <c r="ADB3" s="39"/>
      <c r="ADC3" s="39"/>
      <c r="ADD3" s="39"/>
      <c r="ADE3" s="39"/>
      <c r="ADF3" s="39"/>
      <c r="ADG3" s="39"/>
      <c r="ADH3" s="39"/>
      <c r="ADI3" s="39"/>
      <c r="ADJ3" s="39"/>
      <c r="ADK3" s="39"/>
      <c r="ADL3" s="39"/>
      <c r="ADM3" s="39"/>
      <c r="ADN3" s="39"/>
      <c r="ADO3" s="39"/>
      <c r="ADP3" s="39"/>
      <c r="ADQ3" s="39"/>
      <c r="ADR3" s="39"/>
      <c r="ADS3" s="39"/>
      <c r="ADT3" s="39"/>
      <c r="ADU3" s="39"/>
      <c r="ADV3" s="39"/>
      <c r="ADW3" s="39"/>
      <c r="ADX3" s="39"/>
      <c r="ADY3" s="39"/>
      <c r="ADZ3" s="39"/>
      <c r="AEA3" s="39"/>
      <c r="AEB3" s="39"/>
      <c r="AEC3" s="39"/>
      <c r="AED3" s="39"/>
      <c r="AEE3" s="39"/>
      <c r="AEF3" s="39"/>
      <c r="AEG3" s="39"/>
      <c r="AEH3" s="39"/>
      <c r="AEI3" s="39"/>
      <c r="AEJ3" s="39"/>
      <c r="AEK3" s="39"/>
      <c r="AEL3" s="39"/>
      <c r="AEM3" s="39"/>
      <c r="AEN3" s="39"/>
      <c r="AEO3" s="39"/>
      <c r="AEP3" s="39"/>
      <c r="AEQ3" s="39"/>
      <c r="AER3" s="39"/>
      <c r="AES3" s="39"/>
      <c r="AET3" s="39"/>
      <c r="AEU3" s="39"/>
      <c r="AEV3" s="39"/>
      <c r="AEW3" s="39"/>
      <c r="AEX3" s="39"/>
      <c r="AEY3" s="39"/>
      <c r="AEZ3" s="39"/>
      <c r="AFA3" s="39"/>
      <c r="AFB3" s="39"/>
      <c r="AFC3" s="39"/>
      <c r="AFD3" s="39"/>
      <c r="AFE3" s="39"/>
      <c r="AFF3" s="39"/>
      <c r="AFG3" s="39"/>
      <c r="AFH3" s="39"/>
      <c r="AFI3" s="39"/>
      <c r="AFJ3" s="39"/>
      <c r="AFK3" s="39"/>
      <c r="AFL3" s="39"/>
      <c r="AFM3" s="39"/>
      <c r="AFN3" s="39"/>
      <c r="AFO3" s="39"/>
      <c r="AFP3" s="39"/>
      <c r="AFQ3" s="39"/>
      <c r="AFR3" s="39"/>
      <c r="AFS3" s="39"/>
      <c r="AFT3" s="39"/>
      <c r="AFU3" s="39"/>
      <c r="AFV3" s="39"/>
      <c r="AFW3" s="39"/>
      <c r="AFX3" s="39"/>
      <c r="AFY3" s="39"/>
      <c r="AFZ3" s="39"/>
      <c r="AGA3" s="39"/>
      <c r="AGB3" s="39"/>
      <c r="AGC3" s="39"/>
      <c r="AGD3" s="39"/>
      <c r="AGE3" s="39"/>
      <c r="AGF3" s="39"/>
      <c r="AGG3" s="39"/>
      <c r="AGH3" s="39"/>
      <c r="AGI3" s="39"/>
      <c r="AGJ3" s="39"/>
      <c r="AGK3" s="39"/>
      <c r="AGL3" s="39"/>
      <c r="AGM3" s="39"/>
      <c r="AGN3" s="39"/>
      <c r="AGO3" s="39"/>
      <c r="AGP3" s="39"/>
      <c r="AGQ3" s="39"/>
      <c r="AGR3" s="39"/>
      <c r="AGS3" s="39"/>
      <c r="AGT3" s="39"/>
      <c r="AGU3" s="39"/>
      <c r="AGV3" s="39"/>
      <c r="AGW3" s="39"/>
      <c r="AGX3" s="39"/>
      <c r="AGY3" s="39"/>
      <c r="AGZ3" s="39"/>
      <c r="AHA3" s="39"/>
      <c r="AHB3" s="39"/>
      <c r="AHC3" s="39"/>
      <c r="AHD3" s="39"/>
      <c r="AHE3" s="39"/>
      <c r="AHF3" s="39"/>
      <c r="AHG3" s="39"/>
      <c r="AHH3" s="39"/>
      <c r="AHI3" s="39"/>
      <c r="AHJ3" s="39"/>
      <c r="AHK3" s="39"/>
      <c r="AHL3" s="39"/>
      <c r="AHM3" s="39"/>
      <c r="AHN3" s="39"/>
      <c r="AHO3" s="39"/>
      <c r="AHP3" s="39"/>
      <c r="AHQ3" s="39"/>
      <c r="AHR3" s="39"/>
      <c r="AHS3" s="39"/>
    </row>
    <row r="4" spans="1:903" s="8" customFormat="1" ht="16.5" customHeight="1">
      <c r="A4" s="808"/>
      <c r="B4" s="808" t="s">
        <v>640</v>
      </c>
      <c r="C4" s="808" t="s">
        <v>650</v>
      </c>
      <c r="D4" s="808" t="s">
        <v>632</v>
      </c>
      <c r="E4" s="808" t="s">
        <v>640</v>
      </c>
      <c r="F4" s="808" t="s">
        <v>650</v>
      </c>
      <c r="G4" s="837" t="s">
        <v>14</v>
      </c>
      <c r="H4" s="809"/>
      <c r="I4" s="810"/>
      <c r="J4" s="131"/>
      <c r="K4" s="276"/>
      <c r="L4" s="276"/>
      <c r="M4" s="945"/>
      <c r="N4" s="945"/>
      <c r="O4" s="243"/>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c r="IW4" s="39"/>
      <c r="IX4" s="39"/>
      <c r="IY4" s="39"/>
      <c r="IZ4" s="39"/>
      <c r="JA4" s="39"/>
      <c r="JB4" s="39"/>
      <c r="JC4" s="39"/>
      <c r="JD4" s="39"/>
      <c r="JE4" s="39"/>
      <c r="JF4" s="39"/>
      <c r="JG4" s="39"/>
      <c r="JH4" s="39"/>
      <c r="JI4" s="39"/>
      <c r="JJ4" s="39"/>
      <c r="JK4" s="39"/>
      <c r="JL4" s="39"/>
      <c r="JM4" s="39"/>
      <c r="JN4" s="39"/>
      <c r="JO4" s="39"/>
      <c r="JP4" s="39"/>
      <c r="JQ4" s="39"/>
      <c r="JR4" s="39"/>
      <c r="JS4" s="39"/>
      <c r="JT4" s="39"/>
      <c r="JU4" s="39"/>
      <c r="JV4" s="39"/>
      <c r="JW4" s="39"/>
      <c r="JX4" s="39"/>
      <c r="JY4" s="39"/>
      <c r="JZ4" s="39"/>
      <c r="KA4" s="39"/>
      <c r="KB4" s="39"/>
      <c r="KC4" s="39"/>
      <c r="KD4" s="39"/>
      <c r="KE4" s="39"/>
      <c r="KF4" s="39"/>
      <c r="KG4" s="39"/>
      <c r="KH4" s="39"/>
      <c r="KI4" s="39"/>
      <c r="KJ4" s="39"/>
      <c r="KK4" s="39"/>
      <c r="KL4" s="39"/>
      <c r="KM4" s="39"/>
      <c r="KN4" s="39"/>
      <c r="KO4" s="39"/>
      <c r="KP4" s="39"/>
      <c r="KQ4" s="39"/>
      <c r="KR4" s="39"/>
      <c r="KS4" s="39"/>
      <c r="KT4" s="39"/>
      <c r="KU4" s="39"/>
      <c r="KV4" s="39"/>
      <c r="KW4" s="39"/>
      <c r="KX4" s="39"/>
      <c r="KY4" s="39"/>
      <c r="KZ4" s="39"/>
      <c r="LA4" s="39"/>
      <c r="LB4" s="39"/>
      <c r="LC4" s="39"/>
      <c r="LD4" s="39"/>
      <c r="LE4" s="39"/>
      <c r="LF4" s="39"/>
      <c r="LG4" s="39"/>
      <c r="LH4" s="39"/>
      <c r="LI4" s="39"/>
      <c r="LJ4" s="39"/>
      <c r="LK4" s="39"/>
      <c r="LL4" s="39"/>
      <c r="LM4" s="39"/>
      <c r="LN4" s="39"/>
      <c r="LO4" s="39"/>
      <c r="LP4" s="39"/>
      <c r="LQ4" s="39"/>
      <c r="LR4" s="39"/>
      <c r="LS4" s="39"/>
      <c r="LT4" s="39"/>
      <c r="LU4" s="39"/>
      <c r="LV4" s="39"/>
      <c r="LW4" s="39"/>
      <c r="LX4" s="39"/>
      <c r="LY4" s="39"/>
      <c r="LZ4" s="39"/>
      <c r="MA4" s="39"/>
      <c r="MB4" s="39"/>
      <c r="MC4" s="39"/>
      <c r="MD4" s="39"/>
      <c r="ME4" s="39"/>
      <c r="MF4" s="39"/>
      <c r="MG4" s="39"/>
      <c r="MH4" s="39"/>
      <c r="MI4" s="39"/>
      <c r="MJ4" s="39"/>
      <c r="MK4" s="39"/>
      <c r="ML4" s="39"/>
      <c r="MM4" s="39"/>
      <c r="MN4" s="39"/>
      <c r="MO4" s="39"/>
      <c r="MP4" s="39"/>
      <c r="MQ4" s="39"/>
      <c r="MR4" s="39"/>
      <c r="MS4" s="39"/>
      <c r="MT4" s="39"/>
      <c r="MU4" s="39"/>
      <c r="MV4" s="39"/>
      <c r="MW4" s="39"/>
      <c r="MX4" s="39"/>
      <c r="MY4" s="39"/>
      <c r="MZ4" s="39"/>
      <c r="NA4" s="39"/>
      <c r="NB4" s="39"/>
      <c r="NC4" s="39"/>
      <c r="ND4" s="39"/>
      <c r="NE4" s="39"/>
      <c r="NF4" s="39"/>
      <c r="NG4" s="39"/>
      <c r="NH4" s="39"/>
      <c r="NI4" s="39"/>
      <c r="NJ4" s="39"/>
      <c r="NK4" s="39"/>
      <c r="NL4" s="39"/>
      <c r="NM4" s="39"/>
      <c r="NN4" s="39"/>
      <c r="NO4" s="39"/>
      <c r="NP4" s="39"/>
      <c r="NQ4" s="39"/>
      <c r="NR4" s="39"/>
      <c r="NS4" s="39"/>
      <c r="NT4" s="39"/>
      <c r="NU4" s="39"/>
      <c r="NV4" s="39"/>
      <c r="NW4" s="39"/>
      <c r="NX4" s="39"/>
      <c r="NY4" s="39"/>
      <c r="NZ4" s="39"/>
      <c r="OA4" s="39"/>
      <c r="OB4" s="39"/>
      <c r="OC4" s="39"/>
      <c r="OD4" s="39"/>
      <c r="OE4" s="39"/>
      <c r="OF4" s="39"/>
      <c r="OG4" s="39"/>
      <c r="OH4" s="39"/>
      <c r="OI4" s="39"/>
      <c r="OJ4" s="39"/>
      <c r="OK4" s="39"/>
      <c r="OL4" s="39"/>
      <c r="OM4" s="39"/>
      <c r="ON4" s="39"/>
      <c r="OO4" s="39"/>
      <c r="OP4" s="39"/>
      <c r="OQ4" s="39"/>
      <c r="OR4" s="39"/>
      <c r="OS4" s="39"/>
      <c r="OT4" s="39"/>
      <c r="OU4" s="39"/>
      <c r="OV4" s="39"/>
      <c r="OW4" s="39"/>
      <c r="OX4" s="39"/>
      <c r="OY4" s="39"/>
      <c r="OZ4" s="39"/>
      <c r="PA4" s="39"/>
      <c r="PB4" s="39"/>
      <c r="PC4" s="39"/>
      <c r="PD4" s="39"/>
      <c r="PE4" s="39"/>
      <c r="PF4" s="39"/>
      <c r="PG4" s="39"/>
      <c r="PH4" s="39"/>
      <c r="PI4" s="39"/>
      <c r="PJ4" s="39"/>
      <c r="PK4" s="39"/>
      <c r="PL4" s="39"/>
      <c r="PM4" s="39"/>
      <c r="PN4" s="39"/>
      <c r="PO4" s="39"/>
      <c r="PP4" s="39"/>
      <c r="PQ4" s="39"/>
      <c r="PR4" s="39"/>
      <c r="PS4" s="39"/>
      <c r="PT4" s="39"/>
      <c r="PU4" s="39"/>
      <c r="PV4" s="39"/>
      <c r="PW4" s="39"/>
      <c r="PX4" s="39"/>
      <c r="PY4" s="39"/>
      <c r="PZ4" s="39"/>
      <c r="QA4" s="39"/>
      <c r="QB4" s="39"/>
      <c r="QC4" s="39"/>
      <c r="QD4" s="39"/>
      <c r="QE4" s="39"/>
      <c r="QF4" s="39"/>
      <c r="QG4" s="39"/>
      <c r="QH4" s="39"/>
      <c r="QI4" s="39"/>
      <c r="QJ4" s="39"/>
      <c r="QK4" s="39"/>
      <c r="QL4" s="39"/>
      <c r="QM4" s="39"/>
      <c r="QN4" s="39"/>
      <c r="QO4" s="39"/>
      <c r="QP4" s="39"/>
      <c r="QQ4" s="39"/>
      <c r="QR4" s="39"/>
      <c r="QS4" s="39"/>
      <c r="QT4" s="39"/>
      <c r="QU4" s="39"/>
      <c r="QV4" s="39"/>
      <c r="QW4" s="39"/>
      <c r="QX4" s="39"/>
      <c r="QY4" s="39"/>
      <c r="QZ4" s="39"/>
      <c r="RA4" s="39"/>
      <c r="RB4" s="39"/>
      <c r="RC4" s="39"/>
      <c r="RD4" s="39"/>
      <c r="RE4" s="39"/>
      <c r="RF4" s="39"/>
      <c r="RG4" s="39"/>
      <c r="RH4" s="39"/>
      <c r="RI4" s="39"/>
      <c r="RJ4" s="39"/>
      <c r="RK4" s="39"/>
      <c r="RL4" s="39"/>
      <c r="RM4" s="39"/>
      <c r="RN4" s="39"/>
      <c r="RO4" s="39"/>
      <c r="RP4" s="39"/>
      <c r="RQ4" s="39"/>
      <c r="RR4" s="39"/>
      <c r="RS4" s="39"/>
      <c r="RT4" s="39"/>
      <c r="RU4" s="39"/>
      <c r="RV4" s="39"/>
      <c r="RW4" s="39"/>
      <c r="RX4" s="39"/>
      <c r="RY4" s="39"/>
      <c r="RZ4" s="39"/>
      <c r="SA4" s="39"/>
      <c r="SB4" s="39"/>
      <c r="SC4" s="39"/>
      <c r="SD4" s="39"/>
      <c r="SE4" s="39"/>
      <c r="SF4" s="39"/>
      <c r="SG4" s="39"/>
      <c r="SH4" s="39"/>
      <c r="SI4" s="39"/>
      <c r="SJ4" s="39"/>
      <c r="SK4" s="39"/>
      <c r="SL4" s="39"/>
      <c r="SM4" s="39"/>
      <c r="SN4" s="39"/>
      <c r="SO4" s="39"/>
      <c r="SP4" s="39"/>
      <c r="SQ4" s="39"/>
      <c r="SR4" s="39"/>
      <c r="SS4" s="39"/>
      <c r="ST4" s="39"/>
      <c r="SU4" s="39"/>
      <c r="SV4" s="39"/>
      <c r="SW4" s="39"/>
      <c r="SX4" s="39"/>
      <c r="SY4" s="39"/>
      <c r="SZ4" s="39"/>
      <c r="TA4" s="39"/>
      <c r="TB4" s="39"/>
      <c r="TC4" s="39"/>
      <c r="TD4" s="39"/>
      <c r="TE4" s="39"/>
      <c r="TF4" s="39"/>
      <c r="TG4" s="39"/>
      <c r="TH4" s="39"/>
      <c r="TI4" s="39"/>
      <c r="TJ4" s="39"/>
      <c r="TK4" s="39"/>
      <c r="TL4" s="39"/>
      <c r="TM4" s="39"/>
      <c r="TN4" s="39"/>
      <c r="TO4" s="39"/>
      <c r="TP4" s="39"/>
      <c r="TQ4" s="39"/>
      <c r="TR4" s="39"/>
      <c r="TS4" s="39"/>
      <c r="TT4" s="39"/>
      <c r="TU4" s="39"/>
      <c r="TV4" s="39"/>
      <c r="TW4" s="39"/>
      <c r="TX4" s="39"/>
      <c r="TY4" s="39"/>
      <c r="TZ4" s="39"/>
      <c r="UA4" s="39"/>
      <c r="UB4" s="39"/>
      <c r="UC4" s="39"/>
      <c r="UD4" s="39"/>
      <c r="UE4" s="39"/>
      <c r="UF4" s="39"/>
      <c r="UG4" s="39"/>
      <c r="UH4" s="39"/>
      <c r="UI4" s="39"/>
      <c r="UJ4" s="39"/>
      <c r="UK4" s="39"/>
      <c r="UL4" s="39"/>
      <c r="UM4" s="39"/>
      <c r="UN4" s="39"/>
      <c r="UO4" s="39"/>
      <c r="UP4" s="39"/>
      <c r="UQ4" s="39"/>
      <c r="UR4" s="39"/>
      <c r="US4" s="39"/>
      <c r="UT4" s="39"/>
      <c r="UU4" s="39"/>
      <c r="UV4" s="39"/>
      <c r="UW4" s="39"/>
      <c r="UX4" s="39"/>
      <c r="UY4" s="39"/>
      <c r="UZ4" s="39"/>
      <c r="VA4" s="39"/>
      <c r="VB4" s="39"/>
      <c r="VC4" s="39"/>
      <c r="VD4" s="39"/>
      <c r="VE4" s="39"/>
      <c r="VF4" s="39"/>
      <c r="VG4" s="39"/>
      <c r="VH4" s="39"/>
      <c r="VI4" s="39"/>
      <c r="VJ4" s="39"/>
      <c r="VK4" s="39"/>
      <c r="VL4" s="39"/>
      <c r="VM4" s="39"/>
      <c r="VN4" s="39"/>
      <c r="VO4" s="39"/>
      <c r="VP4" s="39"/>
      <c r="VQ4" s="39"/>
      <c r="VR4" s="39"/>
      <c r="VS4" s="39"/>
      <c r="VT4" s="39"/>
      <c r="VU4" s="39"/>
      <c r="VV4" s="39"/>
      <c r="VW4" s="39"/>
      <c r="VX4" s="39"/>
      <c r="VY4" s="39"/>
      <c r="VZ4" s="39"/>
      <c r="WA4" s="39"/>
      <c r="WB4" s="39"/>
      <c r="WC4" s="39"/>
      <c r="WD4" s="39"/>
      <c r="WE4" s="39"/>
      <c r="WF4" s="39"/>
      <c r="WG4" s="39"/>
      <c r="WH4" s="39"/>
      <c r="WI4" s="39"/>
      <c r="WJ4" s="39"/>
      <c r="WK4" s="39"/>
      <c r="WL4" s="39"/>
      <c r="WM4" s="39"/>
      <c r="WN4" s="39"/>
      <c r="WO4" s="39"/>
      <c r="WP4" s="39"/>
      <c r="WQ4" s="39"/>
      <c r="WR4" s="39"/>
      <c r="WS4" s="39"/>
      <c r="WT4" s="39"/>
      <c r="WU4" s="39"/>
      <c r="WV4" s="39"/>
      <c r="WW4" s="39"/>
      <c r="WX4" s="39"/>
      <c r="WY4" s="39"/>
      <c r="WZ4" s="39"/>
      <c r="XA4" s="39"/>
      <c r="XB4" s="39"/>
      <c r="XC4" s="39"/>
      <c r="XD4" s="39"/>
      <c r="XE4" s="39"/>
      <c r="XF4" s="39"/>
      <c r="XG4" s="39"/>
      <c r="XH4" s="39"/>
      <c r="XI4" s="39"/>
      <c r="XJ4" s="39"/>
      <c r="XK4" s="39"/>
      <c r="XL4" s="39"/>
      <c r="XM4" s="39"/>
      <c r="XN4" s="39"/>
      <c r="XO4" s="39"/>
      <c r="XP4" s="39"/>
      <c r="XQ4" s="39"/>
      <c r="XR4" s="39"/>
      <c r="XS4" s="39"/>
      <c r="XT4" s="39"/>
      <c r="XU4" s="39"/>
      <c r="XV4" s="39"/>
      <c r="XW4" s="39"/>
      <c r="XX4" s="39"/>
      <c r="XY4" s="39"/>
      <c r="XZ4" s="39"/>
      <c r="YA4" s="39"/>
      <c r="YB4" s="39"/>
      <c r="YC4" s="39"/>
      <c r="YD4" s="39"/>
      <c r="YE4" s="39"/>
      <c r="YF4" s="39"/>
      <c r="YG4" s="39"/>
      <c r="YH4" s="39"/>
      <c r="YI4" s="39"/>
      <c r="YJ4" s="39"/>
      <c r="YK4" s="39"/>
      <c r="YL4" s="39"/>
      <c r="YM4" s="39"/>
      <c r="YN4" s="39"/>
      <c r="YO4" s="39"/>
      <c r="YP4" s="39"/>
      <c r="YQ4" s="39"/>
      <c r="YR4" s="39"/>
      <c r="YS4" s="39"/>
      <c r="YT4" s="39"/>
      <c r="YU4" s="39"/>
      <c r="YV4" s="39"/>
      <c r="YW4" s="39"/>
      <c r="YX4" s="39"/>
      <c r="YY4" s="39"/>
      <c r="YZ4" s="39"/>
      <c r="ZA4" s="39"/>
      <c r="ZB4" s="39"/>
      <c r="ZC4" s="39"/>
      <c r="ZD4" s="39"/>
      <c r="ZE4" s="39"/>
      <c r="ZF4" s="39"/>
      <c r="ZG4" s="39"/>
      <c r="ZH4" s="39"/>
      <c r="ZI4" s="39"/>
      <c r="ZJ4" s="39"/>
      <c r="ZK4" s="39"/>
      <c r="ZL4" s="39"/>
      <c r="ZM4" s="39"/>
      <c r="ZN4" s="39"/>
      <c r="ZO4" s="39"/>
      <c r="ZP4" s="39"/>
      <c r="ZQ4" s="39"/>
      <c r="ZR4" s="39"/>
      <c r="ZS4" s="39"/>
      <c r="ZT4" s="39"/>
      <c r="ZU4" s="39"/>
      <c r="ZV4" s="39"/>
      <c r="ZW4" s="39"/>
      <c r="ZX4" s="39"/>
      <c r="ZY4" s="39"/>
      <c r="ZZ4" s="39"/>
      <c r="AAA4" s="39"/>
      <c r="AAB4" s="39"/>
      <c r="AAC4" s="39"/>
      <c r="AAD4" s="39"/>
      <c r="AAE4" s="39"/>
      <c r="AAF4" s="39"/>
      <c r="AAG4" s="39"/>
      <c r="AAH4" s="39"/>
      <c r="AAI4" s="39"/>
      <c r="AAJ4" s="39"/>
      <c r="AAK4" s="39"/>
      <c r="AAL4" s="39"/>
      <c r="AAM4" s="39"/>
      <c r="AAN4" s="39"/>
      <c r="AAO4" s="39"/>
      <c r="AAP4" s="39"/>
      <c r="AAQ4" s="39"/>
      <c r="AAR4" s="39"/>
      <c r="AAS4" s="39"/>
      <c r="AAT4" s="39"/>
      <c r="AAU4" s="39"/>
      <c r="AAV4" s="39"/>
      <c r="AAW4" s="39"/>
      <c r="AAX4" s="39"/>
      <c r="AAY4" s="39"/>
      <c r="AAZ4" s="39"/>
      <c r="ABA4" s="39"/>
      <c r="ABB4" s="39"/>
      <c r="ABC4" s="39"/>
      <c r="ABD4" s="39"/>
      <c r="ABE4" s="39"/>
      <c r="ABF4" s="39"/>
      <c r="ABG4" s="39"/>
      <c r="ABH4" s="39"/>
      <c r="ABI4" s="39"/>
      <c r="ABJ4" s="39"/>
      <c r="ABK4" s="39"/>
      <c r="ABL4" s="39"/>
      <c r="ABM4" s="39"/>
      <c r="ABN4" s="39"/>
      <c r="ABO4" s="39"/>
      <c r="ABP4" s="39"/>
      <c r="ABQ4" s="39"/>
      <c r="ABR4" s="39"/>
      <c r="ABS4" s="39"/>
      <c r="ABT4" s="39"/>
      <c r="ABU4" s="39"/>
      <c r="ABV4" s="39"/>
      <c r="ABW4" s="39"/>
      <c r="ABX4" s="39"/>
      <c r="ABY4" s="39"/>
      <c r="ABZ4" s="39"/>
      <c r="ACA4" s="39"/>
      <c r="ACB4" s="39"/>
      <c r="ACC4" s="39"/>
      <c r="ACD4" s="39"/>
      <c r="ACE4" s="39"/>
      <c r="ACF4" s="39"/>
      <c r="ACG4" s="39"/>
      <c r="ACH4" s="39"/>
      <c r="ACI4" s="39"/>
      <c r="ACJ4" s="39"/>
      <c r="ACK4" s="39"/>
      <c r="ACL4" s="39"/>
      <c r="ACM4" s="39"/>
      <c r="ACN4" s="39"/>
      <c r="ACO4" s="39"/>
      <c r="ACP4" s="39"/>
      <c r="ACQ4" s="39"/>
      <c r="ACR4" s="39"/>
      <c r="ACS4" s="39"/>
      <c r="ACT4" s="39"/>
      <c r="ACU4" s="39"/>
      <c r="ACV4" s="39"/>
      <c r="ACW4" s="39"/>
      <c r="ACX4" s="39"/>
      <c r="ACY4" s="39"/>
      <c r="ACZ4" s="39"/>
      <c r="ADA4" s="39"/>
      <c r="ADB4" s="39"/>
      <c r="ADC4" s="39"/>
      <c r="ADD4" s="39"/>
      <c r="ADE4" s="39"/>
      <c r="ADF4" s="39"/>
      <c r="ADG4" s="39"/>
      <c r="ADH4" s="39"/>
      <c r="ADI4" s="39"/>
      <c r="ADJ4" s="39"/>
      <c r="ADK4" s="39"/>
      <c r="ADL4" s="39"/>
      <c r="ADM4" s="39"/>
      <c r="ADN4" s="39"/>
      <c r="ADO4" s="39"/>
      <c r="ADP4" s="39"/>
      <c r="ADQ4" s="39"/>
      <c r="ADR4" s="39"/>
      <c r="ADS4" s="39"/>
      <c r="ADT4" s="39"/>
      <c r="ADU4" s="39"/>
      <c r="ADV4" s="39"/>
      <c r="ADW4" s="39"/>
      <c r="ADX4" s="39"/>
      <c r="ADY4" s="39"/>
      <c r="ADZ4" s="39"/>
      <c r="AEA4" s="39"/>
      <c r="AEB4" s="39"/>
      <c r="AEC4" s="39"/>
      <c r="AED4" s="39"/>
      <c r="AEE4" s="39"/>
      <c r="AEF4" s="39"/>
      <c r="AEG4" s="39"/>
      <c r="AEH4" s="39"/>
      <c r="AEI4" s="39"/>
      <c r="AEJ4" s="39"/>
      <c r="AEK4" s="39"/>
      <c r="AEL4" s="39"/>
      <c r="AEM4" s="39"/>
      <c r="AEN4" s="39"/>
      <c r="AEO4" s="39"/>
      <c r="AEP4" s="39"/>
      <c r="AEQ4" s="39"/>
      <c r="AER4" s="39"/>
      <c r="AES4" s="39"/>
      <c r="AET4" s="39"/>
      <c r="AEU4" s="39"/>
      <c r="AEV4" s="39"/>
      <c r="AEW4" s="39"/>
      <c r="AEX4" s="39"/>
      <c r="AEY4" s="39"/>
      <c r="AEZ4" s="39"/>
      <c r="AFA4" s="39"/>
      <c r="AFB4" s="39"/>
      <c r="AFC4" s="39"/>
      <c r="AFD4" s="39"/>
      <c r="AFE4" s="39"/>
      <c r="AFF4" s="39"/>
      <c r="AFG4" s="39"/>
      <c r="AFH4" s="39"/>
      <c r="AFI4" s="39"/>
      <c r="AFJ4" s="39"/>
      <c r="AFK4" s="39"/>
      <c r="AFL4" s="39"/>
      <c r="AFM4" s="39"/>
      <c r="AFN4" s="39"/>
      <c r="AFO4" s="39"/>
      <c r="AFP4" s="39"/>
      <c r="AFQ4" s="39"/>
      <c r="AFR4" s="39"/>
      <c r="AFS4" s="39"/>
      <c r="AFT4" s="39"/>
      <c r="AFU4" s="39"/>
      <c r="AFV4" s="39"/>
      <c r="AFW4" s="39"/>
      <c r="AFX4" s="39"/>
      <c r="AFY4" s="39"/>
      <c r="AFZ4" s="39"/>
      <c r="AGA4" s="39"/>
      <c r="AGB4" s="39"/>
      <c r="AGC4" s="39"/>
      <c r="AGD4" s="39"/>
      <c r="AGE4" s="39"/>
      <c r="AGF4" s="39"/>
      <c r="AGG4" s="39"/>
      <c r="AGH4" s="39"/>
      <c r="AGI4" s="39"/>
      <c r="AGJ4" s="39"/>
      <c r="AGK4" s="39"/>
      <c r="AGL4" s="39"/>
      <c r="AGM4" s="39"/>
      <c r="AGN4" s="39"/>
      <c r="AGO4" s="39"/>
      <c r="AGP4" s="39"/>
      <c r="AGQ4" s="39"/>
      <c r="AGR4" s="39"/>
      <c r="AGS4" s="39"/>
      <c r="AGT4" s="39"/>
      <c r="AGU4" s="39"/>
      <c r="AGV4" s="39"/>
      <c r="AGW4" s="39"/>
      <c r="AGX4" s="39"/>
      <c r="AGY4" s="39"/>
      <c r="AGZ4" s="39"/>
      <c r="AHA4" s="39"/>
      <c r="AHB4" s="39"/>
      <c r="AHC4" s="39"/>
      <c r="AHD4" s="39"/>
      <c r="AHE4" s="39"/>
      <c r="AHF4" s="39"/>
      <c r="AHG4" s="39"/>
      <c r="AHH4" s="39"/>
      <c r="AHI4" s="39"/>
      <c r="AHJ4" s="39"/>
      <c r="AHK4" s="39"/>
      <c r="AHL4" s="39"/>
      <c r="AHM4" s="39"/>
      <c r="AHN4" s="39"/>
      <c r="AHO4" s="39"/>
      <c r="AHP4" s="39"/>
      <c r="AHQ4" s="39"/>
      <c r="AHR4" s="39"/>
      <c r="AHS4" s="39"/>
    </row>
    <row r="5" spans="1:903" s="8" customFormat="1" ht="62.45" customHeight="1">
      <c r="A5" s="824"/>
      <c r="B5" s="808"/>
      <c r="C5" s="808"/>
      <c r="D5" s="808"/>
      <c r="E5" s="808"/>
      <c r="F5" s="808"/>
      <c r="G5" s="395" t="s">
        <v>655</v>
      </c>
      <c r="H5" s="427" t="s">
        <v>656</v>
      </c>
      <c r="I5" s="394" t="s">
        <v>651</v>
      </c>
      <c r="J5" s="372"/>
      <c r="K5" s="373"/>
      <c r="L5" s="373"/>
      <c r="M5" s="945"/>
      <c r="N5" s="945"/>
      <c r="O5" s="104"/>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c r="IW5" s="39"/>
      <c r="IX5" s="39"/>
      <c r="IY5" s="39"/>
      <c r="IZ5" s="39"/>
      <c r="JA5" s="39"/>
      <c r="JB5" s="39"/>
      <c r="JC5" s="39"/>
      <c r="JD5" s="39"/>
      <c r="JE5" s="39"/>
      <c r="JF5" s="39"/>
      <c r="JG5" s="39"/>
      <c r="JH5" s="39"/>
      <c r="JI5" s="39"/>
      <c r="JJ5" s="39"/>
      <c r="JK5" s="39"/>
      <c r="JL5" s="39"/>
      <c r="JM5" s="39"/>
      <c r="JN5" s="39"/>
      <c r="JO5" s="39"/>
      <c r="JP5" s="39"/>
      <c r="JQ5" s="39"/>
      <c r="JR5" s="39"/>
      <c r="JS5" s="39"/>
      <c r="JT5" s="39"/>
      <c r="JU5" s="39"/>
      <c r="JV5" s="39"/>
      <c r="JW5" s="39"/>
      <c r="JX5" s="39"/>
      <c r="JY5" s="39"/>
      <c r="JZ5" s="39"/>
      <c r="KA5" s="39"/>
      <c r="KB5" s="39"/>
      <c r="KC5" s="39"/>
      <c r="KD5" s="39"/>
      <c r="KE5" s="39"/>
      <c r="KF5" s="39"/>
      <c r="KG5" s="39"/>
      <c r="KH5" s="39"/>
      <c r="KI5" s="39"/>
      <c r="KJ5" s="39"/>
      <c r="KK5" s="39"/>
      <c r="KL5" s="39"/>
      <c r="KM5" s="39"/>
      <c r="KN5" s="39"/>
      <c r="KO5" s="39"/>
      <c r="KP5" s="39"/>
      <c r="KQ5" s="39"/>
      <c r="KR5" s="39"/>
      <c r="KS5" s="39"/>
      <c r="KT5" s="39"/>
      <c r="KU5" s="39"/>
      <c r="KV5" s="39"/>
      <c r="KW5" s="39"/>
      <c r="KX5" s="39"/>
      <c r="KY5" s="39"/>
      <c r="KZ5" s="39"/>
      <c r="LA5" s="39"/>
      <c r="LB5" s="39"/>
      <c r="LC5" s="39"/>
      <c r="LD5" s="39"/>
      <c r="LE5" s="39"/>
      <c r="LF5" s="39"/>
      <c r="LG5" s="39"/>
      <c r="LH5" s="39"/>
      <c r="LI5" s="39"/>
      <c r="LJ5" s="39"/>
      <c r="LK5" s="39"/>
      <c r="LL5" s="39"/>
      <c r="LM5" s="39"/>
      <c r="LN5" s="39"/>
      <c r="LO5" s="39"/>
      <c r="LP5" s="39"/>
      <c r="LQ5" s="39"/>
      <c r="LR5" s="39"/>
      <c r="LS5" s="39"/>
      <c r="LT5" s="39"/>
      <c r="LU5" s="39"/>
      <c r="LV5" s="39"/>
      <c r="LW5" s="39"/>
      <c r="LX5" s="39"/>
      <c r="LY5" s="39"/>
      <c r="LZ5" s="39"/>
      <c r="MA5" s="39"/>
      <c r="MB5" s="39"/>
      <c r="MC5" s="39"/>
      <c r="MD5" s="39"/>
      <c r="ME5" s="39"/>
      <c r="MF5" s="39"/>
      <c r="MG5" s="39"/>
      <c r="MH5" s="39"/>
      <c r="MI5" s="39"/>
      <c r="MJ5" s="39"/>
      <c r="MK5" s="39"/>
      <c r="ML5" s="39"/>
      <c r="MM5" s="39"/>
      <c r="MN5" s="39"/>
      <c r="MO5" s="39"/>
      <c r="MP5" s="39"/>
      <c r="MQ5" s="39"/>
      <c r="MR5" s="39"/>
      <c r="MS5" s="39"/>
      <c r="MT5" s="39"/>
      <c r="MU5" s="39"/>
      <c r="MV5" s="39"/>
      <c r="MW5" s="39"/>
      <c r="MX5" s="39"/>
      <c r="MY5" s="39"/>
      <c r="MZ5" s="39"/>
      <c r="NA5" s="39"/>
      <c r="NB5" s="39"/>
      <c r="NC5" s="39"/>
      <c r="ND5" s="39"/>
      <c r="NE5" s="39"/>
      <c r="NF5" s="39"/>
      <c r="NG5" s="39"/>
      <c r="NH5" s="39"/>
      <c r="NI5" s="39"/>
      <c r="NJ5" s="39"/>
      <c r="NK5" s="39"/>
      <c r="NL5" s="39"/>
      <c r="NM5" s="39"/>
      <c r="NN5" s="39"/>
      <c r="NO5" s="39"/>
      <c r="NP5" s="39"/>
      <c r="NQ5" s="39"/>
      <c r="NR5" s="39"/>
      <c r="NS5" s="39"/>
      <c r="NT5" s="39"/>
      <c r="NU5" s="39"/>
      <c r="NV5" s="39"/>
      <c r="NW5" s="39"/>
      <c r="NX5" s="39"/>
      <c r="NY5" s="39"/>
      <c r="NZ5" s="39"/>
      <c r="OA5" s="39"/>
      <c r="OB5" s="39"/>
      <c r="OC5" s="39"/>
      <c r="OD5" s="39"/>
      <c r="OE5" s="39"/>
      <c r="OF5" s="39"/>
      <c r="OG5" s="39"/>
      <c r="OH5" s="39"/>
      <c r="OI5" s="39"/>
      <c r="OJ5" s="39"/>
      <c r="OK5" s="39"/>
      <c r="OL5" s="39"/>
      <c r="OM5" s="39"/>
      <c r="ON5" s="39"/>
      <c r="OO5" s="39"/>
      <c r="OP5" s="39"/>
      <c r="OQ5" s="39"/>
      <c r="OR5" s="39"/>
      <c r="OS5" s="39"/>
      <c r="OT5" s="39"/>
      <c r="OU5" s="39"/>
      <c r="OV5" s="39"/>
      <c r="OW5" s="39"/>
      <c r="OX5" s="39"/>
      <c r="OY5" s="39"/>
      <c r="OZ5" s="39"/>
      <c r="PA5" s="39"/>
      <c r="PB5" s="39"/>
      <c r="PC5" s="39"/>
      <c r="PD5" s="39"/>
      <c r="PE5" s="39"/>
      <c r="PF5" s="39"/>
      <c r="PG5" s="39"/>
      <c r="PH5" s="39"/>
      <c r="PI5" s="39"/>
      <c r="PJ5" s="39"/>
      <c r="PK5" s="39"/>
      <c r="PL5" s="39"/>
      <c r="PM5" s="39"/>
      <c r="PN5" s="39"/>
      <c r="PO5" s="39"/>
      <c r="PP5" s="39"/>
      <c r="PQ5" s="39"/>
      <c r="PR5" s="39"/>
      <c r="PS5" s="39"/>
      <c r="PT5" s="39"/>
      <c r="PU5" s="39"/>
      <c r="PV5" s="39"/>
      <c r="PW5" s="39"/>
      <c r="PX5" s="39"/>
      <c r="PY5" s="39"/>
      <c r="PZ5" s="39"/>
      <c r="QA5" s="39"/>
      <c r="QB5" s="39"/>
      <c r="QC5" s="39"/>
      <c r="QD5" s="39"/>
      <c r="QE5" s="39"/>
      <c r="QF5" s="39"/>
      <c r="QG5" s="39"/>
      <c r="QH5" s="39"/>
      <c r="QI5" s="39"/>
      <c r="QJ5" s="39"/>
      <c r="QK5" s="39"/>
      <c r="QL5" s="39"/>
      <c r="QM5" s="39"/>
      <c r="QN5" s="39"/>
      <c r="QO5" s="39"/>
      <c r="QP5" s="39"/>
      <c r="QQ5" s="39"/>
      <c r="QR5" s="39"/>
      <c r="QS5" s="39"/>
      <c r="QT5" s="39"/>
      <c r="QU5" s="39"/>
      <c r="QV5" s="39"/>
      <c r="QW5" s="39"/>
      <c r="QX5" s="39"/>
      <c r="QY5" s="39"/>
      <c r="QZ5" s="39"/>
      <c r="RA5" s="39"/>
      <c r="RB5" s="39"/>
      <c r="RC5" s="39"/>
      <c r="RD5" s="39"/>
      <c r="RE5" s="39"/>
      <c r="RF5" s="39"/>
      <c r="RG5" s="39"/>
      <c r="RH5" s="39"/>
      <c r="RI5" s="39"/>
      <c r="RJ5" s="39"/>
      <c r="RK5" s="39"/>
      <c r="RL5" s="39"/>
      <c r="RM5" s="39"/>
      <c r="RN5" s="39"/>
      <c r="RO5" s="39"/>
      <c r="RP5" s="39"/>
      <c r="RQ5" s="39"/>
      <c r="RR5" s="39"/>
      <c r="RS5" s="39"/>
      <c r="RT5" s="39"/>
      <c r="RU5" s="39"/>
      <c r="RV5" s="39"/>
      <c r="RW5" s="39"/>
      <c r="RX5" s="39"/>
      <c r="RY5" s="39"/>
      <c r="RZ5" s="39"/>
      <c r="SA5" s="39"/>
      <c r="SB5" s="39"/>
      <c r="SC5" s="39"/>
      <c r="SD5" s="39"/>
      <c r="SE5" s="39"/>
      <c r="SF5" s="39"/>
      <c r="SG5" s="39"/>
      <c r="SH5" s="39"/>
      <c r="SI5" s="39"/>
      <c r="SJ5" s="39"/>
      <c r="SK5" s="39"/>
      <c r="SL5" s="39"/>
      <c r="SM5" s="39"/>
      <c r="SN5" s="39"/>
      <c r="SO5" s="39"/>
      <c r="SP5" s="39"/>
      <c r="SQ5" s="39"/>
      <c r="SR5" s="39"/>
      <c r="SS5" s="39"/>
      <c r="ST5" s="39"/>
      <c r="SU5" s="39"/>
      <c r="SV5" s="39"/>
      <c r="SW5" s="39"/>
      <c r="SX5" s="39"/>
      <c r="SY5" s="39"/>
      <c r="SZ5" s="39"/>
      <c r="TA5" s="39"/>
      <c r="TB5" s="39"/>
      <c r="TC5" s="39"/>
      <c r="TD5" s="39"/>
      <c r="TE5" s="39"/>
      <c r="TF5" s="39"/>
      <c r="TG5" s="39"/>
      <c r="TH5" s="39"/>
      <c r="TI5" s="39"/>
      <c r="TJ5" s="39"/>
      <c r="TK5" s="39"/>
      <c r="TL5" s="39"/>
      <c r="TM5" s="39"/>
      <c r="TN5" s="39"/>
      <c r="TO5" s="39"/>
      <c r="TP5" s="39"/>
      <c r="TQ5" s="39"/>
      <c r="TR5" s="39"/>
      <c r="TS5" s="39"/>
      <c r="TT5" s="39"/>
      <c r="TU5" s="39"/>
      <c r="TV5" s="39"/>
      <c r="TW5" s="39"/>
      <c r="TX5" s="39"/>
      <c r="TY5" s="39"/>
      <c r="TZ5" s="39"/>
      <c r="UA5" s="39"/>
      <c r="UB5" s="39"/>
      <c r="UC5" s="39"/>
      <c r="UD5" s="39"/>
      <c r="UE5" s="39"/>
      <c r="UF5" s="39"/>
      <c r="UG5" s="39"/>
      <c r="UH5" s="39"/>
      <c r="UI5" s="39"/>
      <c r="UJ5" s="39"/>
      <c r="UK5" s="39"/>
      <c r="UL5" s="39"/>
      <c r="UM5" s="39"/>
      <c r="UN5" s="39"/>
      <c r="UO5" s="39"/>
      <c r="UP5" s="39"/>
      <c r="UQ5" s="39"/>
      <c r="UR5" s="39"/>
      <c r="US5" s="39"/>
      <c r="UT5" s="39"/>
      <c r="UU5" s="39"/>
      <c r="UV5" s="39"/>
      <c r="UW5" s="39"/>
      <c r="UX5" s="39"/>
      <c r="UY5" s="39"/>
      <c r="UZ5" s="39"/>
      <c r="VA5" s="39"/>
      <c r="VB5" s="39"/>
      <c r="VC5" s="39"/>
      <c r="VD5" s="39"/>
      <c r="VE5" s="39"/>
      <c r="VF5" s="39"/>
      <c r="VG5" s="39"/>
      <c r="VH5" s="39"/>
      <c r="VI5" s="39"/>
      <c r="VJ5" s="39"/>
      <c r="VK5" s="39"/>
      <c r="VL5" s="39"/>
      <c r="VM5" s="39"/>
      <c r="VN5" s="39"/>
      <c r="VO5" s="39"/>
      <c r="VP5" s="39"/>
      <c r="VQ5" s="39"/>
      <c r="VR5" s="39"/>
      <c r="VS5" s="39"/>
      <c r="VT5" s="39"/>
      <c r="VU5" s="39"/>
      <c r="VV5" s="39"/>
      <c r="VW5" s="39"/>
      <c r="VX5" s="39"/>
      <c r="VY5" s="39"/>
      <c r="VZ5" s="39"/>
      <c r="WA5" s="39"/>
      <c r="WB5" s="39"/>
      <c r="WC5" s="39"/>
      <c r="WD5" s="39"/>
      <c r="WE5" s="39"/>
      <c r="WF5" s="39"/>
      <c r="WG5" s="39"/>
      <c r="WH5" s="39"/>
      <c r="WI5" s="39"/>
      <c r="WJ5" s="39"/>
      <c r="WK5" s="39"/>
      <c r="WL5" s="39"/>
      <c r="WM5" s="39"/>
      <c r="WN5" s="39"/>
      <c r="WO5" s="39"/>
      <c r="WP5" s="39"/>
      <c r="WQ5" s="39"/>
      <c r="WR5" s="39"/>
      <c r="WS5" s="39"/>
      <c r="WT5" s="39"/>
      <c r="WU5" s="39"/>
      <c r="WV5" s="39"/>
      <c r="WW5" s="39"/>
      <c r="WX5" s="39"/>
      <c r="WY5" s="39"/>
      <c r="WZ5" s="39"/>
      <c r="XA5" s="39"/>
      <c r="XB5" s="39"/>
      <c r="XC5" s="39"/>
      <c r="XD5" s="39"/>
      <c r="XE5" s="39"/>
      <c r="XF5" s="39"/>
      <c r="XG5" s="39"/>
      <c r="XH5" s="39"/>
      <c r="XI5" s="39"/>
      <c r="XJ5" s="39"/>
      <c r="XK5" s="39"/>
      <c r="XL5" s="39"/>
      <c r="XM5" s="39"/>
      <c r="XN5" s="39"/>
      <c r="XO5" s="39"/>
      <c r="XP5" s="39"/>
      <c r="XQ5" s="39"/>
      <c r="XR5" s="39"/>
      <c r="XS5" s="39"/>
      <c r="XT5" s="39"/>
      <c r="XU5" s="39"/>
      <c r="XV5" s="39"/>
      <c r="XW5" s="39"/>
      <c r="XX5" s="39"/>
      <c r="XY5" s="39"/>
      <c r="XZ5" s="39"/>
      <c r="YA5" s="39"/>
      <c r="YB5" s="39"/>
      <c r="YC5" s="39"/>
      <c r="YD5" s="39"/>
      <c r="YE5" s="39"/>
      <c r="YF5" s="39"/>
      <c r="YG5" s="39"/>
      <c r="YH5" s="39"/>
      <c r="YI5" s="39"/>
      <c r="YJ5" s="39"/>
      <c r="YK5" s="39"/>
      <c r="YL5" s="39"/>
      <c r="YM5" s="39"/>
      <c r="YN5" s="39"/>
      <c r="YO5" s="39"/>
      <c r="YP5" s="39"/>
      <c r="YQ5" s="39"/>
      <c r="YR5" s="39"/>
      <c r="YS5" s="39"/>
      <c r="YT5" s="39"/>
      <c r="YU5" s="39"/>
      <c r="YV5" s="39"/>
      <c r="YW5" s="39"/>
      <c r="YX5" s="39"/>
      <c r="YY5" s="39"/>
      <c r="YZ5" s="39"/>
      <c r="ZA5" s="39"/>
      <c r="ZB5" s="39"/>
      <c r="ZC5" s="39"/>
      <c r="ZD5" s="39"/>
      <c r="ZE5" s="39"/>
      <c r="ZF5" s="39"/>
      <c r="ZG5" s="39"/>
      <c r="ZH5" s="39"/>
      <c r="ZI5" s="39"/>
      <c r="ZJ5" s="39"/>
      <c r="ZK5" s="39"/>
      <c r="ZL5" s="39"/>
      <c r="ZM5" s="39"/>
      <c r="ZN5" s="39"/>
      <c r="ZO5" s="39"/>
      <c r="ZP5" s="39"/>
      <c r="ZQ5" s="39"/>
      <c r="ZR5" s="39"/>
      <c r="ZS5" s="39"/>
      <c r="ZT5" s="39"/>
      <c r="ZU5" s="39"/>
      <c r="ZV5" s="39"/>
      <c r="ZW5" s="39"/>
      <c r="ZX5" s="39"/>
      <c r="ZY5" s="39"/>
      <c r="ZZ5" s="39"/>
      <c r="AAA5" s="39"/>
      <c r="AAB5" s="39"/>
      <c r="AAC5" s="39"/>
      <c r="AAD5" s="39"/>
      <c r="AAE5" s="39"/>
      <c r="AAF5" s="39"/>
      <c r="AAG5" s="39"/>
      <c r="AAH5" s="39"/>
      <c r="AAI5" s="39"/>
      <c r="AAJ5" s="39"/>
      <c r="AAK5" s="39"/>
      <c r="AAL5" s="39"/>
      <c r="AAM5" s="39"/>
      <c r="AAN5" s="39"/>
      <c r="AAO5" s="39"/>
      <c r="AAP5" s="39"/>
      <c r="AAQ5" s="39"/>
      <c r="AAR5" s="39"/>
      <c r="AAS5" s="39"/>
      <c r="AAT5" s="39"/>
      <c r="AAU5" s="39"/>
      <c r="AAV5" s="39"/>
      <c r="AAW5" s="39"/>
      <c r="AAX5" s="39"/>
      <c r="AAY5" s="39"/>
      <c r="AAZ5" s="39"/>
      <c r="ABA5" s="39"/>
      <c r="ABB5" s="39"/>
      <c r="ABC5" s="39"/>
      <c r="ABD5" s="39"/>
      <c r="ABE5" s="39"/>
      <c r="ABF5" s="39"/>
      <c r="ABG5" s="39"/>
      <c r="ABH5" s="39"/>
      <c r="ABI5" s="39"/>
      <c r="ABJ5" s="39"/>
      <c r="ABK5" s="39"/>
      <c r="ABL5" s="39"/>
      <c r="ABM5" s="39"/>
      <c r="ABN5" s="39"/>
      <c r="ABO5" s="39"/>
      <c r="ABP5" s="39"/>
      <c r="ABQ5" s="39"/>
      <c r="ABR5" s="39"/>
      <c r="ABS5" s="39"/>
      <c r="ABT5" s="39"/>
      <c r="ABU5" s="39"/>
      <c r="ABV5" s="39"/>
      <c r="ABW5" s="39"/>
      <c r="ABX5" s="39"/>
      <c r="ABY5" s="39"/>
      <c r="ABZ5" s="39"/>
      <c r="ACA5" s="39"/>
      <c r="ACB5" s="39"/>
      <c r="ACC5" s="39"/>
      <c r="ACD5" s="39"/>
      <c r="ACE5" s="39"/>
      <c r="ACF5" s="39"/>
      <c r="ACG5" s="39"/>
      <c r="ACH5" s="39"/>
      <c r="ACI5" s="39"/>
      <c r="ACJ5" s="39"/>
      <c r="ACK5" s="39"/>
      <c r="ACL5" s="39"/>
      <c r="ACM5" s="39"/>
      <c r="ACN5" s="39"/>
      <c r="ACO5" s="39"/>
      <c r="ACP5" s="39"/>
      <c r="ACQ5" s="39"/>
      <c r="ACR5" s="39"/>
      <c r="ACS5" s="39"/>
      <c r="ACT5" s="39"/>
      <c r="ACU5" s="39"/>
      <c r="ACV5" s="39"/>
      <c r="ACW5" s="39"/>
      <c r="ACX5" s="39"/>
      <c r="ACY5" s="39"/>
      <c r="ACZ5" s="39"/>
      <c r="ADA5" s="39"/>
      <c r="ADB5" s="39"/>
      <c r="ADC5" s="39"/>
      <c r="ADD5" s="39"/>
      <c r="ADE5" s="39"/>
      <c r="ADF5" s="39"/>
      <c r="ADG5" s="39"/>
      <c r="ADH5" s="39"/>
      <c r="ADI5" s="39"/>
      <c r="ADJ5" s="39"/>
      <c r="ADK5" s="39"/>
      <c r="ADL5" s="39"/>
      <c r="ADM5" s="39"/>
      <c r="ADN5" s="39"/>
      <c r="ADO5" s="39"/>
      <c r="ADP5" s="39"/>
      <c r="ADQ5" s="39"/>
      <c r="ADR5" s="39"/>
      <c r="ADS5" s="39"/>
      <c r="ADT5" s="39"/>
      <c r="ADU5" s="39"/>
      <c r="ADV5" s="39"/>
      <c r="ADW5" s="39"/>
      <c r="ADX5" s="39"/>
      <c r="ADY5" s="39"/>
      <c r="ADZ5" s="39"/>
      <c r="AEA5" s="39"/>
      <c r="AEB5" s="39"/>
      <c r="AEC5" s="39"/>
      <c r="AED5" s="39"/>
      <c r="AEE5" s="39"/>
      <c r="AEF5" s="39"/>
      <c r="AEG5" s="39"/>
      <c r="AEH5" s="39"/>
      <c r="AEI5" s="39"/>
      <c r="AEJ5" s="39"/>
      <c r="AEK5" s="39"/>
      <c r="AEL5" s="39"/>
      <c r="AEM5" s="39"/>
      <c r="AEN5" s="39"/>
      <c r="AEO5" s="39"/>
      <c r="AEP5" s="39"/>
      <c r="AEQ5" s="39"/>
      <c r="AER5" s="39"/>
      <c r="AES5" s="39"/>
      <c r="AET5" s="39"/>
      <c r="AEU5" s="39"/>
      <c r="AEV5" s="39"/>
      <c r="AEW5" s="39"/>
      <c r="AEX5" s="39"/>
      <c r="AEY5" s="39"/>
      <c r="AEZ5" s="39"/>
      <c r="AFA5" s="39"/>
      <c r="AFB5" s="39"/>
      <c r="AFC5" s="39"/>
      <c r="AFD5" s="39"/>
      <c r="AFE5" s="39"/>
      <c r="AFF5" s="39"/>
      <c r="AFG5" s="39"/>
      <c r="AFH5" s="39"/>
      <c r="AFI5" s="39"/>
      <c r="AFJ5" s="39"/>
      <c r="AFK5" s="39"/>
      <c r="AFL5" s="39"/>
      <c r="AFM5" s="39"/>
      <c r="AFN5" s="39"/>
      <c r="AFO5" s="39"/>
      <c r="AFP5" s="39"/>
      <c r="AFQ5" s="39"/>
      <c r="AFR5" s="39"/>
      <c r="AFS5" s="39"/>
      <c r="AFT5" s="39"/>
      <c r="AFU5" s="39"/>
      <c r="AFV5" s="39"/>
      <c r="AFW5" s="39"/>
      <c r="AFX5" s="39"/>
      <c r="AFY5" s="39"/>
      <c r="AFZ5" s="39"/>
      <c r="AGA5" s="39"/>
      <c r="AGB5" s="39"/>
      <c r="AGC5" s="39"/>
      <c r="AGD5" s="39"/>
      <c r="AGE5" s="39"/>
      <c r="AGF5" s="39"/>
      <c r="AGG5" s="39"/>
      <c r="AGH5" s="39"/>
      <c r="AGI5" s="39"/>
      <c r="AGJ5" s="39"/>
      <c r="AGK5" s="39"/>
      <c r="AGL5" s="39"/>
      <c r="AGM5" s="39"/>
      <c r="AGN5" s="39"/>
      <c r="AGO5" s="39"/>
      <c r="AGP5" s="39"/>
      <c r="AGQ5" s="39"/>
      <c r="AGR5" s="39"/>
      <c r="AGS5" s="39"/>
      <c r="AGT5" s="39"/>
      <c r="AGU5" s="39"/>
      <c r="AGV5" s="39"/>
      <c r="AGW5" s="39"/>
      <c r="AGX5" s="39"/>
      <c r="AGY5" s="39"/>
      <c r="AGZ5" s="39"/>
      <c r="AHA5" s="39"/>
      <c r="AHB5" s="39"/>
      <c r="AHC5" s="39"/>
      <c r="AHD5" s="39"/>
      <c r="AHE5" s="39"/>
      <c r="AHF5" s="39"/>
      <c r="AHG5" s="39"/>
      <c r="AHH5" s="39"/>
      <c r="AHI5" s="39"/>
      <c r="AHJ5" s="39"/>
      <c r="AHK5" s="39"/>
      <c r="AHL5" s="39"/>
      <c r="AHM5" s="39"/>
      <c r="AHN5" s="39"/>
      <c r="AHO5" s="39"/>
      <c r="AHP5" s="39"/>
      <c r="AHQ5" s="39"/>
      <c r="AHR5" s="39"/>
      <c r="AHS5" s="39"/>
    </row>
    <row r="6" spans="1:903" s="28" customFormat="1" ht="17.850000000000001" customHeight="1">
      <c r="A6" s="880" t="s">
        <v>466</v>
      </c>
      <c r="B6" s="881"/>
      <c r="C6" s="881"/>
      <c r="D6" s="881"/>
      <c r="E6" s="881"/>
      <c r="F6" s="881"/>
      <c r="G6" s="881"/>
      <c r="H6" s="881"/>
      <c r="I6" s="882"/>
      <c r="J6" s="361"/>
      <c r="K6" s="374"/>
      <c r="L6" s="374"/>
      <c r="M6" s="236"/>
      <c r="N6" s="236"/>
      <c r="O6" s="236"/>
    </row>
    <row r="7" spans="1:903" ht="18" customHeight="1">
      <c r="A7" s="245" t="s">
        <v>75</v>
      </c>
      <c r="B7" s="246">
        <f>B11+B15+B19</f>
        <v>11070</v>
      </c>
      <c r="C7" s="246">
        <f t="shared" ref="C7:F7" si="0">C11+C15+C19</f>
        <v>40543</v>
      </c>
      <c r="D7" s="246">
        <f t="shared" si="0"/>
        <v>10441</v>
      </c>
      <c r="E7" s="246">
        <f t="shared" si="0"/>
        <v>9423</v>
      </c>
      <c r="F7" s="246">
        <f t="shared" si="0"/>
        <v>32220</v>
      </c>
      <c r="G7" s="114">
        <f>E7/D7-1</f>
        <v>-9.7500239440666547E-2</v>
      </c>
      <c r="H7" s="230">
        <f t="shared" ref="H7:I9" si="1">E7/B7-1</f>
        <v>-0.14878048780487807</v>
      </c>
      <c r="I7" s="230">
        <f t="shared" si="1"/>
        <v>-0.20528821251510743</v>
      </c>
      <c r="J7" s="375"/>
      <c r="K7" s="477"/>
      <c r="L7" s="376"/>
      <c r="M7" s="237"/>
      <c r="N7" s="237"/>
      <c r="P7" s="40"/>
      <c r="AHK7" s="28"/>
      <c r="AHL7" s="28"/>
      <c r="AHM7" s="28"/>
      <c r="AHN7" s="28"/>
      <c r="AHO7" s="28"/>
      <c r="AHP7" s="28"/>
      <c r="AHQ7" s="28"/>
      <c r="AHR7" s="28"/>
      <c r="AHS7" s="28"/>
    </row>
    <row r="8" spans="1:903" ht="18" customHeight="1">
      <c r="A8" s="245" t="s">
        <v>76</v>
      </c>
      <c r="B8" s="246">
        <f>B12+B16+B20</f>
        <v>44274364.180000007</v>
      </c>
      <c r="C8" s="246">
        <f t="shared" ref="C8:F8" si="2">C12+C16+C20</f>
        <v>162142499.68000001</v>
      </c>
      <c r="D8" s="246">
        <f t="shared" si="2"/>
        <v>41762501</v>
      </c>
      <c r="E8" s="246">
        <f t="shared" si="2"/>
        <v>37689471.030000001</v>
      </c>
      <c r="F8" s="246">
        <f t="shared" si="2"/>
        <v>128873135.12</v>
      </c>
      <c r="G8" s="114">
        <f>E8/D8-1</f>
        <v>-9.75284016156025E-2</v>
      </c>
      <c r="H8" s="230">
        <f t="shared" si="1"/>
        <v>-0.14872925386864366</v>
      </c>
      <c r="I8" s="230">
        <f t="shared" si="1"/>
        <v>-0.20518596065596317</v>
      </c>
      <c r="J8" s="375"/>
      <c r="K8" s="477"/>
      <c r="L8" s="376"/>
      <c r="M8" s="238"/>
      <c r="N8" s="238"/>
      <c r="P8" s="41"/>
      <c r="AHK8" s="28"/>
      <c r="AHL8" s="28"/>
      <c r="AHM8" s="28"/>
      <c r="AHN8" s="28"/>
      <c r="AHO8" s="28"/>
      <c r="AHP8" s="28"/>
      <c r="AHQ8" s="28"/>
      <c r="AHR8" s="28"/>
      <c r="AHS8" s="28"/>
    </row>
    <row r="9" spans="1:903" ht="18" customHeight="1">
      <c r="A9" s="245" t="s">
        <v>77</v>
      </c>
      <c r="B9" s="247">
        <f>ROUND(B8/B7,2)</f>
        <v>3999.49</v>
      </c>
      <c r="C9" s="247">
        <f t="shared" ref="C9:F9" si="3">ROUND(C8/C7,2)</f>
        <v>3999.27</v>
      </c>
      <c r="D9" s="247">
        <f t="shared" si="3"/>
        <v>3999.86</v>
      </c>
      <c r="E9" s="247">
        <f t="shared" si="3"/>
        <v>3999.73</v>
      </c>
      <c r="F9" s="247">
        <f t="shared" si="3"/>
        <v>3999.79</v>
      </c>
      <c r="G9" s="436">
        <f>E9/D9-1</f>
        <v>-3.2501137539830971E-5</v>
      </c>
      <c r="H9" s="406">
        <f t="shared" si="1"/>
        <v>6.0007650975579807E-5</v>
      </c>
      <c r="I9" s="406">
        <f t="shared" si="1"/>
        <v>1.3002372933068607E-4</v>
      </c>
      <c r="J9" s="377"/>
      <c r="K9" s="477"/>
      <c r="L9" s="379"/>
      <c r="M9" s="239"/>
      <c r="N9" s="239"/>
      <c r="AHK9" s="28"/>
      <c r="AHL9" s="28"/>
      <c r="AHM9" s="28"/>
      <c r="AHN9" s="28"/>
      <c r="AHO9" s="28"/>
      <c r="AHP9" s="28"/>
      <c r="AHQ9" s="28"/>
      <c r="AHR9" s="28"/>
      <c r="AHS9" s="28"/>
    </row>
    <row r="10" spans="1:903" ht="17.850000000000001" customHeight="1">
      <c r="A10" s="880" t="s">
        <v>636</v>
      </c>
      <c r="B10" s="881"/>
      <c r="C10" s="881"/>
      <c r="D10" s="881"/>
      <c r="E10" s="881"/>
      <c r="F10" s="881"/>
      <c r="G10" s="881"/>
      <c r="H10" s="881"/>
      <c r="I10" s="882"/>
      <c r="J10" s="361"/>
      <c r="K10" s="478"/>
      <c r="L10" s="374"/>
      <c r="M10" s="236"/>
      <c r="N10" s="236"/>
      <c r="AHK10" s="28"/>
      <c r="AHL10" s="28"/>
      <c r="AHM10" s="28"/>
      <c r="AHN10" s="28"/>
      <c r="AHO10" s="28"/>
      <c r="AHP10" s="28"/>
      <c r="AHQ10" s="28"/>
      <c r="AHR10" s="28"/>
      <c r="AHS10" s="28"/>
    </row>
    <row r="11" spans="1:903" ht="18" customHeight="1">
      <c r="A11" s="245" t="s">
        <v>75</v>
      </c>
      <c r="B11" s="684">
        <v>9720</v>
      </c>
      <c r="C11" s="685">
        <v>36126</v>
      </c>
      <c r="D11" s="685">
        <v>9253</v>
      </c>
      <c r="E11" s="685">
        <v>8277</v>
      </c>
      <c r="F11" s="685">
        <v>28514</v>
      </c>
      <c r="G11" s="114">
        <f t="shared" ref="G11:G13" si="4">E11/D11-1</f>
        <v>-0.10547930400951044</v>
      </c>
      <c r="H11" s="230">
        <f t="shared" ref="H11:H13" si="5">E11/B11-1</f>
        <v>-0.14845679012345681</v>
      </c>
      <c r="I11" s="230">
        <f t="shared" ref="I11:I13" si="6">F11/C11-1</f>
        <v>-0.21070697004927197</v>
      </c>
      <c r="J11" s="375"/>
      <c r="K11" s="477"/>
      <c r="L11" s="376"/>
      <c r="M11" s="237"/>
      <c r="N11" s="237"/>
      <c r="AHK11" s="28"/>
      <c r="AHL11" s="28"/>
      <c r="AHM11" s="28"/>
      <c r="AHN11" s="28"/>
      <c r="AHO11" s="28"/>
      <c r="AHP11" s="28"/>
      <c r="AHQ11" s="28"/>
      <c r="AHR11" s="28"/>
      <c r="AHS11" s="28"/>
    </row>
    <row r="12" spans="1:903" ht="18" customHeight="1">
      <c r="A12" s="245" t="s">
        <v>76</v>
      </c>
      <c r="B12" s="247">
        <v>38876246.180000007</v>
      </c>
      <c r="C12" s="248">
        <v>144476385.68000001</v>
      </c>
      <c r="D12" s="248">
        <v>37010501</v>
      </c>
      <c r="E12" s="248">
        <v>33107796</v>
      </c>
      <c r="F12" s="248">
        <v>114051460.09</v>
      </c>
      <c r="G12" s="114">
        <f t="shared" si="4"/>
        <v>-0.10544858606480356</v>
      </c>
      <c r="H12" s="230">
        <f t="shared" si="5"/>
        <v>-0.14837981407185352</v>
      </c>
      <c r="I12" s="230">
        <f t="shared" si="6"/>
        <v>-0.2105875326739417</v>
      </c>
      <c r="J12" s="375"/>
      <c r="K12" s="477"/>
      <c r="L12" s="376"/>
      <c r="M12" s="238"/>
      <c r="N12" s="238"/>
      <c r="AHK12" s="28"/>
      <c r="AHL12" s="28"/>
      <c r="AHM12" s="28"/>
      <c r="AHN12" s="28"/>
      <c r="AHO12" s="28"/>
      <c r="AHP12" s="28"/>
      <c r="AHQ12" s="28"/>
      <c r="AHR12" s="28"/>
      <c r="AHS12" s="28"/>
    </row>
    <row r="13" spans="1:903" ht="18" customHeight="1">
      <c r="A13" s="245" t="s">
        <v>77</v>
      </c>
      <c r="B13" s="686">
        <f>ROUND(B12/B11,2)</f>
        <v>3999.61</v>
      </c>
      <c r="C13" s="247">
        <f t="shared" ref="C13" si="7">ROUND(C12/C11,2)</f>
        <v>3999.24</v>
      </c>
      <c r="D13" s="247">
        <f t="shared" ref="D13" si="8">ROUND(D12/D11,2)</f>
        <v>3999.84</v>
      </c>
      <c r="E13" s="247">
        <f t="shared" ref="E13" si="9">ROUND(E12/E11,2)</f>
        <v>3999.98</v>
      </c>
      <c r="F13" s="247">
        <f t="shared" ref="F13" si="10">ROUND(F12/F11,2)</f>
        <v>3999.84</v>
      </c>
      <c r="G13" s="436">
        <f t="shared" si="4"/>
        <v>3.5001400056078324E-5</v>
      </c>
      <c r="H13" s="406">
        <f t="shared" si="5"/>
        <v>9.2509019629316569E-5</v>
      </c>
      <c r="I13" s="406">
        <f t="shared" si="6"/>
        <v>1.5002850541612212E-4</v>
      </c>
      <c r="J13" s="377"/>
      <c r="K13" s="477"/>
      <c r="L13" s="379"/>
      <c r="M13" s="239"/>
      <c r="N13" s="239"/>
      <c r="AHK13" s="28"/>
      <c r="AHL13" s="28"/>
      <c r="AHM13" s="28"/>
      <c r="AHN13" s="28"/>
      <c r="AHO13" s="28"/>
      <c r="AHP13" s="28"/>
      <c r="AHQ13" s="28"/>
      <c r="AHR13" s="28"/>
      <c r="AHS13" s="28"/>
    </row>
    <row r="14" spans="1:903" ht="17.850000000000001" customHeight="1">
      <c r="A14" s="880" t="s">
        <v>79</v>
      </c>
      <c r="B14" s="881"/>
      <c r="C14" s="881"/>
      <c r="D14" s="881"/>
      <c r="E14" s="881"/>
      <c r="F14" s="881"/>
      <c r="G14" s="881"/>
      <c r="H14" s="881"/>
      <c r="I14" s="882"/>
      <c r="J14" s="361"/>
      <c r="K14" s="478"/>
      <c r="L14" s="374"/>
      <c r="M14" s="236"/>
      <c r="N14" s="236"/>
      <c r="AHK14" s="28"/>
      <c r="AHL14" s="28"/>
      <c r="AHM14" s="28"/>
      <c r="AHN14" s="28"/>
      <c r="AHO14" s="28"/>
      <c r="AHP14" s="28"/>
      <c r="AHQ14" s="28"/>
      <c r="AHR14" s="28"/>
      <c r="AHS14" s="28"/>
    </row>
    <row r="15" spans="1:903" ht="18" customHeight="1">
      <c r="A15" s="131" t="s">
        <v>75</v>
      </c>
      <c r="B15" s="684">
        <v>897</v>
      </c>
      <c r="C15" s="685">
        <v>2934</v>
      </c>
      <c r="D15" s="685">
        <v>769</v>
      </c>
      <c r="E15" s="685">
        <v>750</v>
      </c>
      <c r="F15" s="685">
        <v>2400</v>
      </c>
      <c r="G15" s="114">
        <f t="shared" ref="G15:G17" si="11">E15/D15-1</f>
        <v>-2.4707412223667125E-2</v>
      </c>
      <c r="H15" s="230">
        <f t="shared" ref="H15:H17" si="12">E15/B15-1</f>
        <v>-0.16387959866220736</v>
      </c>
      <c r="I15" s="230">
        <f t="shared" ref="I15:I17" si="13">F15/C15-1</f>
        <v>-0.18200408997955009</v>
      </c>
      <c r="J15" s="375"/>
      <c r="K15" s="477"/>
      <c r="L15" s="376"/>
      <c r="M15" s="240"/>
      <c r="N15" s="404"/>
      <c r="P15" s="42"/>
      <c r="AHK15" s="28"/>
      <c r="AHL15" s="28"/>
      <c r="AHM15" s="28"/>
      <c r="AHN15" s="28"/>
      <c r="AHO15" s="28"/>
      <c r="AHP15" s="28"/>
      <c r="AHQ15" s="28"/>
      <c r="AHR15" s="28"/>
      <c r="AHS15" s="28"/>
    </row>
    <row r="16" spans="1:903" ht="18" customHeight="1">
      <c r="A16" s="131" t="s">
        <v>76</v>
      </c>
      <c r="B16" s="247">
        <v>3588000</v>
      </c>
      <c r="C16" s="248">
        <v>11735996</v>
      </c>
      <c r="D16" s="248">
        <v>3076000</v>
      </c>
      <c r="E16" s="248">
        <v>2999125.03</v>
      </c>
      <c r="F16" s="248">
        <v>9599125.0300000012</v>
      </c>
      <c r="G16" s="114">
        <f t="shared" si="11"/>
        <v>-2.4991862808842691E-2</v>
      </c>
      <c r="H16" s="230">
        <f t="shared" si="12"/>
        <v>-0.16412345875139356</v>
      </c>
      <c r="I16" s="230">
        <f t="shared" si="13"/>
        <v>-0.18207836556863166</v>
      </c>
      <c r="J16" s="375"/>
      <c r="K16" s="477"/>
      <c r="L16" s="376"/>
      <c r="M16" s="241"/>
      <c r="N16" s="238"/>
      <c r="AHK16" s="28"/>
      <c r="AHL16" s="28"/>
      <c r="AHM16" s="28"/>
      <c r="AHN16" s="28"/>
      <c r="AHO16" s="28"/>
      <c r="AHP16" s="28"/>
      <c r="AHQ16" s="28"/>
      <c r="AHR16" s="28"/>
      <c r="AHS16" s="28"/>
    </row>
    <row r="17" spans="1:903" ht="18" customHeight="1">
      <c r="A17" s="131" t="s">
        <v>77</v>
      </c>
      <c r="B17" s="686">
        <f>ROUND(B16/B15,2)</f>
        <v>4000</v>
      </c>
      <c r="C17" s="247">
        <f t="shared" ref="C17" si="14">ROUND(C16/C15,2)</f>
        <v>4000</v>
      </c>
      <c r="D17" s="247">
        <f t="shared" ref="D17" si="15">ROUND(D16/D15,2)</f>
        <v>4000</v>
      </c>
      <c r="E17" s="247">
        <f t="shared" ref="E17" si="16">ROUND(E16/E15,2)</f>
        <v>3998.83</v>
      </c>
      <c r="F17" s="247">
        <f t="shared" ref="F17" si="17">ROUND(F16/F15,2)</f>
        <v>3999.64</v>
      </c>
      <c r="G17" s="764">
        <f t="shared" si="11"/>
        <v>-2.9250000000002885E-4</v>
      </c>
      <c r="H17" s="406">
        <f t="shared" si="12"/>
        <v>-2.9250000000002885E-4</v>
      </c>
      <c r="I17" s="406">
        <f t="shared" si="13"/>
        <v>-9.0000000000034497E-5</v>
      </c>
      <c r="J17" s="380"/>
      <c r="K17" s="477"/>
      <c r="L17" s="378"/>
      <c r="M17" s="241"/>
      <c r="N17" s="239"/>
      <c r="AHK17" s="28"/>
      <c r="AHL17" s="28"/>
      <c r="AHM17" s="28"/>
      <c r="AHN17" s="28"/>
      <c r="AHO17" s="28"/>
      <c r="AHP17" s="28"/>
      <c r="AHQ17" s="28"/>
      <c r="AHR17" s="28"/>
      <c r="AHS17" s="28"/>
    </row>
    <row r="18" spans="1:903" ht="17.850000000000001" customHeight="1">
      <c r="A18" s="926" t="s">
        <v>635</v>
      </c>
      <c r="B18" s="927"/>
      <c r="C18" s="927"/>
      <c r="D18" s="927"/>
      <c r="E18" s="927"/>
      <c r="F18" s="927"/>
      <c r="G18" s="927"/>
      <c r="H18" s="927"/>
      <c r="I18" s="928"/>
      <c r="J18" s="361"/>
      <c r="K18" s="478"/>
      <c r="L18" s="374"/>
      <c r="M18" s="236"/>
      <c r="N18" s="236"/>
      <c r="AHK18" s="28"/>
      <c r="AHL18" s="28"/>
      <c r="AHM18" s="28"/>
      <c r="AHN18" s="28"/>
      <c r="AHO18" s="28"/>
      <c r="AHP18" s="28"/>
      <c r="AHQ18" s="28"/>
      <c r="AHR18" s="28"/>
      <c r="AHS18" s="28"/>
    </row>
    <row r="19" spans="1:903" ht="18" customHeight="1">
      <c r="A19" s="131" t="s">
        <v>75</v>
      </c>
      <c r="B19" s="684">
        <v>453</v>
      </c>
      <c r="C19" s="685">
        <v>1483</v>
      </c>
      <c r="D19" s="685">
        <v>419</v>
      </c>
      <c r="E19" s="685">
        <v>396</v>
      </c>
      <c r="F19" s="685">
        <v>1306</v>
      </c>
      <c r="G19" s="112">
        <f t="shared" ref="G19:G21" si="18">E19/D19-1</f>
        <v>-5.4892601431980936E-2</v>
      </c>
      <c r="H19" s="765">
        <f t="shared" ref="H19:H21" si="19">E19/B19-1</f>
        <v>-0.1258278145695364</v>
      </c>
      <c r="I19" s="765">
        <f t="shared" ref="I19:I21" si="20">F19/C19-1</f>
        <v>-0.11935266351989215</v>
      </c>
      <c r="J19" s="375"/>
      <c r="K19" s="477"/>
      <c r="L19" s="376"/>
      <c r="M19" s="240"/>
      <c r="N19" s="240"/>
      <c r="AHK19" s="28"/>
      <c r="AHL19" s="28"/>
      <c r="AHM19" s="28"/>
      <c r="AHN19" s="28"/>
      <c r="AHO19" s="28"/>
      <c r="AHP19" s="28"/>
      <c r="AHQ19" s="28"/>
      <c r="AHR19" s="28"/>
      <c r="AHS19" s="28"/>
    </row>
    <row r="20" spans="1:903" ht="18" customHeight="1">
      <c r="A20" s="131" t="s">
        <v>76</v>
      </c>
      <c r="B20" s="247">
        <v>1810118</v>
      </c>
      <c r="C20" s="248">
        <v>5930118</v>
      </c>
      <c r="D20" s="248">
        <v>1676000</v>
      </c>
      <c r="E20" s="248">
        <v>1582550</v>
      </c>
      <c r="F20" s="248">
        <v>5222550</v>
      </c>
      <c r="G20" s="114">
        <f t="shared" si="18"/>
        <v>-5.5757756563245775E-2</v>
      </c>
      <c r="H20" s="230">
        <f t="shared" si="19"/>
        <v>-0.12571998068634205</v>
      </c>
      <c r="I20" s="230">
        <f t="shared" si="20"/>
        <v>-0.11931769317237872</v>
      </c>
      <c r="J20" s="375"/>
      <c r="K20" s="477"/>
      <c r="L20" s="376"/>
      <c r="M20" s="241"/>
      <c r="N20" s="241"/>
      <c r="AHK20" s="28"/>
      <c r="AHL20" s="28"/>
      <c r="AHM20" s="28"/>
      <c r="AHN20" s="28"/>
      <c r="AHO20" s="28"/>
      <c r="AHP20" s="28"/>
      <c r="AHQ20" s="28"/>
      <c r="AHR20" s="28"/>
      <c r="AHS20" s="28"/>
    </row>
    <row r="21" spans="1:903" ht="18" customHeight="1">
      <c r="A21" s="250" t="s">
        <v>77</v>
      </c>
      <c r="B21" s="686">
        <f>ROUND(B20/B19,2)</f>
        <v>3995.85</v>
      </c>
      <c r="C21" s="686">
        <f t="shared" ref="C21" si="21">ROUND(C20/C19,2)</f>
        <v>3998.73</v>
      </c>
      <c r="D21" s="686">
        <f t="shared" ref="D21" si="22">ROUND(D20/D19,2)</f>
        <v>4000</v>
      </c>
      <c r="E21" s="686">
        <f t="shared" ref="E21" si="23">ROUND(E20/E19,2)</f>
        <v>3996.34</v>
      </c>
      <c r="F21" s="686">
        <f t="shared" ref="F21" si="24">ROUND(F20/F19,2)</f>
        <v>3998.89</v>
      </c>
      <c r="G21" s="117">
        <f t="shared" si="18"/>
        <v>-9.1499999999999915E-4</v>
      </c>
      <c r="H21" s="470">
        <f t="shared" si="19"/>
        <v>1.2262722574685192E-4</v>
      </c>
      <c r="I21" s="471">
        <f t="shared" si="20"/>
        <v>4.0012704033420832E-5</v>
      </c>
      <c r="J21" s="375"/>
      <c r="K21" s="476"/>
      <c r="L21" s="376"/>
      <c r="M21" s="241"/>
      <c r="N21" s="241"/>
      <c r="O21" s="244"/>
      <c r="AHK21" s="28"/>
      <c r="AHL21" s="28"/>
      <c r="AHM21" s="28"/>
      <c r="AHN21" s="28"/>
      <c r="AHO21" s="28"/>
      <c r="AHP21" s="28"/>
      <c r="AHQ21" s="28"/>
      <c r="AHR21" s="28"/>
      <c r="AHS21" s="28"/>
    </row>
    <row r="22" spans="1:903" ht="10.5" customHeight="1">
      <c r="A22" s="8"/>
      <c r="B22" s="8"/>
      <c r="C22" s="8"/>
      <c r="D22" s="43"/>
    </row>
    <row r="23" spans="1:903" s="3" customFormat="1" ht="15" customHeight="1">
      <c r="A23" s="251" t="s">
        <v>563</v>
      </c>
      <c r="B23" s="37"/>
      <c r="C23" s="37"/>
      <c r="D23" s="37"/>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4"/>
      <c r="GK23" s="44"/>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4"/>
      <c r="HL23" s="44"/>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4"/>
      <c r="IN23" s="44"/>
      <c r="IO23" s="44"/>
      <c r="IP23" s="44"/>
      <c r="IQ23" s="44"/>
      <c r="IR23" s="44"/>
      <c r="IS23" s="44"/>
      <c r="IT23" s="44"/>
      <c r="IU23" s="44"/>
      <c r="IV23" s="44"/>
      <c r="IW23" s="44"/>
      <c r="IX23" s="44"/>
      <c r="IY23" s="44"/>
      <c r="IZ23" s="44"/>
      <c r="JA23" s="44"/>
      <c r="JB23" s="44"/>
      <c r="JC23" s="44"/>
      <c r="JD23" s="44"/>
      <c r="JE23" s="44"/>
      <c r="JF23" s="44"/>
      <c r="JG23" s="44"/>
      <c r="JH23" s="44"/>
      <c r="JI23" s="44"/>
      <c r="JJ23" s="44"/>
      <c r="JK23" s="44"/>
      <c r="JL23" s="44"/>
      <c r="JM23" s="44"/>
      <c r="JN23" s="44"/>
      <c r="JO23" s="44"/>
      <c r="JP23" s="44"/>
      <c r="JQ23" s="44"/>
      <c r="JR23" s="44"/>
      <c r="JS23" s="44"/>
      <c r="JT23" s="44"/>
      <c r="JU23" s="44"/>
      <c r="JV23" s="44"/>
      <c r="JW23" s="44"/>
      <c r="JX23" s="44"/>
      <c r="JY23" s="44"/>
      <c r="JZ23" s="44"/>
      <c r="KA23" s="44"/>
      <c r="KB23" s="44"/>
      <c r="KC23" s="44"/>
      <c r="KD23" s="44"/>
      <c r="KE23" s="44"/>
      <c r="KF23" s="44"/>
      <c r="KG23" s="44"/>
      <c r="KH23" s="44"/>
      <c r="KI23" s="44"/>
      <c r="KJ23" s="44"/>
      <c r="KK23" s="44"/>
      <c r="KL23" s="44"/>
      <c r="KM23" s="44"/>
      <c r="KN23" s="44"/>
      <c r="KO23" s="44"/>
      <c r="KP23" s="44"/>
      <c r="KQ23" s="44"/>
      <c r="KR23" s="44"/>
      <c r="KS23" s="44"/>
      <c r="KT23" s="44"/>
      <c r="KU23" s="44"/>
      <c r="KV23" s="44"/>
      <c r="KW23" s="44"/>
      <c r="KX23" s="44"/>
      <c r="KY23" s="44"/>
      <c r="KZ23" s="44"/>
      <c r="LA23" s="44"/>
      <c r="LB23" s="44"/>
      <c r="LC23" s="44"/>
      <c r="LD23" s="44"/>
      <c r="LE23" s="44"/>
      <c r="LF23" s="44"/>
      <c r="LG23" s="44"/>
      <c r="LH23" s="44"/>
      <c r="LI23" s="44"/>
      <c r="LJ23" s="44"/>
      <c r="LK23" s="44"/>
      <c r="LL23" s="44"/>
      <c r="LM23" s="44"/>
      <c r="LN23" s="44"/>
      <c r="LO23" s="44"/>
      <c r="LP23" s="44"/>
      <c r="LQ23" s="44"/>
      <c r="LR23" s="44"/>
      <c r="LS23" s="44"/>
      <c r="LT23" s="44"/>
      <c r="LU23" s="44"/>
      <c r="LV23" s="44"/>
      <c r="LW23" s="44"/>
      <c r="LX23" s="44"/>
      <c r="LY23" s="44"/>
      <c r="LZ23" s="44"/>
      <c r="MA23" s="44"/>
      <c r="MB23" s="44"/>
      <c r="MC23" s="44"/>
      <c r="MD23" s="44"/>
      <c r="ME23" s="44"/>
      <c r="MF23" s="44"/>
      <c r="MG23" s="44"/>
      <c r="MH23" s="44"/>
      <c r="MI23" s="44"/>
      <c r="MJ23" s="44"/>
      <c r="MK23" s="44"/>
      <c r="ML23" s="44"/>
      <c r="MM23" s="44"/>
      <c r="MN23" s="44"/>
      <c r="MO23" s="44"/>
      <c r="MP23" s="44"/>
      <c r="MQ23" s="44"/>
      <c r="MR23" s="44"/>
      <c r="MS23" s="44"/>
      <c r="MT23" s="44"/>
      <c r="MU23" s="44"/>
      <c r="MV23" s="44"/>
      <c r="MW23" s="44"/>
      <c r="MX23" s="44"/>
      <c r="MY23" s="44"/>
      <c r="MZ23" s="44"/>
      <c r="NA23" s="44"/>
      <c r="NB23" s="44"/>
      <c r="NC23" s="44"/>
      <c r="ND23" s="44"/>
      <c r="NE23" s="44"/>
      <c r="NF23" s="44"/>
      <c r="NG23" s="44"/>
      <c r="NH23" s="44"/>
      <c r="NI23" s="44"/>
      <c r="NJ23" s="44"/>
      <c r="NK23" s="44"/>
      <c r="NL23" s="44"/>
      <c r="NM23" s="44"/>
      <c r="NN23" s="44"/>
      <c r="NO23" s="44"/>
      <c r="NP23" s="44"/>
      <c r="NQ23" s="44"/>
      <c r="NR23" s="44"/>
      <c r="NS23" s="44"/>
      <c r="NT23" s="44"/>
      <c r="NU23" s="44"/>
      <c r="NV23" s="44"/>
      <c r="NW23" s="44"/>
      <c r="NX23" s="44"/>
      <c r="NY23" s="44"/>
      <c r="NZ23" s="44"/>
      <c r="OA23" s="44"/>
      <c r="OB23" s="44"/>
      <c r="OC23" s="44"/>
      <c r="OD23" s="44"/>
      <c r="OE23" s="44"/>
      <c r="OF23" s="44"/>
      <c r="OG23" s="44"/>
      <c r="OH23" s="44"/>
      <c r="OI23" s="44"/>
      <c r="OJ23" s="44"/>
      <c r="OK23" s="44"/>
      <c r="OL23" s="44"/>
      <c r="OM23" s="44"/>
      <c r="ON23" s="44"/>
      <c r="OO23" s="44"/>
      <c r="OP23" s="44"/>
      <c r="OQ23" s="44"/>
      <c r="OR23" s="44"/>
      <c r="OS23" s="44"/>
      <c r="OT23" s="44"/>
      <c r="OU23" s="44"/>
      <c r="OV23" s="44"/>
      <c r="OW23" s="44"/>
      <c r="OX23" s="44"/>
      <c r="OY23" s="44"/>
      <c r="OZ23" s="44"/>
      <c r="PA23" s="44"/>
      <c r="PB23" s="44"/>
      <c r="PC23" s="44"/>
      <c r="PD23" s="44"/>
      <c r="PE23" s="44"/>
      <c r="PF23" s="44"/>
      <c r="PG23" s="44"/>
      <c r="PH23" s="44"/>
      <c r="PI23" s="44"/>
      <c r="PJ23" s="44"/>
      <c r="PK23" s="44"/>
      <c r="PL23" s="44"/>
      <c r="PM23" s="44"/>
      <c r="PN23" s="44"/>
      <c r="PO23" s="44"/>
      <c r="PP23" s="44"/>
      <c r="PQ23" s="44"/>
      <c r="PR23" s="44"/>
      <c r="PS23" s="44"/>
      <c r="PT23" s="44"/>
      <c r="PU23" s="44"/>
      <c r="PV23" s="44"/>
      <c r="PW23" s="44"/>
      <c r="PX23" s="44"/>
      <c r="PY23" s="44"/>
      <c r="PZ23" s="44"/>
      <c r="QA23" s="44"/>
      <c r="QB23" s="44"/>
      <c r="QC23" s="44"/>
      <c r="QD23" s="44"/>
      <c r="QE23" s="44"/>
      <c r="QF23" s="44"/>
      <c r="QG23" s="44"/>
      <c r="QH23" s="44"/>
      <c r="QI23" s="44"/>
      <c r="QJ23" s="44"/>
      <c r="QK23" s="44"/>
      <c r="QL23" s="44"/>
      <c r="QM23" s="44"/>
      <c r="QN23" s="44"/>
      <c r="QO23" s="44"/>
      <c r="QP23" s="44"/>
      <c r="QQ23" s="44"/>
      <c r="QR23" s="44"/>
      <c r="QS23" s="44"/>
      <c r="QT23" s="44"/>
      <c r="QU23" s="44"/>
      <c r="QV23" s="44"/>
      <c r="QW23" s="44"/>
      <c r="QX23" s="44"/>
      <c r="QY23" s="44"/>
      <c r="QZ23" s="44"/>
      <c r="RA23" s="44"/>
      <c r="RB23" s="44"/>
      <c r="RC23" s="44"/>
      <c r="RD23" s="44"/>
      <c r="RE23" s="44"/>
      <c r="RF23" s="44"/>
      <c r="RG23" s="44"/>
      <c r="RH23" s="44"/>
      <c r="RI23" s="44"/>
      <c r="RJ23" s="44"/>
      <c r="RK23" s="44"/>
      <c r="RL23" s="44"/>
      <c r="RM23" s="44"/>
      <c r="RN23" s="44"/>
      <c r="RO23" s="44"/>
      <c r="RP23" s="44"/>
      <c r="RQ23" s="44"/>
      <c r="RR23" s="44"/>
      <c r="RS23" s="44"/>
      <c r="RT23" s="44"/>
      <c r="RU23" s="44"/>
      <c r="RV23" s="44"/>
      <c r="RW23" s="44"/>
      <c r="RX23" s="44"/>
      <c r="RY23" s="44"/>
      <c r="RZ23" s="44"/>
      <c r="SA23" s="44"/>
      <c r="SB23" s="44"/>
      <c r="SC23" s="44"/>
      <c r="SD23" s="44"/>
      <c r="SE23" s="44"/>
      <c r="SF23" s="44"/>
      <c r="SG23" s="44"/>
      <c r="SH23" s="44"/>
      <c r="SI23" s="44"/>
      <c r="SJ23" s="44"/>
      <c r="SK23" s="44"/>
      <c r="SL23" s="44"/>
      <c r="SM23" s="44"/>
      <c r="SN23" s="44"/>
      <c r="SO23" s="44"/>
      <c r="SP23" s="44"/>
      <c r="SQ23" s="44"/>
      <c r="SR23" s="44"/>
      <c r="SS23" s="44"/>
      <c r="ST23" s="44"/>
      <c r="SU23" s="44"/>
      <c r="SV23" s="44"/>
      <c r="SW23" s="44"/>
      <c r="SX23" s="44"/>
      <c r="SY23" s="44"/>
      <c r="SZ23" s="44"/>
      <c r="TA23" s="44"/>
      <c r="TB23" s="44"/>
      <c r="TC23" s="44"/>
      <c r="TD23" s="44"/>
      <c r="TE23" s="44"/>
      <c r="TF23" s="44"/>
      <c r="TG23" s="44"/>
      <c r="TH23" s="44"/>
      <c r="TI23" s="44"/>
      <c r="TJ23" s="44"/>
      <c r="TK23" s="44"/>
      <c r="TL23" s="44"/>
      <c r="TM23" s="44"/>
      <c r="TN23" s="44"/>
      <c r="TO23" s="44"/>
      <c r="TP23" s="44"/>
      <c r="TQ23" s="44"/>
      <c r="TR23" s="44"/>
      <c r="TS23" s="44"/>
      <c r="TT23" s="44"/>
      <c r="TU23" s="44"/>
      <c r="TV23" s="44"/>
      <c r="TW23" s="44"/>
      <c r="TX23" s="44"/>
      <c r="TY23" s="44"/>
      <c r="TZ23" s="44"/>
      <c r="UA23" s="44"/>
      <c r="UB23" s="44"/>
      <c r="UC23" s="44"/>
      <c r="UD23" s="44"/>
      <c r="UE23" s="44"/>
      <c r="UF23" s="44"/>
      <c r="UG23" s="44"/>
      <c r="UH23" s="44"/>
      <c r="UI23" s="44"/>
      <c r="UJ23" s="44"/>
      <c r="UK23" s="44"/>
      <c r="UL23" s="44"/>
      <c r="UM23" s="44"/>
      <c r="UN23" s="44"/>
      <c r="UO23" s="44"/>
      <c r="UP23" s="44"/>
      <c r="UQ23" s="44"/>
      <c r="UR23" s="44"/>
      <c r="US23" s="44"/>
      <c r="UT23" s="44"/>
      <c r="UU23" s="44"/>
      <c r="UV23" s="44"/>
      <c r="UW23" s="44"/>
      <c r="UX23" s="44"/>
      <c r="UY23" s="44"/>
      <c r="UZ23" s="44"/>
      <c r="VA23" s="44"/>
      <c r="VB23" s="44"/>
      <c r="VC23" s="44"/>
      <c r="VD23" s="44"/>
      <c r="VE23" s="44"/>
      <c r="VF23" s="44"/>
      <c r="VG23" s="44"/>
      <c r="VH23" s="44"/>
      <c r="VI23" s="44"/>
      <c r="VJ23" s="44"/>
      <c r="VK23" s="44"/>
      <c r="VL23" s="44"/>
      <c r="VM23" s="44"/>
      <c r="VN23" s="44"/>
      <c r="VO23" s="44"/>
      <c r="VP23" s="44"/>
      <c r="VQ23" s="44"/>
      <c r="VR23" s="44"/>
      <c r="VS23" s="44"/>
      <c r="VT23" s="44"/>
      <c r="VU23" s="44"/>
      <c r="VV23" s="44"/>
      <c r="VW23" s="44"/>
      <c r="VX23" s="44"/>
      <c r="VY23" s="44"/>
      <c r="VZ23" s="44"/>
      <c r="WA23" s="44"/>
      <c r="WB23" s="44"/>
      <c r="WC23" s="44"/>
      <c r="WD23" s="44"/>
      <c r="WE23" s="44"/>
      <c r="WF23" s="44"/>
      <c r="WG23" s="44"/>
      <c r="WH23" s="44"/>
      <c r="WI23" s="44"/>
      <c r="WJ23" s="44"/>
      <c r="WK23" s="44"/>
      <c r="WL23" s="44"/>
      <c r="WM23" s="44"/>
      <c r="WN23" s="44"/>
      <c r="WO23" s="44"/>
      <c r="WP23" s="44"/>
      <c r="WQ23" s="44"/>
      <c r="WR23" s="44"/>
      <c r="WS23" s="44"/>
      <c r="WT23" s="44"/>
      <c r="WU23" s="44"/>
      <c r="WV23" s="44"/>
      <c r="WW23" s="44"/>
      <c r="WX23" s="44"/>
      <c r="WY23" s="44"/>
      <c r="WZ23" s="44"/>
      <c r="XA23" s="44"/>
      <c r="XB23" s="44"/>
      <c r="XC23" s="44"/>
      <c r="XD23" s="44"/>
      <c r="XE23" s="44"/>
      <c r="XF23" s="44"/>
      <c r="XG23" s="44"/>
      <c r="XH23" s="44"/>
      <c r="XI23" s="44"/>
      <c r="XJ23" s="44"/>
      <c r="XK23" s="44"/>
      <c r="XL23" s="44"/>
      <c r="XM23" s="44"/>
      <c r="XN23" s="44"/>
      <c r="XO23" s="44"/>
      <c r="XP23" s="44"/>
      <c r="XQ23" s="44"/>
      <c r="XR23" s="44"/>
      <c r="XS23" s="44"/>
      <c r="XT23" s="44"/>
      <c r="XU23" s="44"/>
      <c r="XV23" s="44"/>
      <c r="XW23" s="44"/>
      <c r="XX23" s="44"/>
      <c r="XY23" s="44"/>
      <c r="XZ23" s="44"/>
      <c r="YA23" s="44"/>
      <c r="YB23" s="44"/>
      <c r="YC23" s="44"/>
      <c r="YD23" s="44"/>
      <c r="YE23" s="44"/>
      <c r="YF23" s="44"/>
      <c r="YG23" s="44"/>
      <c r="YH23" s="44"/>
      <c r="YI23" s="44"/>
      <c r="YJ23" s="44"/>
      <c r="YK23" s="44"/>
      <c r="YL23" s="44"/>
      <c r="YM23" s="44"/>
      <c r="YN23" s="44"/>
      <c r="YO23" s="44"/>
      <c r="YP23" s="44"/>
      <c r="YQ23" s="44"/>
      <c r="YR23" s="44"/>
      <c r="YS23" s="44"/>
      <c r="YT23" s="44"/>
      <c r="YU23" s="44"/>
      <c r="YV23" s="44"/>
      <c r="YW23" s="44"/>
      <c r="YX23" s="44"/>
      <c r="YY23" s="44"/>
      <c r="YZ23" s="44"/>
      <c r="ZA23" s="44"/>
      <c r="ZB23" s="44"/>
      <c r="ZC23" s="44"/>
      <c r="ZD23" s="44"/>
      <c r="ZE23" s="44"/>
      <c r="ZF23" s="44"/>
      <c r="ZG23" s="44"/>
      <c r="ZH23" s="44"/>
      <c r="ZI23" s="44"/>
      <c r="ZJ23" s="44"/>
      <c r="ZK23" s="44"/>
      <c r="ZL23" s="44"/>
      <c r="ZM23" s="44"/>
      <c r="ZN23" s="44"/>
      <c r="ZO23" s="44"/>
      <c r="ZP23" s="44"/>
      <c r="ZQ23" s="44"/>
      <c r="ZR23" s="44"/>
      <c r="ZS23" s="44"/>
      <c r="ZT23" s="44"/>
      <c r="ZU23" s="44"/>
      <c r="ZV23" s="44"/>
      <c r="ZW23" s="44"/>
      <c r="ZX23" s="44"/>
      <c r="ZY23" s="44"/>
      <c r="ZZ23" s="44"/>
      <c r="AAA23" s="44"/>
      <c r="AAB23" s="44"/>
      <c r="AAC23" s="44"/>
      <c r="AAD23" s="44"/>
      <c r="AAE23" s="44"/>
      <c r="AAF23" s="44"/>
      <c r="AAG23" s="44"/>
      <c r="AAH23" s="44"/>
      <c r="AAI23" s="44"/>
      <c r="AAJ23" s="44"/>
      <c r="AAK23" s="44"/>
      <c r="AAL23" s="44"/>
      <c r="AAM23" s="44"/>
      <c r="AAN23" s="44"/>
      <c r="AAO23" s="44"/>
      <c r="AAP23" s="44"/>
      <c r="AAQ23" s="44"/>
      <c r="AAR23" s="44"/>
      <c r="AAS23" s="44"/>
      <c r="AAT23" s="44"/>
      <c r="AAU23" s="44"/>
      <c r="AAV23" s="44"/>
      <c r="AAW23" s="44"/>
      <c r="AAX23" s="44"/>
      <c r="AAY23" s="44"/>
      <c r="AAZ23" s="44"/>
      <c r="ABA23" s="44"/>
      <c r="ABB23" s="44"/>
      <c r="ABC23" s="44"/>
      <c r="ABD23" s="44"/>
      <c r="ABE23" s="44"/>
      <c r="ABF23" s="44"/>
      <c r="ABG23" s="44"/>
      <c r="ABH23" s="44"/>
      <c r="ABI23" s="44"/>
      <c r="ABJ23" s="44"/>
      <c r="ABK23" s="44"/>
      <c r="ABL23" s="44"/>
      <c r="ABM23" s="44"/>
      <c r="ABN23" s="44"/>
      <c r="ABO23" s="44"/>
      <c r="ABP23" s="44"/>
      <c r="ABQ23" s="44"/>
      <c r="ABR23" s="44"/>
      <c r="ABS23" s="44"/>
      <c r="ABT23" s="44"/>
      <c r="ABU23" s="44"/>
      <c r="ABV23" s="44"/>
      <c r="ABW23" s="44"/>
      <c r="ABX23" s="44"/>
      <c r="ABY23" s="44"/>
      <c r="ABZ23" s="44"/>
      <c r="ACA23" s="44"/>
      <c r="ACB23" s="44"/>
      <c r="ACC23" s="44"/>
      <c r="ACD23" s="44"/>
      <c r="ACE23" s="44"/>
      <c r="ACF23" s="44"/>
      <c r="ACG23" s="44"/>
      <c r="ACH23" s="44"/>
      <c r="ACI23" s="44"/>
      <c r="ACJ23" s="44"/>
      <c r="ACK23" s="44"/>
      <c r="ACL23" s="44"/>
      <c r="ACM23" s="44"/>
      <c r="ACN23" s="44"/>
      <c r="ACO23" s="44"/>
      <c r="ACP23" s="44"/>
      <c r="ACQ23" s="44"/>
      <c r="ACR23" s="44"/>
      <c r="ACS23" s="44"/>
      <c r="ACT23" s="44"/>
      <c r="ACU23" s="44"/>
      <c r="ACV23" s="44"/>
      <c r="ACW23" s="44"/>
      <c r="ACX23" s="44"/>
      <c r="ACY23" s="44"/>
      <c r="ACZ23" s="44"/>
      <c r="ADA23" s="44"/>
      <c r="ADB23" s="44"/>
      <c r="ADC23" s="44"/>
      <c r="ADD23" s="44"/>
      <c r="ADE23" s="44"/>
      <c r="ADF23" s="44"/>
      <c r="ADG23" s="44"/>
      <c r="ADH23" s="44"/>
      <c r="ADI23" s="44"/>
      <c r="ADJ23" s="44"/>
      <c r="ADK23" s="44"/>
      <c r="ADL23" s="44"/>
      <c r="ADM23" s="44"/>
      <c r="ADN23" s="44"/>
      <c r="ADO23" s="44"/>
      <c r="ADP23" s="44"/>
      <c r="ADQ23" s="44"/>
      <c r="ADR23" s="44"/>
      <c r="ADS23" s="44"/>
      <c r="ADT23" s="44"/>
      <c r="ADU23" s="44"/>
      <c r="ADV23" s="44"/>
      <c r="ADW23" s="44"/>
      <c r="ADX23" s="44"/>
      <c r="ADY23" s="44"/>
      <c r="ADZ23" s="44"/>
      <c r="AEA23" s="44"/>
      <c r="AEB23" s="44"/>
      <c r="AEC23" s="44"/>
      <c r="AED23" s="44"/>
      <c r="AEE23" s="44"/>
      <c r="AEF23" s="44"/>
      <c r="AEG23" s="44"/>
      <c r="AEH23" s="44"/>
      <c r="AEI23" s="44"/>
      <c r="AEJ23" s="44"/>
      <c r="AEK23" s="44"/>
      <c r="AEL23" s="44"/>
      <c r="AEM23" s="44"/>
      <c r="AEN23" s="44"/>
      <c r="AEO23" s="44"/>
      <c r="AEP23" s="44"/>
      <c r="AEQ23" s="44"/>
      <c r="AER23" s="44"/>
      <c r="AES23" s="44"/>
      <c r="AET23" s="44"/>
      <c r="AEU23" s="44"/>
      <c r="AEV23" s="44"/>
      <c r="AEW23" s="44"/>
      <c r="AEX23" s="44"/>
      <c r="AEY23" s="44"/>
      <c r="AEZ23" s="44"/>
      <c r="AFA23" s="44"/>
      <c r="AFB23" s="44"/>
      <c r="AFC23" s="44"/>
      <c r="AFD23" s="44"/>
      <c r="AFE23" s="44"/>
      <c r="AFF23" s="44"/>
      <c r="AFG23" s="44"/>
      <c r="AFH23" s="44"/>
      <c r="AFI23" s="44"/>
      <c r="AFJ23" s="44"/>
      <c r="AFK23" s="44"/>
      <c r="AFL23" s="44"/>
      <c r="AFM23" s="44"/>
      <c r="AFN23" s="44"/>
      <c r="AFO23" s="44"/>
      <c r="AFP23" s="44"/>
      <c r="AFQ23" s="44"/>
      <c r="AFR23" s="44"/>
      <c r="AFS23" s="44"/>
      <c r="AFT23" s="44"/>
      <c r="AFU23" s="44"/>
      <c r="AFV23" s="44"/>
      <c r="AFW23" s="44"/>
      <c r="AFX23" s="44"/>
      <c r="AFY23" s="44"/>
      <c r="AFZ23" s="44"/>
      <c r="AGA23" s="44"/>
      <c r="AGB23" s="44"/>
      <c r="AGC23" s="44"/>
      <c r="AGD23" s="44"/>
      <c r="AGE23" s="44"/>
      <c r="AGF23" s="44"/>
      <c r="AGG23" s="44"/>
      <c r="AGH23" s="44"/>
      <c r="AGI23" s="44"/>
      <c r="AGJ23" s="44"/>
      <c r="AGK23" s="44"/>
      <c r="AGL23" s="44"/>
      <c r="AGM23" s="44"/>
      <c r="AGN23" s="44"/>
      <c r="AGO23" s="44"/>
      <c r="AGP23" s="44"/>
      <c r="AGQ23" s="44"/>
      <c r="AGR23" s="44"/>
      <c r="AGS23" s="44"/>
      <c r="AGT23" s="44"/>
      <c r="AGU23" s="44"/>
      <c r="AGV23" s="44"/>
      <c r="AGW23" s="44"/>
      <c r="AGX23" s="44"/>
      <c r="AGY23" s="44"/>
      <c r="AGZ23" s="44"/>
      <c r="AHA23" s="44"/>
      <c r="AHB23" s="44"/>
      <c r="AHC23" s="44"/>
      <c r="AHD23" s="44"/>
      <c r="AHE23" s="44"/>
      <c r="AHF23" s="44"/>
      <c r="AHG23" s="44"/>
      <c r="AHH23" s="44"/>
      <c r="AHI23" s="44"/>
      <c r="AHJ23" s="44"/>
    </row>
    <row r="24" spans="1:903" ht="18.75" customHeight="1">
      <c r="A24" s="824" t="s">
        <v>13</v>
      </c>
      <c r="B24" s="837" t="s">
        <v>80</v>
      </c>
      <c r="C24" s="809"/>
      <c r="D24" s="809"/>
      <c r="E24" s="809"/>
      <c r="F24" s="809"/>
      <c r="G24" s="809"/>
      <c r="H24" s="809"/>
      <c r="I24" s="810"/>
    </row>
    <row r="25" spans="1:903" ht="18" customHeight="1">
      <c r="A25" s="830"/>
      <c r="B25" s="939" t="s">
        <v>116</v>
      </c>
      <c r="C25" s="878"/>
      <c r="D25" s="942" t="s">
        <v>35</v>
      </c>
      <c r="E25" s="943"/>
      <c r="F25" s="943"/>
      <c r="G25" s="943"/>
      <c r="H25" s="943"/>
      <c r="I25" s="944"/>
    </row>
    <row r="26" spans="1:903" ht="18" customHeight="1">
      <c r="A26" s="830"/>
      <c r="B26" s="940"/>
      <c r="C26" s="941"/>
      <c r="D26" s="808" t="s">
        <v>81</v>
      </c>
      <c r="E26" s="808"/>
      <c r="F26" s="837" t="s">
        <v>82</v>
      </c>
      <c r="G26" s="809"/>
      <c r="H26" s="837" t="s">
        <v>83</v>
      </c>
      <c r="I26" s="810"/>
    </row>
    <row r="27" spans="1:903" ht="33.6" customHeight="1">
      <c r="A27" s="830"/>
      <c r="B27" s="399" t="s">
        <v>84</v>
      </c>
      <c r="C27" s="399" t="s">
        <v>324</v>
      </c>
      <c r="D27" s="399" t="s">
        <v>84</v>
      </c>
      <c r="E27" s="399" t="s">
        <v>324</v>
      </c>
      <c r="F27" s="399" t="s">
        <v>78</v>
      </c>
      <c r="G27" s="399" t="s">
        <v>324</v>
      </c>
      <c r="H27" s="399" t="s">
        <v>84</v>
      </c>
      <c r="I27" s="399" t="s">
        <v>324</v>
      </c>
    </row>
    <row r="28" spans="1:903" ht="15" customHeight="1">
      <c r="A28" s="825"/>
      <c r="B28" s="805" t="s">
        <v>643</v>
      </c>
      <c r="C28" s="807"/>
      <c r="D28" s="807"/>
      <c r="E28" s="807"/>
      <c r="F28" s="807"/>
      <c r="G28" s="807"/>
      <c r="H28" s="807"/>
      <c r="I28" s="806"/>
    </row>
    <row r="29" spans="1:903" ht="19.5" customHeight="1">
      <c r="A29" s="143" t="s">
        <v>68</v>
      </c>
      <c r="B29" s="252">
        <f>SUM(B30:B45)</f>
        <v>9423</v>
      </c>
      <c r="C29" s="253">
        <f>SUM(C30:C45)</f>
        <v>37689471.030000001</v>
      </c>
      <c r="D29" s="252">
        <f t="shared" ref="D29:I29" si="25">SUM(D30:D45)</f>
        <v>8277</v>
      </c>
      <c r="E29" s="253">
        <f t="shared" si="25"/>
        <v>33107796</v>
      </c>
      <c r="F29" s="252">
        <f t="shared" si="25"/>
        <v>750</v>
      </c>
      <c r="G29" s="253">
        <f t="shared" si="25"/>
        <v>2999125.03</v>
      </c>
      <c r="H29" s="252">
        <f t="shared" si="25"/>
        <v>396</v>
      </c>
      <c r="I29" s="253">
        <f t="shared" si="25"/>
        <v>1582550</v>
      </c>
    </row>
    <row r="30" spans="1:903" ht="18.600000000000001" customHeight="1">
      <c r="A30" s="144" t="s">
        <v>42</v>
      </c>
      <c r="B30" s="254">
        <f>D30+F30+H30</f>
        <v>313</v>
      </c>
      <c r="C30" s="255">
        <f>E30+G30+I30</f>
        <v>1252000</v>
      </c>
      <c r="D30" s="687">
        <v>270</v>
      </c>
      <c r="E30" s="679">
        <v>1080000</v>
      </c>
      <c r="F30" s="688">
        <v>26</v>
      </c>
      <c r="G30" s="679">
        <v>104000</v>
      </c>
      <c r="H30" s="688">
        <v>17</v>
      </c>
      <c r="I30" s="679">
        <v>68000</v>
      </c>
    </row>
    <row r="31" spans="1:903" ht="18.600000000000001" customHeight="1">
      <c r="A31" s="144" t="s">
        <v>43</v>
      </c>
      <c r="B31" s="254">
        <f t="shared" ref="B31:B45" si="26">D31+F31+H31</f>
        <v>579</v>
      </c>
      <c r="C31" s="255">
        <f t="shared" ref="C31:C45" si="27">E31+G31+I31</f>
        <v>2316000</v>
      </c>
      <c r="D31" s="687">
        <v>516</v>
      </c>
      <c r="E31" s="679">
        <v>2064000</v>
      </c>
      <c r="F31" s="688">
        <v>45</v>
      </c>
      <c r="G31" s="679">
        <v>180000</v>
      </c>
      <c r="H31" s="688">
        <v>18</v>
      </c>
      <c r="I31" s="679">
        <v>72000</v>
      </c>
    </row>
    <row r="32" spans="1:903" ht="18.600000000000001" customHeight="1">
      <c r="A32" s="144" t="s">
        <v>44</v>
      </c>
      <c r="B32" s="254">
        <f t="shared" si="26"/>
        <v>1246</v>
      </c>
      <c r="C32" s="255">
        <f t="shared" si="27"/>
        <v>4984000</v>
      </c>
      <c r="D32" s="687">
        <v>1104</v>
      </c>
      <c r="E32" s="679">
        <v>4416000</v>
      </c>
      <c r="F32" s="688">
        <v>97</v>
      </c>
      <c r="G32" s="679">
        <v>388000</v>
      </c>
      <c r="H32" s="688">
        <v>45</v>
      </c>
      <c r="I32" s="679">
        <v>180000</v>
      </c>
    </row>
    <row r="33" spans="1:9" ht="18.600000000000001" customHeight="1">
      <c r="A33" s="144" t="s">
        <v>45</v>
      </c>
      <c r="B33" s="254">
        <f t="shared" si="26"/>
        <v>128</v>
      </c>
      <c r="C33" s="255">
        <f t="shared" si="27"/>
        <v>512000</v>
      </c>
      <c r="D33" s="687">
        <v>117</v>
      </c>
      <c r="E33" s="679">
        <v>468000</v>
      </c>
      <c r="F33" s="688">
        <v>9</v>
      </c>
      <c r="G33" s="679">
        <v>36000</v>
      </c>
      <c r="H33" s="688">
        <v>2</v>
      </c>
      <c r="I33" s="679">
        <v>8000</v>
      </c>
    </row>
    <row r="34" spans="1:9" ht="18.600000000000001" customHeight="1">
      <c r="A34" s="144" t="s">
        <v>46</v>
      </c>
      <c r="B34" s="254">
        <f t="shared" si="26"/>
        <v>842</v>
      </c>
      <c r="C34" s="255">
        <f t="shared" si="27"/>
        <v>3368000</v>
      </c>
      <c r="D34" s="687">
        <v>758</v>
      </c>
      <c r="E34" s="679">
        <v>3032000</v>
      </c>
      <c r="F34" s="688">
        <v>55</v>
      </c>
      <c r="G34" s="679">
        <v>220000</v>
      </c>
      <c r="H34" s="688">
        <v>29</v>
      </c>
      <c r="I34" s="679">
        <v>116000</v>
      </c>
    </row>
    <row r="35" spans="1:9" ht="18.600000000000001" customHeight="1">
      <c r="A35" s="144" t="s">
        <v>47</v>
      </c>
      <c r="B35" s="254">
        <f t="shared" si="26"/>
        <v>718</v>
      </c>
      <c r="C35" s="255">
        <f t="shared" si="27"/>
        <v>2870550</v>
      </c>
      <c r="D35" s="687">
        <v>601</v>
      </c>
      <c r="E35" s="679">
        <v>2404000</v>
      </c>
      <c r="F35" s="688">
        <v>74</v>
      </c>
      <c r="G35" s="679">
        <v>296000</v>
      </c>
      <c r="H35" s="688">
        <v>43</v>
      </c>
      <c r="I35" s="679">
        <v>170550</v>
      </c>
    </row>
    <row r="36" spans="1:9" ht="18.600000000000001" customHeight="1">
      <c r="A36" s="144" t="s">
        <v>48</v>
      </c>
      <c r="B36" s="254">
        <f t="shared" si="26"/>
        <v>1546</v>
      </c>
      <c r="C36" s="255">
        <f t="shared" si="27"/>
        <v>6183996</v>
      </c>
      <c r="D36" s="687">
        <v>1372</v>
      </c>
      <c r="E36" s="679">
        <v>5487996</v>
      </c>
      <c r="F36" s="688">
        <v>116</v>
      </c>
      <c r="G36" s="679">
        <v>464000</v>
      </c>
      <c r="H36" s="688">
        <v>58</v>
      </c>
      <c r="I36" s="679">
        <v>232000</v>
      </c>
    </row>
    <row r="37" spans="1:9" ht="18.600000000000001" customHeight="1">
      <c r="A37" s="144" t="s">
        <v>49</v>
      </c>
      <c r="B37" s="254">
        <f t="shared" si="26"/>
        <v>213</v>
      </c>
      <c r="C37" s="255">
        <f t="shared" si="27"/>
        <v>852000</v>
      </c>
      <c r="D37" s="687">
        <v>177</v>
      </c>
      <c r="E37" s="679">
        <v>708000</v>
      </c>
      <c r="F37" s="688">
        <v>20</v>
      </c>
      <c r="G37" s="679">
        <v>80000</v>
      </c>
      <c r="H37" s="688">
        <v>16</v>
      </c>
      <c r="I37" s="679">
        <v>64000</v>
      </c>
    </row>
    <row r="38" spans="1:9" ht="18.600000000000001" customHeight="1">
      <c r="A38" s="144" t="s">
        <v>50</v>
      </c>
      <c r="B38" s="254">
        <f t="shared" si="26"/>
        <v>562</v>
      </c>
      <c r="C38" s="255">
        <f t="shared" si="27"/>
        <v>2248000</v>
      </c>
      <c r="D38" s="687">
        <v>486</v>
      </c>
      <c r="E38" s="679">
        <v>1944000</v>
      </c>
      <c r="F38" s="688">
        <v>49</v>
      </c>
      <c r="G38" s="679">
        <v>196000</v>
      </c>
      <c r="H38" s="688">
        <v>27</v>
      </c>
      <c r="I38" s="679">
        <v>108000</v>
      </c>
    </row>
    <row r="39" spans="1:9" ht="18.600000000000001" customHeight="1">
      <c r="A39" s="144" t="s">
        <v>51</v>
      </c>
      <c r="B39" s="254">
        <f t="shared" si="26"/>
        <v>784</v>
      </c>
      <c r="C39" s="255">
        <f t="shared" si="27"/>
        <v>3136000</v>
      </c>
      <c r="D39" s="687">
        <v>694</v>
      </c>
      <c r="E39" s="679">
        <v>2776000</v>
      </c>
      <c r="F39" s="688">
        <v>59</v>
      </c>
      <c r="G39" s="679">
        <v>236000</v>
      </c>
      <c r="H39" s="688">
        <v>31</v>
      </c>
      <c r="I39" s="679">
        <v>124000</v>
      </c>
    </row>
    <row r="40" spans="1:9" ht="18.600000000000001" customHeight="1">
      <c r="A40" s="144" t="s">
        <v>52</v>
      </c>
      <c r="B40" s="254">
        <f t="shared" si="26"/>
        <v>340</v>
      </c>
      <c r="C40" s="255">
        <f t="shared" si="27"/>
        <v>1359850</v>
      </c>
      <c r="D40" s="687">
        <v>300</v>
      </c>
      <c r="E40" s="679">
        <v>1199850</v>
      </c>
      <c r="F40" s="688">
        <v>26</v>
      </c>
      <c r="G40" s="679">
        <v>104000</v>
      </c>
      <c r="H40" s="688">
        <v>14</v>
      </c>
      <c r="I40" s="679">
        <v>56000</v>
      </c>
    </row>
    <row r="41" spans="1:9" ht="18.600000000000001" customHeight="1">
      <c r="A41" s="144" t="s">
        <v>53</v>
      </c>
      <c r="B41" s="254">
        <f t="shared" si="26"/>
        <v>227</v>
      </c>
      <c r="C41" s="255">
        <f t="shared" si="27"/>
        <v>908000</v>
      </c>
      <c r="D41" s="687">
        <v>189</v>
      </c>
      <c r="E41" s="679">
        <v>756000</v>
      </c>
      <c r="F41" s="688">
        <v>23</v>
      </c>
      <c r="G41" s="679">
        <v>92000</v>
      </c>
      <c r="H41" s="688">
        <v>15</v>
      </c>
      <c r="I41" s="679">
        <v>60000</v>
      </c>
    </row>
    <row r="42" spans="1:9" ht="18.600000000000001" customHeight="1">
      <c r="A42" s="144" t="s">
        <v>54</v>
      </c>
      <c r="B42" s="254">
        <f t="shared" si="26"/>
        <v>511</v>
      </c>
      <c r="C42" s="255">
        <f t="shared" si="27"/>
        <v>2043950</v>
      </c>
      <c r="D42" s="687">
        <v>439</v>
      </c>
      <c r="E42" s="679">
        <v>1755950</v>
      </c>
      <c r="F42" s="688">
        <v>48</v>
      </c>
      <c r="G42" s="679">
        <v>192000</v>
      </c>
      <c r="H42" s="688">
        <v>24</v>
      </c>
      <c r="I42" s="679">
        <v>96000</v>
      </c>
    </row>
    <row r="43" spans="1:9" ht="18.600000000000001" customHeight="1">
      <c r="A43" s="144" t="s">
        <v>55</v>
      </c>
      <c r="B43" s="254">
        <f t="shared" si="26"/>
        <v>364</v>
      </c>
      <c r="C43" s="255">
        <f t="shared" si="27"/>
        <v>1456000</v>
      </c>
      <c r="D43" s="687">
        <v>321</v>
      </c>
      <c r="E43" s="679">
        <v>1284000</v>
      </c>
      <c r="F43" s="688">
        <v>25</v>
      </c>
      <c r="G43" s="679">
        <v>100000</v>
      </c>
      <c r="H43" s="688">
        <v>18</v>
      </c>
      <c r="I43" s="679">
        <v>72000</v>
      </c>
    </row>
    <row r="44" spans="1:9" ht="18.600000000000001" customHeight="1">
      <c r="A44" s="144" t="s">
        <v>56</v>
      </c>
      <c r="B44" s="254">
        <f t="shared" si="26"/>
        <v>841</v>
      </c>
      <c r="C44" s="255">
        <f t="shared" si="27"/>
        <v>3364000</v>
      </c>
      <c r="D44" s="687">
        <v>743</v>
      </c>
      <c r="E44" s="679">
        <v>2972000</v>
      </c>
      <c r="F44" s="688">
        <v>66</v>
      </c>
      <c r="G44" s="679">
        <v>264000</v>
      </c>
      <c r="H44" s="688">
        <v>32</v>
      </c>
      <c r="I44" s="679">
        <v>128000</v>
      </c>
    </row>
    <row r="45" spans="1:9" ht="18.600000000000001" customHeight="1">
      <c r="A45" s="145" t="s">
        <v>57</v>
      </c>
      <c r="B45" s="791">
        <f t="shared" si="26"/>
        <v>209</v>
      </c>
      <c r="C45" s="792">
        <f t="shared" si="27"/>
        <v>835125.03</v>
      </c>
      <c r="D45" s="689">
        <v>190</v>
      </c>
      <c r="E45" s="681">
        <v>760000</v>
      </c>
      <c r="F45" s="690">
        <v>12</v>
      </c>
      <c r="G45" s="681">
        <v>47125.03</v>
      </c>
      <c r="H45" s="690">
        <v>7</v>
      </c>
      <c r="I45" s="681">
        <v>28000</v>
      </c>
    </row>
    <row r="46" spans="1:9">
      <c r="B46" s="472"/>
      <c r="C46" s="473"/>
      <c r="D46" s="472"/>
      <c r="E46" s="474"/>
      <c r="F46" s="475"/>
      <c r="G46" s="474"/>
      <c r="H46" s="475"/>
      <c r="I46" s="474"/>
    </row>
  </sheetData>
  <mergeCells count="25">
    <mergeCell ref="A6:I6"/>
    <mergeCell ref="A10:I10"/>
    <mergeCell ref="A14:I14"/>
    <mergeCell ref="A18:I18"/>
    <mergeCell ref="A1:I1"/>
    <mergeCell ref="N4:N5"/>
    <mergeCell ref="A2:D2"/>
    <mergeCell ref="A3:A5"/>
    <mergeCell ref="B3:C3"/>
    <mergeCell ref="B4:B5"/>
    <mergeCell ref="C4:C5"/>
    <mergeCell ref="D4:D5"/>
    <mergeCell ref="M4:M5"/>
    <mergeCell ref="E4:E5"/>
    <mergeCell ref="F4:F5"/>
    <mergeCell ref="D3:I3"/>
    <mergeCell ref="G4:I4"/>
    <mergeCell ref="A24:A28"/>
    <mergeCell ref="B25:C26"/>
    <mergeCell ref="D26:E26"/>
    <mergeCell ref="F26:G26"/>
    <mergeCell ref="H26:I26"/>
    <mergeCell ref="B24:I24"/>
    <mergeCell ref="D25:I25"/>
    <mergeCell ref="B28:I28"/>
  </mergeCells>
  <hyperlinks>
    <hyperlink ref="J2" location="'Spis treści'!A1" display="Powrót do spisu" xr:uid="{22060379-0A04-44D4-8551-74A9FF5FC7FB}"/>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7"/>
  <dimension ref="A1:P123"/>
  <sheetViews>
    <sheetView showGridLines="0" view="pageBreakPreview" zoomScale="89" zoomScaleNormal="120" zoomScaleSheetLayoutView="89" workbookViewId="0">
      <selection sqref="A1:I1"/>
    </sheetView>
  </sheetViews>
  <sheetFormatPr defaultColWidth="8" defaultRowHeight="15"/>
  <cols>
    <col min="1" max="1" width="31" style="45" customWidth="1"/>
    <col min="2" max="2" width="10.25" style="45" customWidth="1"/>
    <col min="3" max="3" width="10.5" style="45" customWidth="1"/>
    <col min="4" max="4" width="10.25" style="45" customWidth="1"/>
    <col min="5" max="5" width="11" style="45" customWidth="1"/>
    <col min="6" max="6" width="10.625" style="45" customWidth="1"/>
    <col min="7" max="8" width="9.375" style="45" customWidth="1"/>
    <col min="9" max="9" width="11" style="45" customWidth="1"/>
    <col min="10" max="10" width="10.125" style="45" customWidth="1"/>
    <col min="11" max="11" width="10.375" style="45" customWidth="1"/>
    <col min="12" max="13" width="9.625" style="45" customWidth="1"/>
    <col min="14" max="14" width="10.75" style="45" customWidth="1"/>
    <col min="15" max="15" width="9.125" style="574" customWidth="1"/>
    <col min="16" max="16" width="10" style="577" customWidth="1"/>
    <col min="17" max="16383" width="8" style="45"/>
    <col min="16384" max="16384" width="0.75" style="45" customWidth="1"/>
  </cols>
  <sheetData>
    <row r="1" spans="1:16" ht="21.75" customHeight="1">
      <c r="A1" s="949" t="s">
        <v>539</v>
      </c>
      <c r="B1" s="949"/>
      <c r="C1" s="949"/>
      <c r="D1" s="949"/>
      <c r="E1" s="949"/>
      <c r="F1" s="949"/>
      <c r="G1" s="949"/>
      <c r="H1" s="949"/>
      <c r="I1" s="949"/>
      <c r="J1" s="386"/>
    </row>
    <row r="2" spans="1:16" ht="33" customHeight="1">
      <c r="A2" s="833" t="s">
        <v>564</v>
      </c>
      <c r="B2" s="833"/>
      <c r="C2" s="833"/>
      <c r="D2" s="833"/>
      <c r="E2" s="833"/>
      <c r="F2" s="833"/>
      <c r="G2" s="833"/>
      <c r="H2" s="833"/>
      <c r="I2" s="833"/>
      <c r="J2" s="386" t="s">
        <v>528</v>
      </c>
    </row>
    <row r="3" spans="1:16" s="46" customFormat="1" ht="15" customHeight="1">
      <c r="A3" s="808" t="s">
        <v>13</v>
      </c>
      <c r="B3" s="805" t="s">
        <v>524</v>
      </c>
      <c r="C3" s="806"/>
      <c r="D3" s="805" t="s">
        <v>538</v>
      </c>
      <c r="E3" s="807"/>
      <c r="F3" s="807"/>
      <c r="G3" s="807"/>
      <c r="H3" s="807"/>
      <c r="I3" s="806"/>
      <c r="O3" s="575"/>
      <c r="P3" s="575"/>
    </row>
    <row r="4" spans="1:16" s="46" customFormat="1" ht="15.75" customHeight="1">
      <c r="A4" s="808"/>
      <c r="B4" s="808" t="s">
        <v>640</v>
      </c>
      <c r="C4" s="808" t="str">
        <f>'Tab 11 (23) i 12 (24)'!C4:C5</f>
        <v>Trzy kwartały</v>
      </c>
      <c r="D4" s="808" t="s">
        <v>632</v>
      </c>
      <c r="E4" s="808" t="s">
        <v>640</v>
      </c>
      <c r="F4" s="808" t="str">
        <f>'Tab 11 (23) i 12 (24)'!F4:F5</f>
        <v>Trzy kwartały</v>
      </c>
      <c r="G4" s="837" t="s">
        <v>14</v>
      </c>
      <c r="H4" s="809"/>
      <c r="I4" s="810"/>
      <c r="O4" s="575"/>
      <c r="P4" s="575"/>
    </row>
    <row r="5" spans="1:16" s="46" customFormat="1" ht="53.25" customHeight="1">
      <c r="A5" s="824"/>
      <c r="B5" s="808"/>
      <c r="C5" s="808"/>
      <c r="D5" s="808"/>
      <c r="E5" s="808"/>
      <c r="F5" s="808"/>
      <c r="G5" s="573" t="s">
        <v>655</v>
      </c>
      <c r="H5" s="572" t="s">
        <v>656</v>
      </c>
      <c r="I5" s="572" t="s">
        <v>651</v>
      </c>
      <c r="L5" s="575"/>
      <c r="M5" s="575"/>
    </row>
    <row r="6" spans="1:16" ht="15" customHeight="1">
      <c r="A6" s="946" t="s">
        <v>406</v>
      </c>
      <c r="B6" s="947"/>
      <c r="C6" s="947"/>
      <c r="D6" s="947"/>
      <c r="E6" s="947"/>
      <c r="F6" s="947"/>
      <c r="G6" s="947"/>
      <c r="H6" s="947"/>
      <c r="I6" s="948"/>
      <c r="J6" s="47"/>
      <c r="K6" s="699"/>
      <c r="L6" s="700"/>
      <c r="M6" s="577"/>
      <c r="O6" s="45"/>
      <c r="P6" s="45"/>
    </row>
    <row r="7" spans="1:16" ht="14.1" customHeight="1">
      <c r="A7" s="257" t="s">
        <v>85</v>
      </c>
      <c r="B7" s="256">
        <v>2805</v>
      </c>
      <c r="C7" s="256">
        <v>2918</v>
      </c>
      <c r="D7" s="256">
        <v>2540</v>
      </c>
      <c r="E7" s="256">
        <v>2466</v>
      </c>
      <c r="F7" s="256">
        <v>2545</v>
      </c>
      <c r="G7" s="114">
        <f>E7/D7-1</f>
        <v>-2.9133858267716528E-2</v>
      </c>
      <c r="H7" s="230">
        <f t="shared" ref="H7:I9" si="0">E7/B7-1</f>
        <v>-0.12085561497326203</v>
      </c>
      <c r="I7" s="230">
        <f t="shared" si="0"/>
        <v>-0.12782727895819057</v>
      </c>
      <c r="J7" s="691"/>
      <c r="K7" s="701"/>
      <c r="L7" s="702"/>
      <c r="M7" s="578"/>
      <c r="N7" s="347"/>
      <c r="O7" s="347"/>
      <c r="P7" s="347"/>
    </row>
    <row r="8" spans="1:16" ht="14.1" customHeight="1">
      <c r="A8" s="257" t="s">
        <v>76</v>
      </c>
      <c r="B8" s="129">
        <v>22447311.560000002</v>
      </c>
      <c r="C8" s="129">
        <v>69051940.310000002</v>
      </c>
      <c r="D8" s="129">
        <v>23055702.269999996</v>
      </c>
      <c r="E8" s="129">
        <v>22350223.27</v>
      </c>
      <c r="F8" s="129">
        <v>67361136.060000002</v>
      </c>
      <c r="G8" s="114">
        <f>E8/D8-1</f>
        <v>-3.0598894440008628E-2</v>
      </c>
      <c r="H8" s="230">
        <f t="shared" si="0"/>
        <v>-4.3251633827281477E-3</v>
      </c>
      <c r="I8" s="230">
        <f t="shared" si="0"/>
        <v>-2.44859774020737E-2</v>
      </c>
      <c r="J8" s="260"/>
      <c r="K8" s="703"/>
      <c r="L8" s="704"/>
      <c r="M8" s="576"/>
      <c r="N8" s="48"/>
      <c r="O8" s="48"/>
      <c r="P8" s="48"/>
    </row>
    <row r="9" spans="1:16" ht="14.1" customHeight="1">
      <c r="A9" s="257" t="s">
        <v>77</v>
      </c>
      <c r="B9" s="129">
        <v>2667.85</v>
      </c>
      <c r="C9" s="129">
        <v>2629.55</v>
      </c>
      <c r="D9" s="129">
        <v>3025.29</v>
      </c>
      <c r="E9" s="129">
        <v>3021.12</v>
      </c>
      <c r="F9" s="129">
        <v>2940.64</v>
      </c>
      <c r="G9" s="114">
        <f>E9/D9-1</f>
        <v>-1.378380254454914E-3</v>
      </c>
      <c r="H9" s="230">
        <f t="shared" si="0"/>
        <v>0.13241748973892831</v>
      </c>
      <c r="I9" s="230">
        <f t="shared" si="0"/>
        <v>0.1183054134737882</v>
      </c>
      <c r="J9" s="260"/>
      <c r="K9" s="703"/>
      <c r="L9" s="705"/>
      <c r="M9" s="578"/>
      <c r="N9" s="48"/>
      <c r="O9" s="48"/>
      <c r="P9" s="48"/>
    </row>
    <row r="10" spans="1:16" s="46" customFormat="1" ht="15" customHeight="1">
      <c r="A10" s="827" t="s">
        <v>86</v>
      </c>
      <c r="B10" s="828"/>
      <c r="C10" s="828"/>
      <c r="D10" s="828"/>
      <c r="E10" s="828"/>
      <c r="F10" s="828"/>
      <c r="G10" s="828"/>
      <c r="H10" s="828"/>
      <c r="I10" s="829"/>
      <c r="J10" s="45"/>
      <c r="K10" s="706"/>
      <c r="L10" s="707"/>
      <c r="M10" s="575"/>
    </row>
    <row r="11" spans="1:16" ht="14.1" customHeight="1">
      <c r="A11" s="257" t="s">
        <v>75</v>
      </c>
      <c r="B11" s="256">
        <v>74</v>
      </c>
      <c r="C11" s="256">
        <v>321</v>
      </c>
      <c r="D11" s="256">
        <v>54</v>
      </c>
      <c r="E11" s="256">
        <v>18</v>
      </c>
      <c r="F11" s="256">
        <v>147</v>
      </c>
      <c r="G11" s="114">
        <f>E11/D11-1</f>
        <v>-0.66666666666666674</v>
      </c>
      <c r="H11" s="230">
        <f t="shared" ref="H11:I13" si="1">E11/B11-1</f>
        <v>-0.7567567567567568</v>
      </c>
      <c r="I11" s="230">
        <f t="shared" si="1"/>
        <v>-0.5420560747663552</v>
      </c>
      <c r="J11" s="691"/>
      <c r="K11" s="701"/>
      <c r="L11" s="700"/>
      <c r="M11" s="578"/>
      <c r="O11" s="45"/>
      <c r="P11" s="45"/>
    </row>
    <row r="12" spans="1:16" ht="14.1" customHeight="1">
      <c r="A12" s="257" t="s">
        <v>76</v>
      </c>
      <c r="B12" s="129">
        <v>296000</v>
      </c>
      <c r="C12" s="129">
        <v>1284000</v>
      </c>
      <c r="D12" s="129">
        <v>216000</v>
      </c>
      <c r="E12" s="129">
        <v>72000</v>
      </c>
      <c r="F12" s="129">
        <v>588000</v>
      </c>
      <c r="G12" s="114">
        <f>E12/D12-1</f>
        <v>-0.66666666666666674</v>
      </c>
      <c r="H12" s="230">
        <f t="shared" si="1"/>
        <v>-0.7567567567567568</v>
      </c>
      <c r="I12" s="230">
        <f t="shared" si="1"/>
        <v>-0.5420560747663552</v>
      </c>
      <c r="J12" s="260"/>
      <c r="K12" s="703"/>
      <c r="L12" s="704"/>
      <c r="M12" s="576"/>
      <c r="O12" s="45"/>
      <c r="P12" s="45"/>
    </row>
    <row r="13" spans="1:16" ht="14.1" customHeight="1">
      <c r="A13" s="258" t="s">
        <v>77</v>
      </c>
      <c r="B13" s="743">
        <v>4000</v>
      </c>
      <c r="C13" s="129">
        <v>4000</v>
      </c>
      <c r="D13" s="129">
        <v>4000</v>
      </c>
      <c r="E13" s="129">
        <v>4000</v>
      </c>
      <c r="F13" s="129">
        <v>4000</v>
      </c>
      <c r="G13" s="114">
        <f>E13/D13-1</f>
        <v>0</v>
      </c>
      <c r="H13" s="230">
        <f t="shared" si="1"/>
        <v>0</v>
      </c>
      <c r="I13" s="230">
        <f t="shared" si="1"/>
        <v>0</v>
      </c>
      <c r="J13" s="260"/>
      <c r="K13" s="703"/>
      <c r="L13" s="700"/>
      <c r="M13" s="578"/>
      <c r="O13" s="45"/>
      <c r="P13" s="45"/>
    </row>
    <row r="14" spans="1:16" s="46" customFormat="1" ht="15" customHeight="1">
      <c r="A14" s="827" t="s">
        <v>87</v>
      </c>
      <c r="B14" s="828"/>
      <c r="C14" s="828"/>
      <c r="D14" s="828"/>
      <c r="E14" s="828"/>
      <c r="F14" s="828"/>
      <c r="G14" s="828"/>
      <c r="H14" s="828"/>
      <c r="I14" s="829"/>
      <c r="J14" s="45"/>
      <c r="K14" s="706"/>
      <c r="L14" s="707"/>
      <c r="M14" s="575"/>
    </row>
    <row r="15" spans="1:16" ht="14.1" customHeight="1">
      <c r="A15" s="257" t="s">
        <v>88</v>
      </c>
      <c r="B15" s="256">
        <v>8134</v>
      </c>
      <c r="C15" s="256">
        <v>8526</v>
      </c>
      <c r="D15" s="256">
        <v>7219</v>
      </c>
      <c r="E15" s="256">
        <v>6979</v>
      </c>
      <c r="F15" s="256">
        <v>7239</v>
      </c>
      <c r="G15" s="114">
        <f>E15/D15-1</f>
        <v>-3.3245601883917453E-2</v>
      </c>
      <c r="H15" s="230">
        <f t="shared" ref="H15:I17" si="2">E15/B15-1</f>
        <v>-0.14199655765920827</v>
      </c>
      <c r="I15" s="230">
        <f t="shared" si="2"/>
        <v>-0.15095003518648842</v>
      </c>
      <c r="J15" s="691"/>
      <c r="K15" s="701"/>
      <c r="L15" s="700"/>
      <c r="M15" s="578"/>
      <c r="O15" s="45"/>
      <c r="P15" s="45"/>
    </row>
    <row r="16" spans="1:16" ht="14.1" customHeight="1">
      <c r="A16" s="257" t="s">
        <v>76</v>
      </c>
      <c r="B16" s="129">
        <v>6229349.3300000001</v>
      </c>
      <c r="C16" s="744">
        <v>19280878.399999999</v>
      </c>
      <c r="D16" s="744">
        <v>6356237.8599999994</v>
      </c>
      <c r="E16" s="744">
        <v>6134473.4000000004</v>
      </c>
      <c r="F16" s="744">
        <v>18534855.649999999</v>
      </c>
      <c r="G16" s="114">
        <f>E16/D16-1</f>
        <v>-3.4889263882896815E-2</v>
      </c>
      <c r="H16" s="230">
        <f t="shared" si="2"/>
        <v>-1.523047191190352E-2</v>
      </c>
      <c r="I16" s="230">
        <f t="shared" si="2"/>
        <v>-3.8692363206854763E-2</v>
      </c>
      <c r="J16" s="692"/>
      <c r="K16" s="708"/>
      <c r="L16" s="704"/>
      <c r="M16" s="576"/>
      <c r="O16" s="45"/>
      <c r="P16" s="45"/>
    </row>
    <row r="17" spans="1:16" ht="14.1" customHeight="1">
      <c r="A17" s="257" t="s">
        <v>77</v>
      </c>
      <c r="B17" s="129">
        <v>255.28</v>
      </c>
      <c r="C17" s="745">
        <v>251.28</v>
      </c>
      <c r="D17" s="745">
        <v>293.48</v>
      </c>
      <c r="E17" s="129">
        <v>292.98</v>
      </c>
      <c r="F17" s="745">
        <v>284.5</v>
      </c>
      <c r="G17" s="114">
        <f>E17/D17-1</f>
        <v>-1.7036936077415854E-3</v>
      </c>
      <c r="H17" s="230">
        <f t="shared" si="2"/>
        <v>0.14768097774992173</v>
      </c>
      <c r="I17" s="230">
        <f t="shared" si="2"/>
        <v>0.13220312002546963</v>
      </c>
      <c r="J17" s="693"/>
      <c r="K17" s="709"/>
      <c r="L17" s="700"/>
      <c r="M17" s="578"/>
      <c r="O17" s="45"/>
      <c r="P17" s="45"/>
    </row>
    <row r="18" spans="1:16" ht="15" customHeight="1">
      <c r="A18" s="827" t="s">
        <v>89</v>
      </c>
      <c r="B18" s="828"/>
      <c r="C18" s="828"/>
      <c r="D18" s="828"/>
      <c r="E18" s="828"/>
      <c r="F18" s="828"/>
      <c r="G18" s="828"/>
      <c r="H18" s="828"/>
      <c r="I18" s="829"/>
      <c r="K18" s="706"/>
      <c r="L18" s="700"/>
      <c r="M18" s="577"/>
      <c r="O18" s="45"/>
      <c r="P18" s="45"/>
    </row>
    <row r="19" spans="1:16" ht="14.1" customHeight="1">
      <c r="A19" s="746" t="s">
        <v>468</v>
      </c>
      <c r="B19" s="747">
        <v>110</v>
      </c>
      <c r="C19" s="748">
        <v>118</v>
      </c>
      <c r="D19" s="748">
        <v>82</v>
      </c>
      <c r="E19" s="256">
        <v>80</v>
      </c>
      <c r="F19" s="748">
        <v>85</v>
      </c>
      <c r="G19" s="112">
        <f>E19/D19-1</f>
        <v>-2.4390243902439046E-2</v>
      </c>
      <c r="H19" s="230">
        <f t="shared" ref="H19:I21" si="3">E19/B19-1</f>
        <v>-0.27272727272727271</v>
      </c>
      <c r="I19" s="112">
        <f t="shared" si="3"/>
        <v>-0.27966101694915257</v>
      </c>
      <c r="J19" s="701"/>
      <c r="K19" s="701"/>
      <c r="L19" s="700"/>
      <c r="M19" s="578"/>
      <c r="O19" s="45"/>
      <c r="P19" s="45"/>
    </row>
    <row r="20" spans="1:16" ht="14.1" customHeight="1">
      <c r="A20" s="257" t="s">
        <v>76</v>
      </c>
      <c r="B20" s="698">
        <v>329567.00999999995</v>
      </c>
      <c r="C20" s="260">
        <v>1033515.75</v>
      </c>
      <c r="D20" s="260">
        <v>278398.64</v>
      </c>
      <c r="E20" s="260">
        <v>270508.79999999999</v>
      </c>
      <c r="F20" s="260">
        <v>831001.28</v>
      </c>
      <c r="G20" s="114">
        <f>E20/D20-1</f>
        <v>-2.8340080971659964E-2</v>
      </c>
      <c r="H20" s="230">
        <f t="shared" si="3"/>
        <v>-0.17919939862912848</v>
      </c>
      <c r="I20" s="114">
        <f t="shared" si="3"/>
        <v>-0.19594715416770381</v>
      </c>
      <c r="J20" s="703"/>
      <c r="K20" s="703"/>
      <c r="L20" s="704"/>
      <c r="M20" s="576"/>
      <c r="O20" s="45"/>
      <c r="P20" s="45"/>
    </row>
    <row r="21" spans="1:16" ht="14.1" customHeight="1">
      <c r="A21" s="257" t="s">
        <v>97</v>
      </c>
      <c r="B21" s="749">
        <v>981.81</v>
      </c>
      <c r="C21" s="262">
        <v>981.81</v>
      </c>
      <c r="D21" s="262">
        <v>1127.1199999999999</v>
      </c>
      <c r="E21" s="262">
        <v>1127.1199999999999</v>
      </c>
      <c r="F21" s="262">
        <v>1127.1199999999999</v>
      </c>
      <c r="G21" s="117">
        <f>E21/D21-1</f>
        <v>0</v>
      </c>
      <c r="H21" s="230">
        <f t="shared" si="3"/>
        <v>0.14800215927725313</v>
      </c>
      <c r="I21" s="117">
        <f t="shared" si="3"/>
        <v>0.14800215927725313</v>
      </c>
      <c r="J21" s="703"/>
      <c r="K21" s="703"/>
      <c r="L21" s="700"/>
      <c r="M21" s="578"/>
      <c r="O21" s="45"/>
      <c r="P21" s="45"/>
    </row>
    <row r="22" spans="1:16" s="46" customFormat="1" ht="15" customHeight="1">
      <c r="A22" s="827" t="s">
        <v>90</v>
      </c>
      <c r="B22" s="828"/>
      <c r="C22" s="828"/>
      <c r="D22" s="828"/>
      <c r="E22" s="828"/>
      <c r="F22" s="828"/>
      <c r="G22" s="828"/>
      <c r="H22" s="828"/>
      <c r="I22" s="829"/>
      <c r="J22" s="45"/>
      <c r="K22" s="706"/>
      <c r="L22" s="707"/>
      <c r="M22" s="575"/>
    </row>
    <row r="23" spans="1:16" ht="14.1" customHeight="1">
      <c r="A23" s="257" t="s">
        <v>88</v>
      </c>
      <c r="B23" s="256">
        <v>28600</v>
      </c>
      <c r="C23" s="256">
        <v>29851</v>
      </c>
      <c r="D23" s="256">
        <v>25432</v>
      </c>
      <c r="E23" s="256">
        <v>24599</v>
      </c>
      <c r="F23" s="256">
        <v>25480</v>
      </c>
      <c r="G23" s="114">
        <f>E23/D23-1</f>
        <v>-3.275401069518713E-2</v>
      </c>
      <c r="H23" s="230">
        <f t="shared" ref="H23:I25" si="4">E23/B23-1</f>
        <v>-0.13989510489510493</v>
      </c>
      <c r="I23" s="230">
        <f t="shared" si="4"/>
        <v>-0.14642725536832935</v>
      </c>
      <c r="J23" s="691"/>
      <c r="K23" s="701"/>
      <c r="L23" s="700"/>
      <c r="M23" s="578"/>
      <c r="O23" s="45"/>
      <c r="P23" s="45"/>
    </row>
    <row r="24" spans="1:16" ht="14.1" customHeight="1">
      <c r="A24" s="257" t="s">
        <v>76</v>
      </c>
      <c r="B24" s="129">
        <v>16483471.120000001</v>
      </c>
      <c r="C24" s="129">
        <v>50795984.670000002</v>
      </c>
      <c r="D24" s="129">
        <v>19420738.860000003</v>
      </c>
      <c r="E24" s="129">
        <v>18775161.640000001</v>
      </c>
      <c r="F24" s="129">
        <v>55039018.519999996</v>
      </c>
      <c r="G24" s="114">
        <f>E24/D24-1</f>
        <v>-3.3241640529427463E-2</v>
      </c>
      <c r="H24" s="230">
        <f t="shared" si="4"/>
        <v>0.13902960749689464</v>
      </c>
      <c r="I24" s="230">
        <f t="shared" si="4"/>
        <v>8.3530890828580118E-2</v>
      </c>
      <c r="J24" s="260"/>
      <c r="K24" s="703"/>
      <c r="L24" s="704"/>
      <c r="M24" s="576"/>
      <c r="O24" s="45"/>
      <c r="P24" s="45"/>
    </row>
    <row r="25" spans="1:16" ht="14.1" customHeight="1">
      <c r="A25" s="257" t="s">
        <v>77</v>
      </c>
      <c r="B25" s="750">
        <v>192.11</v>
      </c>
      <c r="C25" s="750">
        <v>189.07</v>
      </c>
      <c r="D25" s="750">
        <v>254.55</v>
      </c>
      <c r="E25" s="129">
        <v>254.41</v>
      </c>
      <c r="F25" s="750">
        <v>240.01</v>
      </c>
      <c r="G25" s="114">
        <f>E25/D25-1</f>
        <v>-5.4999017874690637E-4</v>
      </c>
      <c r="H25" s="230">
        <f t="shared" si="4"/>
        <v>0.32429337358804844</v>
      </c>
      <c r="I25" s="230">
        <f t="shared" si="4"/>
        <v>0.26942402284868039</v>
      </c>
      <c r="J25" s="694"/>
      <c r="K25" s="710"/>
      <c r="L25" s="700"/>
      <c r="M25" s="578"/>
      <c r="O25" s="45"/>
      <c r="P25" s="45"/>
    </row>
    <row r="26" spans="1:16" s="46" customFormat="1" ht="15" customHeight="1">
      <c r="A26" s="827" t="s">
        <v>91</v>
      </c>
      <c r="B26" s="828"/>
      <c r="C26" s="828"/>
      <c r="D26" s="828"/>
      <c r="E26" s="828"/>
      <c r="F26" s="828"/>
      <c r="G26" s="828"/>
      <c r="H26" s="828"/>
      <c r="I26" s="829"/>
      <c r="J26" s="45"/>
      <c r="K26" s="706"/>
      <c r="L26" s="707"/>
      <c r="M26" s="575"/>
    </row>
    <row r="27" spans="1:16" ht="14.1" customHeight="1">
      <c r="A27" s="257" t="s">
        <v>88</v>
      </c>
      <c r="B27" s="256">
        <v>2063</v>
      </c>
      <c r="C27" s="256">
        <v>2181</v>
      </c>
      <c r="D27" s="256">
        <v>1745</v>
      </c>
      <c r="E27" s="256">
        <v>1657</v>
      </c>
      <c r="F27" s="256">
        <v>1751</v>
      </c>
      <c r="G27" s="114">
        <f>E27/D27-1</f>
        <v>-5.0429799426934152E-2</v>
      </c>
      <c r="H27" s="230">
        <f t="shared" ref="H27:I29" si="5">E27/B27-1</f>
        <v>-0.19680077556955888</v>
      </c>
      <c r="I27" s="230">
        <f t="shared" si="5"/>
        <v>-0.19715726730857408</v>
      </c>
      <c r="J27" s="691"/>
      <c r="K27" s="701"/>
      <c r="L27" s="700"/>
      <c r="M27" s="578"/>
      <c r="O27" s="45"/>
      <c r="P27" s="45"/>
    </row>
    <row r="28" spans="1:16" ht="14.1" customHeight="1">
      <c r="A28" s="257" t="s">
        <v>76</v>
      </c>
      <c r="B28" s="129">
        <v>1579157.52</v>
      </c>
      <c r="C28" s="129">
        <v>4927017.9000000004</v>
      </c>
      <c r="D28" s="129">
        <v>1533239.0499999998</v>
      </c>
      <c r="E28" s="129">
        <v>1454781.5</v>
      </c>
      <c r="F28" s="129">
        <v>4472515.29</v>
      </c>
      <c r="G28" s="114">
        <f>E28/D28-1</f>
        <v>-5.1171113858598738E-2</v>
      </c>
      <c r="H28" s="230">
        <f t="shared" si="5"/>
        <v>-7.876099655973523E-2</v>
      </c>
      <c r="I28" s="230">
        <f t="shared" si="5"/>
        <v>-9.2246997925459207E-2</v>
      </c>
      <c r="J28" s="260"/>
      <c r="K28" s="703"/>
      <c r="L28" s="704"/>
      <c r="M28" s="576"/>
      <c r="O28" s="45"/>
      <c r="P28" s="45"/>
    </row>
    <row r="29" spans="1:16" ht="14.1" customHeight="1">
      <c r="A29" s="257" t="s">
        <v>77</v>
      </c>
      <c r="B29" s="129">
        <v>255.2</v>
      </c>
      <c r="C29" s="129">
        <v>250.96</v>
      </c>
      <c r="D29" s="129">
        <v>292.94</v>
      </c>
      <c r="E29" s="129">
        <v>292.70999999999998</v>
      </c>
      <c r="F29" s="129">
        <v>283.83999999999997</v>
      </c>
      <c r="G29" s="114">
        <f>E29/D29-1</f>
        <v>-7.8514371543669803E-4</v>
      </c>
      <c r="H29" s="230">
        <f t="shared" si="5"/>
        <v>0.14698275862068955</v>
      </c>
      <c r="I29" s="230">
        <f t="shared" si="5"/>
        <v>0.13101689512272863</v>
      </c>
      <c r="J29" s="260"/>
      <c r="K29" s="703"/>
      <c r="L29" s="700"/>
      <c r="M29" s="578"/>
      <c r="O29" s="45"/>
      <c r="P29" s="45"/>
    </row>
    <row r="30" spans="1:16" s="46" customFormat="1" ht="15" customHeight="1">
      <c r="A30" s="827" t="s">
        <v>92</v>
      </c>
      <c r="B30" s="828"/>
      <c r="C30" s="828"/>
      <c r="D30" s="828"/>
      <c r="E30" s="828"/>
      <c r="F30" s="828"/>
      <c r="G30" s="828"/>
      <c r="H30" s="828"/>
      <c r="I30" s="829"/>
      <c r="J30" s="45"/>
      <c r="K30" s="706"/>
      <c r="L30" s="707"/>
      <c r="M30" s="575"/>
    </row>
    <row r="31" spans="1:16" ht="14.1" customHeight="1">
      <c r="A31" s="257" t="s">
        <v>74</v>
      </c>
      <c r="B31" s="256">
        <v>5487</v>
      </c>
      <c r="C31" s="256">
        <v>5768</v>
      </c>
      <c r="D31" s="256">
        <v>4814</v>
      </c>
      <c r="E31" s="256">
        <v>4624</v>
      </c>
      <c r="F31" s="256">
        <v>4825</v>
      </c>
      <c r="G31" s="114">
        <f>E31/D31-1</f>
        <v>-3.9468217698379715E-2</v>
      </c>
      <c r="H31" s="230">
        <f t="shared" ref="H31:I33" si="6">E31/B31-1</f>
        <v>-0.15728084563513756</v>
      </c>
      <c r="I31" s="230">
        <f t="shared" si="6"/>
        <v>-0.16348821081830789</v>
      </c>
      <c r="J31" s="691"/>
      <c r="K31" s="701"/>
      <c r="L31" s="700"/>
      <c r="M31" s="578"/>
      <c r="O31" s="45"/>
      <c r="P31" s="45"/>
    </row>
    <row r="32" spans="1:16" ht="14.1" customHeight="1">
      <c r="A32" s="257" t="s">
        <v>76</v>
      </c>
      <c r="B32" s="129">
        <v>3736646.2199999993</v>
      </c>
      <c r="C32" s="129">
        <v>11613797.509999998</v>
      </c>
      <c r="D32" s="129">
        <v>3750397.8000000003</v>
      </c>
      <c r="E32" s="129">
        <v>3586418.8100000005</v>
      </c>
      <c r="F32" s="129">
        <v>10923372.719999999</v>
      </c>
      <c r="G32" s="114">
        <f>E32/D32-1</f>
        <v>-4.3723092521011919E-2</v>
      </c>
      <c r="H32" s="230">
        <f t="shared" si="6"/>
        <v>-4.0203808751260062E-2</v>
      </c>
      <c r="I32" s="230">
        <f t="shared" si="6"/>
        <v>-5.9448667794105514E-2</v>
      </c>
      <c r="J32" s="260"/>
      <c r="K32" s="703"/>
      <c r="L32" s="704"/>
      <c r="M32" s="576"/>
      <c r="O32" s="45"/>
      <c r="P32" s="45"/>
    </row>
    <row r="33" spans="1:16" ht="14.1" customHeight="1">
      <c r="A33" s="257" t="s">
        <v>77</v>
      </c>
      <c r="B33" s="129">
        <v>227</v>
      </c>
      <c r="C33" s="129">
        <v>223.74</v>
      </c>
      <c r="D33" s="129">
        <v>259.69</v>
      </c>
      <c r="E33" s="129">
        <v>258.52</v>
      </c>
      <c r="F33" s="129">
        <v>251.53</v>
      </c>
      <c r="G33" s="114">
        <f>E33/D33-1</f>
        <v>-4.5053717894413259E-3</v>
      </c>
      <c r="H33" s="230">
        <f t="shared" si="6"/>
        <v>0.13885462555066064</v>
      </c>
      <c r="I33" s="230">
        <f t="shared" si="6"/>
        <v>0.12420666845445605</v>
      </c>
      <c r="J33" s="260"/>
      <c r="K33" s="703"/>
      <c r="L33" s="700"/>
      <c r="M33" s="578"/>
      <c r="O33" s="45"/>
      <c r="P33" s="45"/>
    </row>
    <row r="34" spans="1:16" s="46" customFormat="1" ht="15" customHeight="1">
      <c r="A34" s="827" t="s">
        <v>93</v>
      </c>
      <c r="B34" s="828"/>
      <c r="C34" s="828"/>
      <c r="D34" s="828"/>
      <c r="E34" s="828"/>
      <c r="F34" s="828"/>
      <c r="G34" s="828"/>
      <c r="H34" s="828"/>
      <c r="I34" s="829"/>
      <c r="J34" s="45"/>
      <c r="K34" s="706"/>
      <c r="L34" s="707"/>
      <c r="M34" s="575"/>
    </row>
    <row r="35" spans="1:16" ht="14.1" customHeight="1">
      <c r="A35" s="257" t="s">
        <v>88</v>
      </c>
      <c r="B35" s="256">
        <v>23275</v>
      </c>
      <c r="C35" s="256">
        <v>24437</v>
      </c>
      <c r="D35" s="256">
        <v>20341</v>
      </c>
      <c r="E35" s="256">
        <v>19592</v>
      </c>
      <c r="F35" s="256">
        <v>20391</v>
      </c>
      <c r="G35" s="114">
        <f>E35/D35-1</f>
        <v>-3.6822181800304832E-2</v>
      </c>
      <c r="H35" s="230">
        <f t="shared" ref="H35:I37" si="7">E35/B35-1</f>
        <v>-0.15823845327604724</v>
      </c>
      <c r="I35" s="230">
        <f t="shared" si="7"/>
        <v>-0.16556860498424519</v>
      </c>
      <c r="J35" s="691"/>
      <c r="K35" s="701"/>
      <c r="L35" s="700"/>
      <c r="M35" s="578"/>
      <c r="O35" s="45"/>
      <c r="P35" s="45"/>
    </row>
    <row r="36" spans="1:16" ht="14.1" customHeight="1">
      <c r="A36" s="257" t="s">
        <v>76</v>
      </c>
      <c r="B36" s="129">
        <v>2676534.02</v>
      </c>
      <c r="C36" s="129">
        <v>8297165.3900000006</v>
      </c>
      <c r="D36" s="129">
        <v>2687384.5500000003</v>
      </c>
      <c r="E36" s="129">
        <v>2585637.5499999998</v>
      </c>
      <c r="F36" s="129">
        <v>7832851.959999999</v>
      </c>
      <c r="G36" s="114">
        <f>E36/D36-1</f>
        <v>-3.7860975274268238E-2</v>
      </c>
      <c r="H36" s="230">
        <f t="shared" si="7"/>
        <v>-3.3960513604829989E-2</v>
      </c>
      <c r="I36" s="230">
        <f t="shared" si="7"/>
        <v>-5.5960488694079324E-2</v>
      </c>
      <c r="J36" s="260"/>
      <c r="K36" s="703"/>
      <c r="L36" s="704"/>
      <c r="M36" s="576"/>
      <c r="O36" s="45"/>
      <c r="P36" s="45"/>
    </row>
    <row r="37" spans="1:16" ht="14.1" customHeight="1">
      <c r="A37" s="257" t="s">
        <v>77</v>
      </c>
      <c r="B37" s="129">
        <v>38.33</v>
      </c>
      <c r="C37" s="129">
        <v>37.729999999999997</v>
      </c>
      <c r="D37" s="129">
        <v>44.04</v>
      </c>
      <c r="E37" s="129">
        <v>43.99</v>
      </c>
      <c r="F37" s="129">
        <v>42.68</v>
      </c>
      <c r="G37" s="114">
        <f>E37/D37-1</f>
        <v>-1.1353315168028955E-3</v>
      </c>
      <c r="H37" s="230">
        <f t="shared" si="7"/>
        <v>0.14766501434907386</v>
      </c>
      <c r="I37" s="230">
        <f t="shared" si="7"/>
        <v>0.13119533527696792</v>
      </c>
      <c r="J37" s="260"/>
      <c r="K37" s="703"/>
      <c r="L37" s="700"/>
      <c r="M37" s="578"/>
      <c r="O37" s="45"/>
      <c r="P37" s="45"/>
    </row>
    <row r="38" spans="1:16" s="46" customFormat="1" ht="15" customHeight="1">
      <c r="A38" s="827" t="s">
        <v>94</v>
      </c>
      <c r="B38" s="828"/>
      <c r="C38" s="828"/>
      <c r="D38" s="828"/>
      <c r="E38" s="828"/>
      <c r="F38" s="828"/>
      <c r="G38" s="828"/>
      <c r="H38" s="828"/>
      <c r="I38" s="829"/>
      <c r="J38" s="45"/>
      <c r="K38" s="706"/>
      <c r="L38" s="707"/>
      <c r="M38" s="575"/>
    </row>
    <row r="39" spans="1:16" ht="14.1" customHeight="1">
      <c r="A39" s="257" t="s">
        <v>88</v>
      </c>
      <c r="B39" s="256">
        <v>7</v>
      </c>
      <c r="C39" s="256">
        <v>7</v>
      </c>
      <c r="D39" s="256">
        <v>6</v>
      </c>
      <c r="E39" s="256">
        <v>6</v>
      </c>
      <c r="F39" s="256">
        <v>6</v>
      </c>
      <c r="G39" s="114">
        <f>E39/D39-1</f>
        <v>0</v>
      </c>
      <c r="H39" s="230">
        <f t="shared" ref="H39:I41" si="8">E39/B39-1</f>
        <v>-0.1428571428571429</v>
      </c>
      <c r="I39" s="230">
        <f t="shared" si="8"/>
        <v>-0.1428571428571429</v>
      </c>
      <c r="J39" s="691"/>
      <c r="K39" s="701"/>
      <c r="L39" s="700"/>
      <c r="M39" s="578"/>
      <c r="O39" s="45"/>
      <c r="P39" s="45"/>
    </row>
    <row r="40" spans="1:16" ht="14.1" customHeight="1">
      <c r="A40" s="257" t="s">
        <v>76</v>
      </c>
      <c r="B40" s="129">
        <v>20977.5</v>
      </c>
      <c r="C40" s="129">
        <v>65041.279999999999</v>
      </c>
      <c r="D40" s="129">
        <v>22244.579999999998</v>
      </c>
      <c r="E40" s="129">
        <v>22244.579999999998</v>
      </c>
      <c r="F40" s="129">
        <v>65219.8</v>
      </c>
      <c r="G40" s="114">
        <f>E40/D40-1</f>
        <v>0</v>
      </c>
      <c r="H40" s="230">
        <f t="shared" si="8"/>
        <v>6.0401859134787239E-2</v>
      </c>
      <c r="I40" s="230">
        <f t="shared" si="8"/>
        <v>2.744718431125559E-3</v>
      </c>
      <c r="J40" s="260"/>
      <c r="K40" s="703"/>
      <c r="L40" s="704"/>
      <c r="M40" s="576"/>
      <c r="O40" s="45"/>
      <c r="P40" s="45"/>
    </row>
    <row r="41" spans="1:16" ht="14.1" customHeight="1">
      <c r="A41" s="257" t="s">
        <v>77</v>
      </c>
      <c r="B41" s="750">
        <v>998.93</v>
      </c>
      <c r="C41" s="750">
        <v>985.47</v>
      </c>
      <c r="D41" s="129">
        <v>1235.81</v>
      </c>
      <c r="E41" s="129">
        <v>1235.81</v>
      </c>
      <c r="F41" s="129">
        <v>1185.81</v>
      </c>
      <c r="G41" s="114">
        <f>E41/D41-1</f>
        <v>0</v>
      </c>
      <c r="H41" s="230">
        <f t="shared" si="8"/>
        <v>0.23713373309441099</v>
      </c>
      <c r="I41" s="230">
        <f t="shared" si="8"/>
        <v>0.20329385978264169</v>
      </c>
      <c r="J41" s="260"/>
      <c r="K41" s="703"/>
      <c r="L41" s="700"/>
      <c r="M41" s="578"/>
      <c r="O41" s="45"/>
      <c r="P41" s="45"/>
    </row>
    <row r="42" spans="1:16" ht="15" customHeight="1">
      <c r="A42" s="827" t="s">
        <v>95</v>
      </c>
      <c r="B42" s="828"/>
      <c r="C42" s="828"/>
      <c r="D42" s="828"/>
      <c r="E42" s="828"/>
      <c r="F42" s="828"/>
      <c r="G42" s="828"/>
      <c r="H42" s="828"/>
      <c r="I42" s="829"/>
      <c r="K42" s="706"/>
      <c r="L42" s="700"/>
      <c r="M42" s="577"/>
      <c r="O42" s="45"/>
      <c r="P42" s="45"/>
    </row>
    <row r="43" spans="1:16" ht="14.1" customHeight="1">
      <c r="A43" s="257" t="s">
        <v>74</v>
      </c>
      <c r="B43" s="751">
        <v>1</v>
      </c>
      <c r="C43" s="751">
        <v>1</v>
      </c>
      <c r="D43" s="751">
        <v>1</v>
      </c>
      <c r="E43" s="256">
        <v>1</v>
      </c>
      <c r="F43" s="751">
        <v>1</v>
      </c>
      <c r="G43" s="114">
        <f>E43/D43-1</f>
        <v>0</v>
      </c>
      <c r="H43" s="230">
        <f t="shared" ref="H43:I45" si="9">E43/B43-1</f>
        <v>0</v>
      </c>
      <c r="I43" s="230">
        <f t="shared" si="9"/>
        <v>0</v>
      </c>
      <c r="J43" s="695"/>
      <c r="K43" s="711"/>
      <c r="L43" s="700"/>
      <c r="M43" s="578"/>
      <c r="O43" s="45"/>
      <c r="P43" s="45"/>
    </row>
    <row r="44" spans="1:16" ht="14.1" customHeight="1">
      <c r="A44" s="257" t="s">
        <v>76</v>
      </c>
      <c r="B44" s="752">
        <v>401.52</v>
      </c>
      <c r="C44" s="753">
        <v>1187.06</v>
      </c>
      <c r="D44" s="752">
        <v>476.52</v>
      </c>
      <c r="E44" s="752">
        <v>476.52</v>
      </c>
      <c r="F44" s="752">
        <v>1379.56</v>
      </c>
      <c r="G44" s="114">
        <f>E44/D44-1</f>
        <v>0</v>
      </c>
      <c r="H44" s="230">
        <f t="shared" si="9"/>
        <v>0.18679019725044821</v>
      </c>
      <c r="I44" s="230">
        <f t="shared" si="9"/>
        <v>0.1621653496874631</v>
      </c>
      <c r="J44" s="696"/>
      <c r="K44" s="712"/>
      <c r="L44" s="704"/>
      <c r="M44" s="576"/>
      <c r="O44" s="45"/>
      <c r="P44" s="45"/>
    </row>
    <row r="45" spans="1:16" ht="14.1" customHeight="1">
      <c r="A45" s="257" t="s">
        <v>77</v>
      </c>
      <c r="B45" s="753">
        <v>133.84</v>
      </c>
      <c r="C45" s="752">
        <v>131.9</v>
      </c>
      <c r="D45" s="752">
        <v>158.84</v>
      </c>
      <c r="E45" s="752">
        <v>158.84</v>
      </c>
      <c r="F45" s="752">
        <v>153.28</v>
      </c>
      <c r="G45" s="114">
        <f>E45/D45-1</f>
        <v>0</v>
      </c>
      <c r="H45" s="230">
        <f t="shared" si="9"/>
        <v>0.18679019725044821</v>
      </c>
      <c r="I45" s="230">
        <f t="shared" si="9"/>
        <v>0.16209249431387418</v>
      </c>
      <c r="J45" s="696"/>
      <c r="K45" s="712"/>
      <c r="L45" s="700"/>
      <c r="M45" s="578"/>
      <c r="O45" s="45"/>
      <c r="P45" s="45"/>
    </row>
    <row r="46" spans="1:16" ht="15" customHeight="1">
      <c r="A46" s="827" t="s">
        <v>96</v>
      </c>
      <c r="B46" s="828"/>
      <c r="C46" s="828"/>
      <c r="D46" s="828"/>
      <c r="E46" s="828"/>
      <c r="F46" s="828"/>
      <c r="G46" s="828"/>
      <c r="H46" s="828"/>
      <c r="I46" s="829"/>
      <c r="K46" s="706"/>
      <c r="L46" s="700"/>
      <c r="M46" s="577"/>
      <c r="O46" s="45"/>
      <c r="P46" s="45"/>
    </row>
    <row r="47" spans="1:16" ht="14.1" customHeight="1">
      <c r="A47" s="257" t="s">
        <v>467</v>
      </c>
      <c r="B47" s="754">
        <v>1343</v>
      </c>
      <c r="C47" s="754">
        <v>1312</v>
      </c>
      <c r="D47" s="754">
        <v>1363</v>
      </c>
      <c r="E47" s="754">
        <v>1381</v>
      </c>
      <c r="F47" s="754">
        <v>1362</v>
      </c>
      <c r="G47" s="114">
        <f>E47/D47-1</f>
        <v>1.3206162876008731E-2</v>
      </c>
      <c r="H47" s="230">
        <f t="shared" ref="H47:I49" si="10">E47/B47-1</f>
        <v>2.8294862248696928E-2</v>
      </c>
      <c r="I47" s="230">
        <f t="shared" si="10"/>
        <v>3.8109756097560954E-2</v>
      </c>
      <c r="J47" s="697"/>
      <c r="K47" s="713"/>
      <c r="L47" s="700"/>
      <c r="M47" s="578"/>
      <c r="O47" s="45"/>
      <c r="P47" s="45"/>
    </row>
    <row r="48" spans="1:16" ht="14.1" customHeight="1">
      <c r="A48" s="257" t="s">
        <v>76</v>
      </c>
      <c r="B48" s="753">
        <v>5519489.8399999989</v>
      </c>
      <c r="C48" s="259">
        <v>15962908.390000001</v>
      </c>
      <c r="D48" s="259">
        <v>6666375.6399999987</v>
      </c>
      <c r="E48" s="259">
        <v>6709312.75</v>
      </c>
      <c r="F48" s="259">
        <v>19229852.030000001</v>
      </c>
      <c r="G48" s="114">
        <f>E48/D48-1</f>
        <v>6.4408476687642935E-3</v>
      </c>
      <c r="H48" s="230">
        <f t="shared" si="10"/>
        <v>0.21556755143877604</v>
      </c>
      <c r="I48" s="230">
        <f t="shared" si="10"/>
        <v>0.20465842189801609</v>
      </c>
      <c r="J48" s="698"/>
      <c r="K48" s="714"/>
      <c r="L48" s="704"/>
      <c r="M48" s="576"/>
      <c r="O48" s="45"/>
      <c r="P48" s="45"/>
    </row>
    <row r="49" spans="1:16" ht="14.1" customHeight="1">
      <c r="A49" s="257" t="s">
        <v>97</v>
      </c>
      <c r="B49" s="753">
        <v>1338.44</v>
      </c>
      <c r="C49" s="259">
        <v>1338.44</v>
      </c>
      <c r="D49" s="259">
        <v>1588.44</v>
      </c>
      <c r="E49" s="259">
        <v>1588.44</v>
      </c>
      <c r="F49" s="259">
        <v>1588.44</v>
      </c>
      <c r="G49" s="114">
        <f>E49/D49-1</f>
        <v>0</v>
      </c>
      <c r="H49" s="230">
        <f t="shared" si="10"/>
        <v>0.18678461492483778</v>
      </c>
      <c r="I49" s="230">
        <f t="shared" si="10"/>
        <v>0.18678461492483778</v>
      </c>
      <c r="J49" s="698"/>
      <c r="K49" s="714"/>
      <c r="L49" s="700"/>
      <c r="M49" s="578"/>
      <c r="O49" s="45"/>
      <c r="P49" s="45"/>
    </row>
    <row r="50" spans="1:16" ht="15" customHeight="1">
      <c r="A50" s="827" t="s">
        <v>98</v>
      </c>
      <c r="B50" s="828"/>
      <c r="C50" s="828"/>
      <c r="D50" s="828"/>
      <c r="E50" s="828"/>
      <c r="F50" s="828"/>
      <c r="G50" s="828"/>
      <c r="H50" s="828"/>
      <c r="I50" s="829"/>
      <c r="K50" s="706"/>
      <c r="L50" s="700"/>
      <c r="M50" s="577"/>
      <c r="O50" s="45"/>
      <c r="P50" s="45"/>
    </row>
    <row r="51" spans="1:16" ht="14.1" customHeight="1">
      <c r="A51" s="257" t="s">
        <v>417</v>
      </c>
      <c r="B51" s="256">
        <v>11806</v>
      </c>
      <c r="C51" s="256">
        <v>11782</v>
      </c>
      <c r="D51" s="256">
        <v>11845</v>
      </c>
      <c r="E51" s="754">
        <v>11836</v>
      </c>
      <c r="F51" s="256">
        <v>11835</v>
      </c>
      <c r="G51" s="114">
        <f>E51/D51-1</f>
        <v>-7.5981426762350424E-4</v>
      </c>
      <c r="H51" s="230">
        <f t="shared" ref="H51:I53" si="11">E51/B51-1</f>
        <v>2.5410808063697221E-3</v>
      </c>
      <c r="I51" s="230">
        <f t="shared" si="11"/>
        <v>4.4983873705652933E-3</v>
      </c>
      <c r="J51" s="691"/>
      <c r="K51" s="701"/>
      <c r="L51" s="700"/>
      <c r="M51" s="578"/>
      <c r="O51" s="45"/>
      <c r="P51" s="45"/>
    </row>
    <row r="52" spans="1:16" ht="14.1" customHeight="1">
      <c r="A52" s="257" t="s">
        <v>76</v>
      </c>
      <c r="B52" s="129">
        <v>47820105.93</v>
      </c>
      <c r="C52" s="129">
        <v>141102236.35999998</v>
      </c>
      <c r="D52" s="129">
        <v>56984580.660000004</v>
      </c>
      <c r="E52" s="129">
        <v>57003648.280000001</v>
      </c>
      <c r="F52" s="129">
        <v>164887037.27000004</v>
      </c>
      <c r="G52" s="764">
        <f>E52/D52-1</f>
        <v>3.3461016610369931E-4</v>
      </c>
      <c r="H52" s="230">
        <f t="shared" si="11"/>
        <v>0.19204353841129196</v>
      </c>
      <c r="I52" s="230">
        <f t="shared" si="11"/>
        <v>0.16856430857209737</v>
      </c>
      <c r="J52" s="260"/>
      <c r="K52" s="703"/>
      <c r="L52" s="704"/>
      <c r="M52" s="576"/>
      <c r="O52" s="45"/>
      <c r="P52" s="45"/>
    </row>
    <row r="53" spans="1:16" ht="14.1" customHeight="1">
      <c r="A53" s="257" t="s">
        <v>77</v>
      </c>
      <c r="B53" s="129">
        <v>1350.13</v>
      </c>
      <c r="C53" s="129">
        <v>1330.63</v>
      </c>
      <c r="D53" s="129">
        <v>1603.62</v>
      </c>
      <c r="E53" s="129">
        <v>1605.42</v>
      </c>
      <c r="F53" s="129">
        <v>1548.03</v>
      </c>
      <c r="G53" s="114">
        <f>E53/D53-1</f>
        <v>1.1224604332698007E-3</v>
      </c>
      <c r="H53" s="230">
        <f t="shared" si="11"/>
        <v>0.18908549547080655</v>
      </c>
      <c r="I53" s="230">
        <f t="shared" si="11"/>
        <v>0.16338125549551696</v>
      </c>
      <c r="J53" s="260"/>
      <c r="K53" s="703"/>
      <c r="L53" s="700"/>
      <c r="M53" s="578"/>
      <c r="O53" s="45"/>
      <c r="P53" s="45"/>
    </row>
    <row r="54" spans="1:16" ht="15" customHeight="1">
      <c r="A54" s="827" t="s">
        <v>99</v>
      </c>
      <c r="B54" s="828"/>
      <c r="C54" s="828"/>
      <c r="D54" s="828"/>
      <c r="E54" s="828"/>
      <c r="F54" s="828"/>
      <c r="G54" s="828"/>
      <c r="H54" s="828"/>
      <c r="I54" s="829"/>
      <c r="K54" s="49"/>
      <c r="L54" s="700"/>
      <c r="M54" s="577"/>
      <c r="O54" s="45"/>
      <c r="P54" s="45"/>
    </row>
    <row r="55" spans="1:16" ht="14.1" customHeight="1">
      <c r="A55" s="257" t="s">
        <v>468</v>
      </c>
      <c r="B55" s="747">
        <v>190236</v>
      </c>
      <c r="C55" s="256">
        <v>190708</v>
      </c>
      <c r="D55" s="256">
        <v>185766</v>
      </c>
      <c r="E55" s="754">
        <v>183930</v>
      </c>
      <c r="F55" s="256">
        <v>185677</v>
      </c>
      <c r="G55" s="114">
        <f t="shared" ref="G55:G57" si="12">E55/D55-1</f>
        <v>-9.8834016989115536E-3</v>
      </c>
      <c r="H55" s="230">
        <f t="shared" ref="H55:H57" si="13">E55/B55-1</f>
        <v>-3.3148300006307974E-2</v>
      </c>
      <c r="I55" s="230">
        <f t="shared" ref="I55:I57" si="14">F55/C55-1</f>
        <v>-2.6380644755332749E-2</v>
      </c>
      <c r="J55" s="691"/>
      <c r="K55" s="701"/>
      <c r="L55" s="700"/>
      <c r="M55" s="578"/>
      <c r="O55" s="45"/>
      <c r="P55" s="45"/>
    </row>
    <row r="56" spans="1:16" ht="14.1" customHeight="1">
      <c r="A56" s="257" t="s">
        <v>76</v>
      </c>
      <c r="B56" s="698">
        <v>293502866.25999999</v>
      </c>
      <c r="C56" s="129">
        <v>882413104.75</v>
      </c>
      <c r="D56" s="129">
        <v>266530321.61000001</v>
      </c>
      <c r="E56" s="129">
        <v>262059505.47999999</v>
      </c>
      <c r="F56" s="129">
        <v>809981545.48000002</v>
      </c>
      <c r="G56" s="114">
        <f t="shared" si="12"/>
        <v>-1.6774137002475653E-2</v>
      </c>
      <c r="H56" s="230">
        <f t="shared" si="13"/>
        <v>-0.10713135847929278</v>
      </c>
      <c r="I56" s="230">
        <f t="shared" si="14"/>
        <v>-8.2083503610840935E-2</v>
      </c>
      <c r="J56" s="260"/>
      <c r="K56" s="703"/>
      <c r="L56" s="704"/>
      <c r="M56" s="576"/>
      <c r="O56" s="45"/>
      <c r="P56" s="45"/>
    </row>
    <row r="57" spans="1:16" ht="14.1" customHeight="1">
      <c r="A57" s="261" t="s">
        <v>77</v>
      </c>
      <c r="B57" s="755">
        <v>514.28</v>
      </c>
      <c r="C57" s="264">
        <v>514.12</v>
      </c>
      <c r="D57" s="264">
        <v>478.25</v>
      </c>
      <c r="E57" s="752">
        <v>474.93</v>
      </c>
      <c r="F57" s="264">
        <v>484.7</v>
      </c>
      <c r="G57" s="117">
        <f t="shared" si="12"/>
        <v>-6.9419759539989245E-3</v>
      </c>
      <c r="H57" s="230">
        <f t="shared" si="13"/>
        <v>-7.6514739052656044E-2</v>
      </c>
      <c r="I57" s="117">
        <f t="shared" si="14"/>
        <v>-5.7223994398195033E-2</v>
      </c>
      <c r="J57" s="703"/>
      <c r="K57" s="703"/>
      <c r="L57" s="700"/>
      <c r="M57" s="578"/>
      <c r="O57" s="45"/>
      <c r="P57" s="45"/>
    </row>
    <row r="58" spans="1:16" ht="15" customHeight="1">
      <c r="A58" s="827" t="s">
        <v>265</v>
      </c>
      <c r="B58" s="828"/>
      <c r="C58" s="828"/>
      <c r="D58" s="828"/>
      <c r="E58" s="828"/>
      <c r="F58" s="828"/>
      <c r="G58" s="828"/>
      <c r="H58" s="828"/>
      <c r="I58" s="829"/>
      <c r="J58" s="49"/>
      <c r="K58" s="49"/>
      <c r="L58" s="700"/>
      <c r="M58" s="577"/>
      <c r="O58" s="45"/>
      <c r="P58" s="45"/>
    </row>
    <row r="59" spans="1:16" ht="14.1" customHeight="1">
      <c r="A59" s="257" t="s">
        <v>468</v>
      </c>
      <c r="B59" s="256">
        <v>295</v>
      </c>
      <c r="C59" s="256">
        <v>290</v>
      </c>
      <c r="D59" s="256">
        <v>306</v>
      </c>
      <c r="E59" s="754">
        <v>312</v>
      </c>
      <c r="F59" s="256">
        <v>307</v>
      </c>
      <c r="G59" s="114">
        <f t="shared" ref="G59:G61" si="15">E59/D59-1</f>
        <v>1.9607843137254832E-2</v>
      </c>
      <c r="H59" s="127">
        <f t="shared" ref="H59:H61" si="16">E59/B59-1</f>
        <v>5.7627118644067776E-2</v>
      </c>
      <c r="I59" s="112">
        <f t="shared" ref="I59:I61" si="17">F59/C59-1</f>
        <v>5.862068965517242E-2</v>
      </c>
      <c r="J59" s="701"/>
      <c r="K59" s="701"/>
      <c r="L59" s="700"/>
      <c r="M59" s="578"/>
      <c r="O59" s="45"/>
      <c r="P59" s="45"/>
    </row>
    <row r="60" spans="1:16" ht="14.1" customHeight="1">
      <c r="A60" s="257" t="s">
        <v>76</v>
      </c>
      <c r="B60" s="129">
        <v>1160292.74</v>
      </c>
      <c r="C60" s="129">
        <v>3352275.3</v>
      </c>
      <c r="D60" s="129">
        <v>1178067.71</v>
      </c>
      <c r="E60" s="129">
        <v>1195245.6100000001</v>
      </c>
      <c r="F60" s="129">
        <v>3544677.5700000003</v>
      </c>
      <c r="G60" s="114">
        <f t="shared" si="15"/>
        <v>1.4581419942322427E-2</v>
      </c>
      <c r="H60" s="230">
        <f t="shared" si="16"/>
        <v>3.0124182281792145E-2</v>
      </c>
      <c r="I60" s="114">
        <f t="shared" si="17"/>
        <v>5.7394531409756366E-2</v>
      </c>
      <c r="J60" s="703"/>
      <c r="K60" s="703"/>
      <c r="L60" s="704"/>
      <c r="M60" s="576"/>
      <c r="O60" s="45"/>
      <c r="P60" s="45"/>
    </row>
    <row r="61" spans="1:16" ht="14.1" customHeight="1">
      <c r="A61" s="261" t="s">
        <v>77</v>
      </c>
      <c r="B61" s="264">
        <v>1309.5899999999999</v>
      </c>
      <c r="C61" s="264">
        <v>1286.3699999999999</v>
      </c>
      <c r="D61" s="264">
        <v>1281.9000000000001</v>
      </c>
      <c r="E61" s="264">
        <v>1276.97</v>
      </c>
      <c r="F61" s="264">
        <v>1282.9100000000001</v>
      </c>
      <c r="G61" s="117">
        <f t="shared" si="15"/>
        <v>-3.8458538107497553E-3</v>
      </c>
      <c r="H61" s="128">
        <f t="shared" si="16"/>
        <v>-2.490855916737289E-2</v>
      </c>
      <c r="I61" s="117">
        <f t="shared" si="17"/>
        <v>-2.6897393440454831E-3</v>
      </c>
      <c r="J61" s="703"/>
      <c r="K61" s="703"/>
      <c r="L61" s="700"/>
      <c r="M61" s="578"/>
      <c r="O61" s="45"/>
      <c r="P61" s="45"/>
    </row>
    <row r="62" spans="1:16" ht="15" customHeight="1">
      <c r="A62" s="946" t="s">
        <v>668</v>
      </c>
      <c r="B62" s="947"/>
      <c r="C62" s="947"/>
      <c r="D62" s="947"/>
      <c r="E62" s="947"/>
      <c r="F62" s="947"/>
      <c r="G62" s="947"/>
      <c r="H62" s="947"/>
      <c r="I62" s="948"/>
      <c r="J62" s="49"/>
      <c r="K62" s="49"/>
      <c r="L62" s="700"/>
      <c r="M62" s="577"/>
      <c r="O62" s="45"/>
      <c r="P62" s="45"/>
    </row>
    <row r="63" spans="1:16" ht="14.1" customHeight="1">
      <c r="A63" s="257" t="s">
        <v>468</v>
      </c>
      <c r="B63" s="756">
        <v>0</v>
      </c>
      <c r="C63" s="756">
        <v>0</v>
      </c>
      <c r="D63" s="756">
        <v>0</v>
      </c>
      <c r="E63" s="754">
        <v>27063</v>
      </c>
      <c r="F63" s="256">
        <v>27063</v>
      </c>
      <c r="G63" s="263" t="s">
        <v>487</v>
      </c>
      <c r="H63" s="622" t="s">
        <v>487</v>
      </c>
      <c r="I63" s="625" t="s">
        <v>487</v>
      </c>
      <c r="J63" s="701"/>
      <c r="K63" s="701"/>
      <c r="L63" s="700"/>
      <c r="M63" s="578"/>
      <c r="O63" s="45"/>
      <c r="P63" s="45"/>
    </row>
    <row r="64" spans="1:16" ht="14.1" customHeight="1">
      <c r="A64" s="257" t="s">
        <v>76</v>
      </c>
      <c r="B64" s="756">
        <v>0</v>
      </c>
      <c r="C64" s="756">
        <v>0</v>
      </c>
      <c r="D64" s="756">
        <v>0</v>
      </c>
      <c r="E64" s="129">
        <v>26188500</v>
      </c>
      <c r="F64" s="129">
        <v>26188500</v>
      </c>
      <c r="G64" s="263" t="s">
        <v>487</v>
      </c>
      <c r="H64" s="623" t="s">
        <v>487</v>
      </c>
      <c r="I64" s="263" t="s">
        <v>487</v>
      </c>
      <c r="J64" s="703"/>
      <c r="K64" s="703"/>
      <c r="L64" s="704"/>
      <c r="M64" s="576"/>
      <c r="O64" s="45"/>
      <c r="P64" s="45"/>
    </row>
    <row r="65" spans="1:16" ht="14.1" customHeight="1">
      <c r="A65" s="621" t="s">
        <v>97</v>
      </c>
      <c r="B65" s="757">
        <v>0</v>
      </c>
      <c r="C65" s="757">
        <v>0</v>
      </c>
      <c r="D65" s="757">
        <v>0</v>
      </c>
      <c r="E65" s="264">
        <v>300</v>
      </c>
      <c r="F65" s="264">
        <v>300</v>
      </c>
      <c r="G65" s="265" t="s">
        <v>487</v>
      </c>
      <c r="H65" s="624" t="s">
        <v>487</v>
      </c>
      <c r="I65" s="265" t="s">
        <v>487</v>
      </c>
      <c r="J65" s="703"/>
      <c r="K65" s="703"/>
      <c r="L65" s="700"/>
      <c r="M65" s="578"/>
      <c r="O65" s="45"/>
      <c r="P65" s="45"/>
    </row>
    <row r="66" spans="1:16">
      <c r="K66" s="49"/>
      <c r="L66" s="49"/>
    </row>
    <row r="75" spans="1:16" ht="12.75" customHeight="1"/>
    <row r="83" ht="12.75" customHeight="1"/>
    <row r="91" ht="12.75" customHeight="1"/>
    <row r="99" ht="12.75" customHeight="1"/>
    <row r="107" ht="12.75" customHeight="1"/>
    <row r="113" ht="22.5" customHeight="1"/>
    <row r="114" ht="12.75" customHeight="1"/>
    <row r="115" ht="18" customHeight="1"/>
    <row r="122" ht="12.75" customHeight="1"/>
    <row r="123" ht="5.25" customHeight="1"/>
  </sheetData>
  <mergeCells count="26">
    <mergeCell ref="A62:I62"/>
    <mergeCell ref="E4:E5"/>
    <mergeCell ref="F4:F5"/>
    <mergeCell ref="A1:I1"/>
    <mergeCell ref="A2:I2"/>
    <mergeCell ref="A3:A5"/>
    <mergeCell ref="B3:C3"/>
    <mergeCell ref="D3:I3"/>
    <mergeCell ref="B4:B5"/>
    <mergeCell ref="C4:C5"/>
    <mergeCell ref="D4:D5"/>
    <mergeCell ref="G4:I4"/>
    <mergeCell ref="A6:I6"/>
    <mergeCell ref="A10:I10"/>
    <mergeCell ref="A14:I14"/>
    <mergeCell ref="A18:I18"/>
    <mergeCell ref="A22:I22"/>
    <mergeCell ref="A46:I46"/>
    <mergeCell ref="A50:I50"/>
    <mergeCell ref="A54:I54"/>
    <mergeCell ref="A58:I58"/>
    <mergeCell ref="A26:I26"/>
    <mergeCell ref="A30:I30"/>
    <mergeCell ref="A34:I34"/>
    <mergeCell ref="A38:I38"/>
    <mergeCell ref="A42:I42"/>
  </mergeCells>
  <hyperlinks>
    <hyperlink ref="J2" location="'Spis treści'!A1" display="Powrót do spisu" xr:uid="{EFFB3626-D91A-4098-9943-D1A1E1DBB651}"/>
  </hyperlinks>
  <printOptions horizontalCentered="1" verticalCentered="1"/>
  <pageMargins left="0.51181102362204722" right="0.47244094488188981" top="0.47244094488188981" bottom="0.47244094488188981" header="0.31496062992125984" footer="0.31496062992125984"/>
  <pageSetup paperSize="9" scale="77" orientation="portrait" r:id="rId1"/>
  <headerFooter differentFirst="1" alignWithMargins="0">
    <oddFooter>&amp;C&amp;"Arial,Normalny"&amp;9&amp;P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6">
    <pageSetUpPr fitToPage="1"/>
  </sheetPr>
  <dimension ref="A1:AB39"/>
  <sheetViews>
    <sheetView showGridLines="0" view="pageBreakPreview" zoomScale="89" zoomScaleNormal="110" zoomScaleSheetLayoutView="89" workbookViewId="0">
      <selection sqref="A1:I1"/>
    </sheetView>
  </sheetViews>
  <sheetFormatPr defaultRowHeight="15"/>
  <cols>
    <col min="1" max="1" width="24.125" customWidth="1"/>
    <col min="2" max="5" width="11.125" customWidth="1"/>
    <col min="6" max="6" width="11.375" customWidth="1"/>
    <col min="7" max="7" width="10.75" customWidth="1"/>
    <col min="8" max="8" width="8.75" customWidth="1"/>
    <col min="9" max="9" width="10.75" customWidth="1"/>
    <col min="10" max="10" width="7.875" style="441" customWidth="1"/>
    <col min="11" max="11" width="8" style="441" customWidth="1"/>
    <col min="12" max="12" width="7.25" style="441" customWidth="1"/>
    <col min="13" max="13" width="8" style="441" customWidth="1"/>
    <col min="14" max="28" width="9" style="441"/>
  </cols>
  <sheetData>
    <row r="1" spans="1:13" ht="30" customHeight="1">
      <c r="A1" s="959" t="s">
        <v>325</v>
      </c>
      <c r="B1" s="959"/>
      <c r="C1" s="959"/>
      <c r="D1" s="959"/>
      <c r="E1" s="959"/>
      <c r="F1" s="959"/>
      <c r="G1" s="959"/>
      <c r="H1" s="959"/>
      <c r="I1" s="959"/>
      <c r="J1" s="447" t="s">
        <v>528</v>
      </c>
    </row>
    <row r="2" spans="1:13" ht="16.5" customHeight="1"/>
    <row r="3" spans="1:13" ht="19.5" customHeight="1">
      <c r="A3" s="961" t="s">
        <v>565</v>
      </c>
      <c r="B3" s="961"/>
      <c r="C3" s="961"/>
      <c r="D3" s="961"/>
      <c r="E3" s="961"/>
    </row>
    <row r="4" spans="1:13" ht="21" customHeight="1">
      <c r="A4" s="865" t="s">
        <v>13</v>
      </c>
      <c r="B4" s="805" t="s">
        <v>524</v>
      </c>
      <c r="C4" s="806"/>
      <c r="D4" s="805" t="s">
        <v>538</v>
      </c>
      <c r="E4" s="807"/>
      <c r="F4" s="807"/>
      <c r="G4" s="807"/>
      <c r="H4" s="807"/>
      <c r="I4" s="806"/>
      <c r="J4" s="275"/>
    </row>
    <row r="5" spans="1:13" ht="21" customHeight="1">
      <c r="A5" s="857"/>
      <c r="B5" s="808" t="s">
        <v>640</v>
      </c>
      <c r="C5" s="962" t="str">
        <f>'Tab 5 (17)'!C5:C6</f>
        <v>Trzy kwartały</v>
      </c>
      <c r="D5" s="808" t="s">
        <v>632</v>
      </c>
      <c r="E5" s="808" t="s">
        <v>640</v>
      </c>
      <c r="F5" s="808" t="str">
        <f>C5</f>
        <v>Trzy kwartały</v>
      </c>
      <c r="G5" s="837" t="s">
        <v>14</v>
      </c>
      <c r="H5" s="809"/>
      <c r="I5" s="810"/>
      <c r="J5" s="276"/>
    </row>
    <row r="6" spans="1:13" ht="67.5" customHeight="1">
      <c r="A6" s="857"/>
      <c r="B6" s="808"/>
      <c r="C6" s="962"/>
      <c r="D6" s="808"/>
      <c r="E6" s="808"/>
      <c r="F6" s="808"/>
      <c r="G6" s="468" t="s">
        <v>655</v>
      </c>
      <c r="H6" s="468" t="s">
        <v>656</v>
      </c>
      <c r="I6" s="467" t="s">
        <v>651</v>
      </c>
      <c r="J6" s="135"/>
    </row>
    <row r="7" spans="1:13" ht="21" customHeight="1">
      <c r="A7" s="953" t="s">
        <v>176</v>
      </c>
      <c r="B7" s="954"/>
      <c r="C7" s="954"/>
      <c r="D7" s="954"/>
      <c r="E7" s="954"/>
      <c r="F7" s="954"/>
      <c r="G7" s="954"/>
      <c r="H7" s="954"/>
      <c r="I7" s="955"/>
      <c r="L7" s="449"/>
    </row>
    <row r="8" spans="1:13" ht="21" customHeight="1">
      <c r="A8" s="642" t="s">
        <v>177</v>
      </c>
      <c r="B8" s="664">
        <v>6049800</v>
      </c>
      <c r="C8" s="664">
        <v>18689991</v>
      </c>
      <c r="D8" s="492">
        <v>6805408</v>
      </c>
      <c r="E8" s="492">
        <v>5946783</v>
      </c>
      <c r="F8" s="664">
        <v>19147567</v>
      </c>
      <c r="G8" s="114">
        <f>E8/D8-1</f>
        <v>-0.12616804165158058</v>
      </c>
      <c r="H8" s="114">
        <f t="shared" ref="H8:I12" si="0">E8/B8-1</f>
        <v>-1.7028166220370955E-2</v>
      </c>
      <c r="I8" s="114">
        <f t="shared" si="0"/>
        <v>2.4482408793027322E-2</v>
      </c>
      <c r="J8" s="450"/>
      <c r="L8" s="450"/>
    </row>
    <row r="9" spans="1:13" ht="25.5" customHeight="1">
      <c r="A9" s="716" t="s">
        <v>178</v>
      </c>
      <c r="B9" s="664">
        <v>700343</v>
      </c>
      <c r="C9" s="664">
        <v>1762252</v>
      </c>
      <c r="D9" s="492">
        <v>812681</v>
      </c>
      <c r="E9" s="492">
        <v>801415</v>
      </c>
      <c r="F9" s="664">
        <v>2332958</v>
      </c>
      <c r="G9" s="114">
        <f>E9/D9-1</f>
        <v>-1.386275795791958E-2</v>
      </c>
      <c r="H9" s="114">
        <f t="shared" si="0"/>
        <v>0.14431785567928856</v>
      </c>
      <c r="I9" s="114">
        <f t="shared" si="0"/>
        <v>0.3238503914309645</v>
      </c>
      <c r="J9" s="450"/>
      <c r="L9" s="450"/>
    </row>
    <row r="10" spans="1:13" ht="21" customHeight="1">
      <c r="A10" s="642" t="s">
        <v>76</v>
      </c>
      <c r="B10" s="665">
        <v>121111265</v>
      </c>
      <c r="C10" s="665">
        <v>374299829</v>
      </c>
      <c r="D10" s="667">
        <v>136140693</v>
      </c>
      <c r="E10" s="667">
        <v>118942113</v>
      </c>
      <c r="F10" s="665">
        <v>383025356</v>
      </c>
      <c r="G10" s="114">
        <f>E10/D10-1</f>
        <v>-0.12632945830531361</v>
      </c>
      <c r="H10" s="114">
        <f t="shared" si="0"/>
        <v>-1.7910406600079698E-2</v>
      </c>
      <c r="I10" s="114">
        <f t="shared" si="0"/>
        <v>2.3311597612298174E-2</v>
      </c>
      <c r="J10" s="451"/>
      <c r="L10" s="451"/>
    </row>
    <row r="11" spans="1:13" ht="25.5" customHeight="1">
      <c r="A11" s="716" t="s">
        <v>179</v>
      </c>
      <c r="B11" s="665">
        <v>14008015</v>
      </c>
      <c r="C11" s="665">
        <v>35234803</v>
      </c>
      <c r="D11" s="667">
        <v>16256860</v>
      </c>
      <c r="E11" s="667">
        <v>16030040</v>
      </c>
      <c r="F11" s="665">
        <v>46664240</v>
      </c>
      <c r="G11" s="114">
        <f>E11/D11-1</f>
        <v>-1.3952263844309365E-2</v>
      </c>
      <c r="H11" s="114">
        <f t="shared" si="0"/>
        <v>0.14434771807425961</v>
      </c>
      <c r="I11" s="114">
        <f t="shared" si="0"/>
        <v>0.32437919405991855</v>
      </c>
      <c r="J11" s="451"/>
      <c r="L11" s="451"/>
      <c r="M11" s="448"/>
    </row>
    <row r="12" spans="1:13" ht="21" customHeight="1">
      <c r="A12" s="642" t="s">
        <v>180</v>
      </c>
      <c r="B12" s="162">
        <f>ROUND(B10/B8,2)</f>
        <v>20.02</v>
      </c>
      <c r="C12" s="162">
        <f t="shared" ref="C12:F12" si="1">ROUND(C10/C8,2)</f>
        <v>20.03</v>
      </c>
      <c r="D12" s="162">
        <f t="shared" si="1"/>
        <v>20</v>
      </c>
      <c r="E12" s="162">
        <f t="shared" si="1"/>
        <v>20</v>
      </c>
      <c r="F12" s="162">
        <f t="shared" si="1"/>
        <v>20</v>
      </c>
      <c r="G12" s="114">
        <f>E12/D12-1</f>
        <v>0</v>
      </c>
      <c r="H12" s="114">
        <f t="shared" si="0"/>
        <v>-9.9900099900096517E-4</v>
      </c>
      <c r="I12" s="114">
        <f t="shared" si="0"/>
        <v>-1.4977533699451762E-3</v>
      </c>
      <c r="J12" s="418"/>
    </row>
    <row r="13" spans="1:13" ht="21" customHeight="1">
      <c r="A13" s="956" t="s">
        <v>181</v>
      </c>
      <c r="B13" s="957"/>
      <c r="C13" s="957"/>
      <c r="D13" s="957"/>
      <c r="E13" s="957"/>
      <c r="F13" s="957"/>
      <c r="G13" s="957"/>
      <c r="H13" s="957"/>
      <c r="I13" s="958"/>
      <c r="J13" s="418"/>
    </row>
    <row r="14" spans="1:13" ht="21" customHeight="1">
      <c r="A14" s="642" t="s">
        <v>75</v>
      </c>
      <c r="B14" s="664">
        <v>2109</v>
      </c>
      <c r="C14" s="664">
        <v>6745</v>
      </c>
      <c r="D14" s="492">
        <v>2347</v>
      </c>
      <c r="E14" s="492">
        <v>1900</v>
      </c>
      <c r="F14" s="664">
        <v>6364</v>
      </c>
      <c r="G14" s="114">
        <f t="shared" ref="G14:G16" si="2">E14/D14-1</f>
        <v>-0.19045590115040478</v>
      </c>
      <c r="H14" s="114">
        <f t="shared" ref="H14:H16" si="3">E14/B14-1</f>
        <v>-9.9099099099099086E-2</v>
      </c>
      <c r="I14" s="114">
        <f t="shared" ref="I14:I16" si="4">F14/C14-1</f>
        <v>-5.6486286137879871E-2</v>
      </c>
      <c r="J14" s="450"/>
      <c r="L14" s="450"/>
    </row>
    <row r="15" spans="1:13" ht="21" customHeight="1">
      <c r="A15" s="642" t="s">
        <v>76</v>
      </c>
      <c r="B15" s="665">
        <v>16522336</v>
      </c>
      <c r="C15" s="665">
        <v>51711682.5</v>
      </c>
      <c r="D15" s="667">
        <v>18385532</v>
      </c>
      <c r="E15" s="667">
        <v>14389680.5</v>
      </c>
      <c r="F15" s="665">
        <v>49455620.5</v>
      </c>
      <c r="G15" s="114">
        <f t="shared" si="2"/>
        <v>-0.21733673521114316</v>
      </c>
      <c r="H15" s="114">
        <f t="shared" si="3"/>
        <v>-0.1290771171824614</v>
      </c>
      <c r="I15" s="114">
        <f t="shared" si="4"/>
        <v>-4.3627704436033365E-2</v>
      </c>
      <c r="J15" s="451"/>
      <c r="L15" s="451"/>
    </row>
    <row r="16" spans="1:13" ht="21" customHeight="1">
      <c r="A16" s="717" t="s">
        <v>77</v>
      </c>
      <c r="B16" s="776">
        <f>ROUND(B15/B14,2)</f>
        <v>7834.2</v>
      </c>
      <c r="C16" s="776">
        <f t="shared" ref="C16:F16" si="5">ROUND(C15/C14,2)</f>
        <v>7666.67</v>
      </c>
      <c r="D16" s="776">
        <f t="shared" si="5"/>
        <v>7833.63</v>
      </c>
      <c r="E16" s="776">
        <f t="shared" si="5"/>
        <v>7573.52</v>
      </c>
      <c r="F16" s="776">
        <f t="shared" si="5"/>
        <v>7771.15</v>
      </c>
      <c r="G16" s="117">
        <f t="shared" si="2"/>
        <v>-3.320427439131024E-2</v>
      </c>
      <c r="H16" s="117">
        <f t="shared" si="3"/>
        <v>-3.3274616425416736E-2</v>
      </c>
      <c r="I16" s="117">
        <f t="shared" si="4"/>
        <v>1.3627820161817183E-2</v>
      </c>
      <c r="J16" s="418"/>
    </row>
    <row r="17" spans="1:15" ht="33" customHeight="1">
      <c r="K17" s="448"/>
      <c r="L17" s="448"/>
      <c r="M17" s="448"/>
      <c r="N17" s="448"/>
      <c r="O17" s="448"/>
    </row>
    <row r="18" spans="1:15" ht="21.75" customHeight="1">
      <c r="A18" s="876" t="s">
        <v>566</v>
      </c>
      <c r="B18" s="876"/>
      <c r="C18" s="876"/>
      <c r="D18" s="876"/>
      <c r="E18" s="876"/>
      <c r="F18" s="876"/>
      <c r="G18" s="876"/>
    </row>
    <row r="19" spans="1:15">
      <c r="A19" s="865" t="s">
        <v>13</v>
      </c>
      <c r="B19" s="960" t="s">
        <v>182</v>
      </c>
      <c r="C19" s="960"/>
      <c r="D19" s="960"/>
      <c r="E19" s="960"/>
      <c r="F19" s="856" t="s">
        <v>183</v>
      </c>
      <c r="G19" s="856"/>
    </row>
    <row r="20" spans="1:15" ht="30" customHeight="1">
      <c r="A20" s="857"/>
      <c r="B20" s="856" t="s">
        <v>39</v>
      </c>
      <c r="C20" s="856"/>
      <c r="D20" s="862" t="s">
        <v>184</v>
      </c>
      <c r="E20" s="862"/>
      <c r="F20" s="856"/>
      <c r="G20" s="856"/>
    </row>
    <row r="21" spans="1:15" ht="36" customHeight="1">
      <c r="A21" s="857"/>
      <c r="B21" s="400" t="s">
        <v>177</v>
      </c>
      <c r="C21" s="401" t="s">
        <v>324</v>
      </c>
      <c r="D21" s="401" t="s">
        <v>177</v>
      </c>
      <c r="E21" s="401" t="s">
        <v>324</v>
      </c>
      <c r="F21" s="401" t="s">
        <v>185</v>
      </c>
      <c r="G21" s="401" t="s">
        <v>324</v>
      </c>
    </row>
    <row r="22" spans="1:15" ht="21" customHeight="1">
      <c r="A22" s="858"/>
      <c r="B22" s="950" t="s">
        <v>643</v>
      </c>
      <c r="C22" s="951"/>
      <c r="D22" s="951"/>
      <c r="E22" s="951"/>
      <c r="F22" s="951"/>
      <c r="G22" s="952"/>
      <c r="H22" s="446"/>
    </row>
    <row r="23" spans="1:15" ht="21" customHeight="1">
      <c r="A23" s="149" t="s">
        <v>68</v>
      </c>
      <c r="B23" s="164">
        <f>SUM(B24:B39)</f>
        <v>5946783</v>
      </c>
      <c r="C23" s="165">
        <f>SUM(C24:C39)</f>
        <v>118942113</v>
      </c>
      <c r="D23" s="164">
        <f t="shared" ref="D23:G23" si="6">SUM(D24:D39)</f>
        <v>801415</v>
      </c>
      <c r="E23" s="165">
        <f t="shared" si="6"/>
        <v>16030040</v>
      </c>
      <c r="F23" s="164">
        <f t="shared" si="6"/>
        <v>1900</v>
      </c>
      <c r="G23" s="165">
        <f t="shared" si="6"/>
        <v>14389680.5</v>
      </c>
      <c r="H23" s="452"/>
      <c r="I23" s="453"/>
      <c r="J23" s="452"/>
      <c r="K23" s="453"/>
      <c r="L23" s="452"/>
      <c r="M23" s="453"/>
    </row>
    <row r="24" spans="1:15" ht="19.5" customHeight="1">
      <c r="A24" s="150" t="s">
        <v>42</v>
      </c>
      <c r="B24" s="492">
        <v>141498</v>
      </c>
      <c r="C24" s="667">
        <v>2830320</v>
      </c>
      <c r="D24" s="492">
        <v>21676</v>
      </c>
      <c r="E24" s="667">
        <v>433880</v>
      </c>
      <c r="F24" s="492">
        <v>62</v>
      </c>
      <c r="G24" s="667">
        <v>493152</v>
      </c>
      <c r="H24" s="454"/>
      <c r="I24" s="455"/>
      <c r="J24" s="454"/>
      <c r="K24" s="455"/>
      <c r="L24" s="454"/>
      <c r="M24" s="455"/>
    </row>
    <row r="25" spans="1:15" ht="19.5" customHeight="1">
      <c r="A25" s="150" t="s">
        <v>43</v>
      </c>
      <c r="B25" s="492">
        <v>345237</v>
      </c>
      <c r="C25" s="667">
        <v>6904740</v>
      </c>
      <c r="D25" s="492">
        <v>61016</v>
      </c>
      <c r="E25" s="667">
        <v>1220320</v>
      </c>
      <c r="F25" s="492">
        <v>141</v>
      </c>
      <c r="G25" s="667">
        <v>1089815</v>
      </c>
      <c r="H25" s="454"/>
      <c r="I25" s="455"/>
      <c r="J25" s="454"/>
      <c r="K25" s="455"/>
      <c r="L25" s="454"/>
      <c r="M25" s="455"/>
    </row>
    <row r="26" spans="1:15" ht="19.5" customHeight="1">
      <c r="A26" s="150" t="s">
        <v>44</v>
      </c>
      <c r="B26" s="492">
        <v>962132</v>
      </c>
      <c r="C26" s="667">
        <v>19242970</v>
      </c>
      <c r="D26" s="492">
        <v>122691</v>
      </c>
      <c r="E26" s="667">
        <v>2453820</v>
      </c>
      <c r="F26" s="492">
        <v>280</v>
      </c>
      <c r="G26" s="667">
        <v>2098094.5</v>
      </c>
      <c r="H26" s="454"/>
      <c r="I26" s="455"/>
      <c r="J26" s="454"/>
      <c r="K26" s="455"/>
      <c r="L26" s="454"/>
      <c r="M26" s="455"/>
    </row>
    <row r="27" spans="1:15" ht="19.5" customHeight="1">
      <c r="A27" s="150" t="s">
        <v>45</v>
      </c>
      <c r="B27" s="492">
        <v>48743</v>
      </c>
      <c r="C27" s="667">
        <v>973740</v>
      </c>
      <c r="D27" s="492">
        <v>9626</v>
      </c>
      <c r="E27" s="667">
        <v>192520</v>
      </c>
      <c r="F27" s="492">
        <v>22</v>
      </c>
      <c r="G27" s="667">
        <v>172511</v>
      </c>
      <c r="H27" s="454"/>
      <c r="I27" s="455"/>
      <c r="J27" s="454"/>
      <c r="K27" s="455"/>
      <c r="L27" s="454"/>
      <c r="M27" s="455"/>
    </row>
    <row r="28" spans="1:15" ht="19.5" customHeight="1">
      <c r="A28" s="150" t="s">
        <v>46</v>
      </c>
      <c r="B28" s="492">
        <v>558098</v>
      </c>
      <c r="C28" s="667">
        <v>11162082</v>
      </c>
      <c r="D28" s="492">
        <v>79218</v>
      </c>
      <c r="E28" s="667">
        <v>1584360</v>
      </c>
      <c r="F28" s="492">
        <v>168</v>
      </c>
      <c r="G28" s="667">
        <v>1209045</v>
      </c>
      <c r="H28" s="454"/>
      <c r="I28" s="455"/>
      <c r="J28" s="454"/>
      <c r="K28" s="455"/>
      <c r="L28" s="454"/>
      <c r="M28" s="455"/>
    </row>
    <row r="29" spans="1:15" ht="19.5" customHeight="1">
      <c r="A29" s="150" t="s">
        <v>47</v>
      </c>
      <c r="B29" s="492">
        <v>597290</v>
      </c>
      <c r="C29" s="667">
        <v>11947120</v>
      </c>
      <c r="D29" s="492">
        <v>67517</v>
      </c>
      <c r="E29" s="667">
        <v>1350760</v>
      </c>
      <c r="F29" s="492">
        <v>152</v>
      </c>
      <c r="G29" s="667">
        <v>1422768</v>
      </c>
      <c r="H29" s="454"/>
      <c r="I29" s="455"/>
      <c r="J29" s="454"/>
      <c r="K29" s="455"/>
      <c r="L29" s="454"/>
      <c r="M29" s="455"/>
    </row>
    <row r="30" spans="1:15" ht="19.5" customHeight="1">
      <c r="A30" s="150" t="s">
        <v>48</v>
      </c>
      <c r="B30" s="492">
        <v>810642</v>
      </c>
      <c r="C30" s="667">
        <v>16214021</v>
      </c>
      <c r="D30" s="492">
        <v>108284</v>
      </c>
      <c r="E30" s="667">
        <v>2166580</v>
      </c>
      <c r="F30" s="492">
        <v>271</v>
      </c>
      <c r="G30" s="667">
        <v>2041208</v>
      </c>
      <c r="H30" s="454"/>
      <c r="I30" s="455"/>
      <c r="J30" s="454"/>
      <c r="K30" s="455"/>
      <c r="L30" s="454"/>
      <c r="M30" s="455"/>
    </row>
    <row r="31" spans="1:15" ht="19.5" customHeight="1">
      <c r="A31" s="150" t="s">
        <v>49</v>
      </c>
      <c r="B31" s="492">
        <v>82015</v>
      </c>
      <c r="C31" s="667">
        <v>1640300</v>
      </c>
      <c r="D31" s="492">
        <v>6634</v>
      </c>
      <c r="E31" s="667">
        <v>132680</v>
      </c>
      <c r="F31" s="492">
        <v>33</v>
      </c>
      <c r="G31" s="667">
        <v>224902</v>
      </c>
      <c r="H31" s="454"/>
      <c r="I31" s="455"/>
      <c r="J31" s="454"/>
      <c r="K31" s="455"/>
      <c r="L31" s="454"/>
      <c r="M31" s="455"/>
    </row>
    <row r="32" spans="1:15" ht="19.5" customHeight="1">
      <c r="A32" s="150" t="s">
        <v>50</v>
      </c>
      <c r="B32" s="492">
        <v>517479</v>
      </c>
      <c r="C32" s="667">
        <v>10351980</v>
      </c>
      <c r="D32" s="492">
        <v>48995</v>
      </c>
      <c r="E32" s="667">
        <v>979900</v>
      </c>
      <c r="F32" s="492">
        <v>123</v>
      </c>
      <c r="G32" s="667">
        <v>682815</v>
      </c>
      <c r="H32" s="454"/>
      <c r="I32" s="455"/>
      <c r="J32" s="454"/>
      <c r="K32" s="455"/>
      <c r="L32" s="454"/>
      <c r="M32" s="455"/>
    </row>
    <row r="33" spans="1:13" ht="19.5" customHeight="1">
      <c r="A33" s="150" t="s">
        <v>51</v>
      </c>
      <c r="B33" s="492">
        <v>323626</v>
      </c>
      <c r="C33" s="667">
        <v>6472640</v>
      </c>
      <c r="D33" s="492">
        <v>76306</v>
      </c>
      <c r="E33" s="667">
        <v>1526120</v>
      </c>
      <c r="F33" s="492">
        <v>165</v>
      </c>
      <c r="G33" s="667">
        <v>1111508</v>
      </c>
      <c r="H33" s="454"/>
      <c r="I33" s="455"/>
      <c r="J33" s="454"/>
      <c r="K33" s="455"/>
      <c r="L33" s="454"/>
      <c r="M33" s="455"/>
    </row>
    <row r="34" spans="1:13" ht="19.5" customHeight="1">
      <c r="A34" s="150" t="s">
        <v>52</v>
      </c>
      <c r="B34" s="492">
        <v>206560</v>
      </c>
      <c r="C34" s="667">
        <v>4132820</v>
      </c>
      <c r="D34" s="492">
        <v>34999</v>
      </c>
      <c r="E34" s="667">
        <v>700040</v>
      </c>
      <c r="F34" s="492">
        <v>69</v>
      </c>
      <c r="G34" s="667">
        <v>747892</v>
      </c>
      <c r="H34" s="454"/>
      <c r="I34" s="455"/>
      <c r="J34" s="454"/>
      <c r="K34" s="455"/>
      <c r="L34" s="454"/>
      <c r="M34" s="455"/>
    </row>
    <row r="35" spans="1:13" ht="19.5" customHeight="1">
      <c r="A35" s="150" t="s">
        <v>53</v>
      </c>
      <c r="B35" s="492">
        <v>120990</v>
      </c>
      <c r="C35" s="667">
        <v>2419800</v>
      </c>
      <c r="D35" s="492">
        <v>16272</v>
      </c>
      <c r="E35" s="667">
        <v>325440</v>
      </c>
      <c r="F35" s="492">
        <v>21</v>
      </c>
      <c r="G35" s="667">
        <v>174577</v>
      </c>
      <c r="H35" s="454"/>
      <c r="I35" s="455"/>
      <c r="J35" s="454"/>
      <c r="K35" s="455"/>
      <c r="L35" s="454"/>
      <c r="M35" s="455"/>
    </row>
    <row r="36" spans="1:13" ht="19.5" customHeight="1">
      <c r="A36" s="150" t="s">
        <v>54</v>
      </c>
      <c r="B36" s="492">
        <v>426748</v>
      </c>
      <c r="C36" s="667">
        <v>8534900</v>
      </c>
      <c r="D36" s="492">
        <v>28032</v>
      </c>
      <c r="E36" s="667">
        <v>560640</v>
      </c>
      <c r="F36" s="492">
        <v>90</v>
      </c>
      <c r="G36" s="667">
        <v>527863</v>
      </c>
      <c r="H36" s="454"/>
      <c r="I36" s="455"/>
      <c r="J36" s="454"/>
      <c r="K36" s="455"/>
      <c r="L36" s="454"/>
      <c r="M36" s="455"/>
    </row>
    <row r="37" spans="1:13" ht="19.5" customHeight="1">
      <c r="A37" s="150" t="s">
        <v>55</v>
      </c>
      <c r="B37" s="492">
        <v>201096</v>
      </c>
      <c r="C37" s="667">
        <v>4022060</v>
      </c>
      <c r="D37" s="492">
        <v>27417</v>
      </c>
      <c r="E37" s="667">
        <v>548340</v>
      </c>
      <c r="F37" s="492">
        <v>59</v>
      </c>
      <c r="G37" s="667">
        <v>318681</v>
      </c>
      <c r="H37" s="454"/>
      <c r="I37" s="455"/>
      <c r="J37" s="454"/>
      <c r="K37" s="455"/>
      <c r="L37" s="454"/>
      <c r="M37" s="455"/>
    </row>
    <row r="38" spans="1:13" ht="19.5" customHeight="1">
      <c r="A38" s="150" t="s">
        <v>56</v>
      </c>
      <c r="B38" s="492">
        <v>524848</v>
      </c>
      <c r="C38" s="667">
        <v>10497000</v>
      </c>
      <c r="D38" s="492">
        <v>78939</v>
      </c>
      <c r="E38" s="667">
        <v>1578780</v>
      </c>
      <c r="F38" s="492">
        <v>211</v>
      </c>
      <c r="G38" s="667">
        <v>1741190</v>
      </c>
      <c r="H38" s="454"/>
      <c r="I38" s="455"/>
      <c r="J38" s="454"/>
      <c r="K38" s="455"/>
      <c r="L38" s="454"/>
      <c r="M38" s="455"/>
    </row>
    <row r="39" spans="1:13" ht="19.5" customHeight="1">
      <c r="A39" s="152" t="s">
        <v>57</v>
      </c>
      <c r="B39" s="720">
        <v>79781</v>
      </c>
      <c r="C39" s="718">
        <v>1595620</v>
      </c>
      <c r="D39" s="720">
        <v>13793</v>
      </c>
      <c r="E39" s="718">
        <v>275860</v>
      </c>
      <c r="F39" s="720">
        <v>33</v>
      </c>
      <c r="G39" s="718">
        <v>333659</v>
      </c>
      <c r="H39" s="454"/>
      <c r="I39" s="455"/>
      <c r="J39" s="454"/>
      <c r="K39" s="455"/>
      <c r="L39" s="454"/>
      <c r="M39" s="455"/>
    </row>
  </sheetData>
  <mergeCells count="20">
    <mergeCell ref="B5:B6"/>
    <mergeCell ref="C5:C6"/>
    <mergeCell ref="D5:D6"/>
    <mergeCell ref="F19:G20"/>
    <mergeCell ref="B22:G22"/>
    <mergeCell ref="G5:I5"/>
    <mergeCell ref="A7:I7"/>
    <mergeCell ref="A13:I13"/>
    <mergeCell ref="A1:I1"/>
    <mergeCell ref="A18:G18"/>
    <mergeCell ref="B20:C20"/>
    <mergeCell ref="D20:E20"/>
    <mergeCell ref="A19:A22"/>
    <mergeCell ref="B19:E19"/>
    <mergeCell ref="A3:E3"/>
    <mergeCell ref="A4:A6"/>
    <mergeCell ref="B4:C4"/>
    <mergeCell ref="E5:E6"/>
    <mergeCell ref="F5:F6"/>
    <mergeCell ref="D4:I4"/>
  </mergeCells>
  <hyperlinks>
    <hyperlink ref="J1" location="'Spis treści'!A1" display="Powrót do spisu" xr:uid="{3681F74C-58D4-4995-98EF-C82174C0F90C}"/>
  </hyperlinks>
  <printOptions horizontalCentered="1"/>
  <pageMargins left="0.51181102362204722" right="0.59055118110236227" top="0.6692913385826772" bottom="0.55118110236220474" header="0.31496062992125984" footer="0.31496062992125984"/>
  <pageSetup paperSize="9" scale="81" orientation="portrait" r:id="rId1"/>
  <headerFooter differentFirst="1" alignWithMargins="0">
    <oddFooter>&amp;C&amp;"Arial,Normalny"&amp;9&amp;P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43"/>
  <dimension ref="A1:I33"/>
  <sheetViews>
    <sheetView view="pageBreakPreview" zoomScale="89" zoomScaleNormal="100" zoomScaleSheetLayoutView="89" workbookViewId="0">
      <selection sqref="A1:G1"/>
    </sheetView>
  </sheetViews>
  <sheetFormatPr defaultRowHeight="15"/>
  <cols>
    <col min="1" max="1" width="17.5" customWidth="1"/>
    <col min="2" max="2" width="16.625" customWidth="1"/>
    <col min="3" max="3" width="16.125" customWidth="1"/>
    <col min="4" max="4" width="15.375" customWidth="1"/>
    <col min="14" max="14" width="2.625" customWidth="1"/>
  </cols>
  <sheetData>
    <row r="1" spans="1:9" ht="23.25" customHeight="1">
      <c r="A1" s="959" t="s">
        <v>325</v>
      </c>
      <c r="B1" s="959"/>
      <c r="C1" s="959"/>
      <c r="D1" s="959"/>
      <c r="E1" s="959"/>
      <c r="F1" s="959"/>
      <c r="G1" s="959"/>
      <c r="H1" s="351"/>
      <c r="I1" s="351"/>
    </row>
    <row r="2" spans="1:9" ht="33.75" customHeight="1">
      <c r="H2" s="386" t="s">
        <v>528</v>
      </c>
    </row>
    <row r="30" spans="1:4" ht="22.5" customHeight="1">
      <c r="A30" s="864" t="s">
        <v>615</v>
      </c>
      <c r="B30" s="864"/>
      <c r="C30" s="864"/>
      <c r="D30" s="864"/>
    </row>
    <row r="31" spans="1:4" ht="22.5">
      <c r="A31" s="281" t="s">
        <v>13</v>
      </c>
      <c r="B31" s="281" t="s">
        <v>182</v>
      </c>
      <c r="C31" s="281" t="s">
        <v>260</v>
      </c>
      <c r="D31" s="281" t="s">
        <v>116</v>
      </c>
    </row>
    <row r="32" spans="1:4" ht="21" customHeight="1">
      <c r="A32" s="217" t="s">
        <v>257</v>
      </c>
      <c r="B32" s="218">
        <v>118942113</v>
      </c>
      <c r="C32" s="218">
        <v>14389680.5</v>
      </c>
      <c r="D32" s="218">
        <v>133331793.5</v>
      </c>
    </row>
    <row r="33" spans="1:4" ht="21" customHeight="1">
      <c r="A33" s="217" t="s">
        <v>252</v>
      </c>
      <c r="B33" s="313">
        <f>B32/$D$32</f>
        <v>0.89207614986443573</v>
      </c>
      <c r="C33" s="313">
        <f t="shared" ref="C33:D33" si="0">C32/$D$32</f>
        <v>0.10792385013556426</v>
      </c>
      <c r="D33" s="313">
        <f t="shared" si="0"/>
        <v>1</v>
      </c>
    </row>
  </sheetData>
  <mergeCells count="2">
    <mergeCell ref="A30:D30"/>
    <mergeCell ref="A1:G1"/>
  </mergeCells>
  <hyperlinks>
    <hyperlink ref="H2" location="'Spis treści'!A1" display="Powrót do spisu" xr:uid="{A313CC6E-C429-4CB9-BE3A-F4F5D08CD40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76538-08A9-4AEE-9A39-637E9903EF4E}">
  <dimension ref="A1:N41"/>
  <sheetViews>
    <sheetView showGridLines="0" view="pageBreakPreview" zoomScale="89" zoomScaleNormal="100" zoomScaleSheetLayoutView="89" workbookViewId="0">
      <selection sqref="A1:J1"/>
    </sheetView>
  </sheetViews>
  <sheetFormatPr defaultRowHeight="15"/>
  <cols>
    <col min="1" max="1" width="29.125" customWidth="1"/>
    <col min="2" max="2" width="12.375" customWidth="1"/>
    <col min="3" max="3" width="11.125" customWidth="1"/>
    <col min="4" max="5" width="11.5" customWidth="1"/>
    <col min="6" max="7" width="11.875" customWidth="1"/>
    <col min="8" max="8" width="13.5" customWidth="1"/>
    <col min="9" max="10" width="13.125" customWidth="1"/>
  </cols>
  <sheetData>
    <row r="1" spans="1:14" ht="24.75" customHeight="1">
      <c r="A1" s="959" t="s">
        <v>325</v>
      </c>
      <c r="B1" s="959"/>
      <c r="C1" s="959"/>
      <c r="D1" s="959"/>
      <c r="E1" s="959"/>
      <c r="F1" s="959"/>
      <c r="G1" s="959"/>
      <c r="H1" s="959"/>
      <c r="I1" s="959"/>
      <c r="J1" s="959"/>
    </row>
    <row r="2" spans="1:14" ht="30" customHeight="1">
      <c r="A2" s="967" t="s">
        <v>567</v>
      </c>
      <c r="B2" s="967"/>
      <c r="C2" s="967"/>
      <c r="D2" s="967"/>
      <c r="E2" s="967"/>
      <c r="F2" s="967"/>
      <c r="G2" s="967"/>
      <c r="K2" s="386" t="s">
        <v>528</v>
      </c>
    </row>
    <row r="3" spans="1:14">
      <c r="A3" s="865" t="s">
        <v>13</v>
      </c>
      <c r="B3" s="865"/>
      <c r="C3" s="805" t="s">
        <v>524</v>
      </c>
      <c r="D3" s="806"/>
      <c r="E3" s="805" t="s">
        <v>538</v>
      </c>
      <c r="F3" s="807"/>
      <c r="G3" s="807"/>
      <c r="H3" s="807"/>
      <c r="I3" s="807"/>
      <c r="J3" s="806"/>
      <c r="K3" s="370"/>
      <c r="L3" s="371"/>
      <c r="M3" s="371"/>
      <c r="N3" s="275"/>
    </row>
    <row r="4" spans="1:14" ht="15" customHeight="1">
      <c r="A4" s="857"/>
      <c r="B4" s="857"/>
      <c r="C4" s="808" t="s">
        <v>640</v>
      </c>
      <c r="D4" s="808" t="s">
        <v>650</v>
      </c>
      <c r="E4" s="808" t="s">
        <v>632</v>
      </c>
      <c r="F4" s="808" t="s">
        <v>640</v>
      </c>
      <c r="G4" s="808" t="s">
        <v>650</v>
      </c>
      <c r="H4" s="837" t="s">
        <v>14</v>
      </c>
      <c r="I4" s="809"/>
      <c r="J4" s="810"/>
      <c r="K4" s="131"/>
      <c r="L4" s="276"/>
      <c r="M4" s="276"/>
      <c r="N4" s="276"/>
    </row>
    <row r="5" spans="1:14" ht="37.5" customHeight="1">
      <c r="A5" s="857"/>
      <c r="B5" s="857"/>
      <c r="C5" s="808"/>
      <c r="D5" s="808"/>
      <c r="E5" s="808"/>
      <c r="F5" s="808"/>
      <c r="G5" s="808"/>
      <c r="H5" s="588" t="s">
        <v>665</v>
      </c>
      <c r="I5" s="585" t="s">
        <v>666</v>
      </c>
      <c r="J5" s="585" t="s">
        <v>667</v>
      </c>
      <c r="K5" s="587"/>
      <c r="L5" s="586"/>
      <c r="M5" s="586"/>
      <c r="N5" s="135"/>
    </row>
    <row r="6" spans="1:14" ht="15" customHeight="1">
      <c r="A6" s="953" t="s">
        <v>7</v>
      </c>
      <c r="B6" s="954"/>
      <c r="C6" s="954"/>
      <c r="D6" s="954"/>
      <c r="E6" s="954"/>
      <c r="F6" s="954"/>
      <c r="G6" s="954"/>
      <c r="H6" s="954"/>
      <c r="I6" s="954"/>
      <c r="J6" s="955"/>
      <c r="K6" s="266"/>
      <c r="L6" s="277"/>
      <c r="M6" s="277"/>
      <c r="N6" s="277"/>
    </row>
    <row r="7" spans="1:14" ht="15.75" customHeight="1">
      <c r="A7" s="964" t="s">
        <v>186</v>
      </c>
      <c r="B7" s="964"/>
      <c r="C7" s="161">
        <v>3119</v>
      </c>
      <c r="D7" s="161">
        <v>8981</v>
      </c>
      <c r="E7" s="161">
        <v>2586</v>
      </c>
      <c r="F7" s="161">
        <v>2898</v>
      </c>
      <c r="G7" s="161">
        <v>8323</v>
      </c>
      <c r="H7" s="114">
        <f>F7/E7-1</f>
        <v>0.12064965197215782</v>
      </c>
      <c r="I7" s="114">
        <f t="shared" ref="I7:J11" si="0">F7/C7-1</f>
        <v>-7.085604360371911E-2</v>
      </c>
      <c r="J7" s="114">
        <f t="shared" si="0"/>
        <v>-7.3265783320342948E-2</v>
      </c>
      <c r="K7" s="273"/>
      <c r="L7" s="278"/>
      <c r="M7" s="278"/>
      <c r="N7" s="278"/>
    </row>
    <row r="8" spans="1:14" ht="15.75" customHeight="1">
      <c r="A8" s="964" t="s">
        <v>187</v>
      </c>
      <c r="B8" s="964"/>
      <c r="C8" s="161">
        <v>2465</v>
      </c>
      <c r="D8" s="161">
        <v>8118</v>
      </c>
      <c r="E8" s="161">
        <v>2763</v>
      </c>
      <c r="F8" s="161">
        <v>2169</v>
      </c>
      <c r="G8" s="612" t="s">
        <v>671</v>
      </c>
      <c r="H8" s="114">
        <f>F8/E8-1</f>
        <v>-0.21498371335504884</v>
      </c>
      <c r="I8" s="114">
        <f t="shared" si="0"/>
        <v>-0.12008113590263692</v>
      </c>
      <c r="J8" s="114">
        <f t="shared" si="0"/>
        <v>-5.2845528455284563E-2</v>
      </c>
      <c r="K8" s="273"/>
      <c r="L8" s="278"/>
      <c r="M8" s="278"/>
      <c r="N8" s="278"/>
    </row>
    <row r="9" spans="1:14" ht="15.75" customHeight="1">
      <c r="A9" s="964" t="s">
        <v>188</v>
      </c>
      <c r="B9" s="964"/>
      <c r="C9" s="161">
        <v>2038</v>
      </c>
      <c r="D9" s="161">
        <v>6751</v>
      </c>
      <c r="E9" s="161">
        <v>2288</v>
      </c>
      <c r="F9" s="161">
        <v>1815</v>
      </c>
      <c r="G9" s="612" t="s">
        <v>672</v>
      </c>
      <c r="H9" s="114">
        <f>F9/E9-1</f>
        <v>-0.20673076923076927</v>
      </c>
      <c r="I9" s="114">
        <f t="shared" si="0"/>
        <v>-0.10942100098135432</v>
      </c>
      <c r="J9" s="114">
        <f t="shared" si="0"/>
        <v>-5.2140423640942068E-2</v>
      </c>
      <c r="K9" s="273"/>
      <c r="L9" s="278"/>
      <c r="M9" s="278"/>
      <c r="N9" s="278"/>
    </row>
    <row r="10" spans="1:14" ht="15.75" customHeight="1">
      <c r="A10" s="964" t="s">
        <v>189</v>
      </c>
      <c r="B10" s="964"/>
      <c r="C10" s="161">
        <v>10</v>
      </c>
      <c r="D10" s="161">
        <v>32</v>
      </c>
      <c r="E10" s="161">
        <v>13</v>
      </c>
      <c r="F10" s="161">
        <v>3</v>
      </c>
      <c r="G10" s="612" t="s">
        <v>673</v>
      </c>
      <c r="H10" s="114">
        <f>F10/E10-1</f>
        <v>-0.76923076923076916</v>
      </c>
      <c r="I10" s="114">
        <f t="shared" si="0"/>
        <v>-0.7</v>
      </c>
      <c r="J10" s="114">
        <f t="shared" si="0"/>
        <v>-9.375E-2</v>
      </c>
      <c r="K10" s="273"/>
      <c r="L10" s="278"/>
      <c r="M10" s="278"/>
      <c r="N10" s="278"/>
    </row>
    <row r="11" spans="1:14" ht="15.75" customHeight="1">
      <c r="A11" s="964" t="s">
        <v>190</v>
      </c>
      <c r="B11" s="964"/>
      <c r="C11" s="161">
        <v>688</v>
      </c>
      <c r="D11" s="161">
        <v>2330</v>
      </c>
      <c r="E11" s="161">
        <v>796</v>
      </c>
      <c r="F11" s="161">
        <v>613</v>
      </c>
      <c r="G11" s="612" t="s">
        <v>674</v>
      </c>
      <c r="H11" s="114">
        <f>F11/E11-1</f>
        <v>-0.22989949748743721</v>
      </c>
      <c r="I11" s="114">
        <f t="shared" si="0"/>
        <v>-0.10901162790697672</v>
      </c>
      <c r="J11" s="114">
        <f t="shared" si="0"/>
        <v>-2.6609442060085864E-2</v>
      </c>
      <c r="K11" s="273"/>
      <c r="L11" s="278"/>
      <c r="M11" s="278"/>
      <c r="N11" s="278"/>
    </row>
    <row r="12" spans="1:14" ht="15" customHeight="1">
      <c r="A12" s="953" t="s">
        <v>191</v>
      </c>
      <c r="B12" s="954"/>
      <c r="C12" s="954"/>
      <c r="D12" s="954"/>
      <c r="E12" s="954"/>
      <c r="F12" s="954"/>
      <c r="G12" s="954"/>
      <c r="H12" s="954"/>
      <c r="I12" s="954"/>
      <c r="J12" s="955"/>
      <c r="K12" s="266"/>
      <c r="L12" s="277"/>
      <c r="M12" s="277"/>
      <c r="N12" s="277"/>
    </row>
    <row r="13" spans="1:14" ht="25.5" customHeight="1">
      <c r="A13" s="966" t="s">
        <v>192</v>
      </c>
      <c r="B13" s="966"/>
      <c r="C13" s="161">
        <v>61</v>
      </c>
      <c r="D13" s="161">
        <v>199</v>
      </c>
      <c r="E13" s="161">
        <v>59</v>
      </c>
      <c r="F13" s="161">
        <v>87</v>
      </c>
      <c r="G13" s="612" t="s">
        <v>675</v>
      </c>
      <c r="H13" s="114">
        <f>F13/E13-1</f>
        <v>0.47457627118644075</v>
      </c>
      <c r="I13" s="114">
        <f>F13/C13-1</f>
        <v>0.42622950819672134</v>
      </c>
      <c r="J13" s="114">
        <f>G13/D13-1</f>
        <v>6.0301507537688481E-2</v>
      </c>
      <c r="K13" s="273"/>
      <c r="L13" s="278"/>
      <c r="M13" s="278"/>
      <c r="N13" s="278"/>
    </row>
    <row r="14" spans="1:14" ht="15.75" customHeight="1">
      <c r="A14" s="964" t="s">
        <v>188</v>
      </c>
      <c r="B14" s="964"/>
      <c r="C14" s="161">
        <v>46</v>
      </c>
      <c r="D14" s="161">
        <v>163</v>
      </c>
      <c r="E14" s="161">
        <v>46</v>
      </c>
      <c r="F14" s="161">
        <v>67</v>
      </c>
      <c r="G14" s="612" t="s">
        <v>676</v>
      </c>
      <c r="H14" s="114">
        <f>F14/E14-1</f>
        <v>0.45652173913043481</v>
      </c>
      <c r="I14" s="114">
        <f>F14/C14-1</f>
        <v>0.45652173913043481</v>
      </c>
      <c r="J14" s="114">
        <f>G14/D14-1</f>
        <v>-1.2269938650306789E-2</v>
      </c>
      <c r="K14" s="273"/>
      <c r="L14" s="278"/>
      <c r="M14" s="278"/>
      <c r="N14" s="278"/>
    </row>
    <row r="15" spans="1:14" ht="15.75" customHeight="1">
      <c r="A15" s="964" t="s">
        <v>189</v>
      </c>
      <c r="B15" s="964"/>
      <c r="C15" s="612" t="s">
        <v>487</v>
      </c>
      <c r="D15" s="612" t="s">
        <v>487</v>
      </c>
      <c r="E15" s="612" t="s">
        <v>487</v>
      </c>
      <c r="F15" s="612" t="s">
        <v>487</v>
      </c>
      <c r="G15" s="613" t="s">
        <v>487</v>
      </c>
      <c r="H15" s="437" t="s">
        <v>487</v>
      </c>
      <c r="I15" s="438" t="s">
        <v>487</v>
      </c>
      <c r="J15" s="438" t="s">
        <v>487</v>
      </c>
      <c r="K15" s="274"/>
      <c r="L15" s="279"/>
      <c r="M15" s="279"/>
      <c r="N15" s="279"/>
    </row>
    <row r="16" spans="1:14" ht="15.75" customHeight="1">
      <c r="A16" s="965" t="s">
        <v>190</v>
      </c>
      <c r="B16" s="965"/>
      <c r="C16" s="167">
        <v>15</v>
      </c>
      <c r="D16" s="167">
        <v>48</v>
      </c>
      <c r="E16" s="167">
        <v>12</v>
      </c>
      <c r="F16" s="167">
        <v>18</v>
      </c>
      <c r="G16" s="614" t="s">
        <v>677</v>
      </c>
      <c r="H16" s="117">
        <f>F16/E16-1</f>
        <v>0.5</v>
      </c>
      <c r="I16" s="117">
        <f>F16/C16-1</f>
        <v>0.19999999999999996</v>
      </c>
      <c r="J16" s="117">
        <f>G16/D16-1</f>
        <v>-2.083333333333337E-2</v>
      </c>
      <c r="K16" s="273"/>
      <c r="L16" s="278"/>
      <c r="M16" s="278"/>
      <c r="N16" s="278"/>
    </row>
    <row r="17" spans="1:12" ht="12.95" customHeight="1"/>
    <row r="18" spans="1:12" ht="21.95" customHeight="1">
      <c r="A18" s="876" t="s">
        <v>568</v>
      </c>
      <c r="B18" s="876"/>
      <c r="C18" s="876"/>
      <c r="D18" s="876"/>
      <c r="E18" s="876"/>
      <c r="F18" s="876"/>
      <c r="G18" s="876"/>
      <c r="H18" s="876"/>
      <c r="I18" s="876"/>
      <c r="J18" s="876"/>
    </row>
    <row r="19" spans="1:12" ht="15" customHeight="1">
      <c r="A19" s="865" t="s">
        <v>13</v>
      </c>
      <c r="B19" s="856" t="s">
        <v>193</v>
      </c>
      <c r="C19" s="856"/>
      <c r="D19" s="856"/>
      <c r="E19" s="963" t="s">
        <v>194</v>
      </c>
      <c r="F19" s="963"/>
      <c r="G19" s="963"/>
      <c r="H19" s="963"/>
      <c r="I19" s="963"/>
      <c r="J19" s="862" t="s">
        <v>195</v>
      </c>
    </row>
    <row r="20" spans="1:12" ht="63.95" customHeight="1">
      <c r="A20" s="857"/>
      <c r="B20" s="589" t="s">
        <v>116</v>
      </c>
      <c r="C20" s="589" t="s">
        <v>196</v>
      </c>
      <c r="D20" s="589" t="s">
        <v>197</v>
      </c>
      <c r="E20" s="589" t="s">
        <v>198</v>
      </c>
      <c r="F20" s="589" t="s">
        <v>199</v>
      </c>
      <c r="G20" s="589" t="s">
        <v>200</v>
      </c>
      <c r="H20" s="589" t="s">
        <v>201</v>
      </c>
      <c r="I20" s="589" t="s">
        <v>202</v>
      </c>
      <c r="J20" s="862"/>
    </row>
    <row r="21" spans="1:12" ht="13.5" customHeight="1">
      <c r="A21" s="858"/>
      <c r="B21" s="866" t="s">
        <v>652</v>
      </c>
      <c r="C21" s="867"/>
      <c r="D21" s="867"/>
      <c r="E21" s="867"/>
      <c r="F21" s="867"/>
      <c r="G21" s="867"/>
      <c r="H21" s="867"/>
      <c r="I21" s="867"/>
      <c r="J21" s="868"/>
    </row>
    <row r="22" spans="1:12">
      <c r="A22" s="267" t="s">
        <v>68</v>
      </c>
      <c r="B22" s="268">
        <f>SUM(B23:B38)</f>
        <v>6399</v>
      </c>
      <c r="C22" s="268">
        <f>SUM(C23:C38)</f>
        <v>29</v>
      </c>
      <c r="D22" s="781">
        <v>6</v>
      </c>
      <c r="E22" s="268">
        <f>SUM(E23:E38)</f>
        <v>3243</v>
      </c>
      <c r="F22" s="268">
        <f>SUM(F23:F38)</f>
        <v>447</v>
      </c>
      <c r="G22" s="268">
        <f>SUM(G23:G38)</f>
        <v>690</v>
      </c>
      <c r="H22" s="268">
        <f t="shared" ref="H22:J22" si="1">SUM(H23:H38)</f>
        <v>822</v>
      </c>
      <c r="I22" s="268">
        <f t="shared" si="1"/>
        <v>1197</v>
      </c>
      <c r="J22" s="268">
        <f t="shared" si="1"/>
        <v>161</v>
      </c>
      <c r="L22" s="419"/>
    </row>
    <row r="23" spans="1:12">
      <c r="A23" s="269" t="s">
        <v>42</v>
      </c>
      <c r="B23" s="270">
        <v>189</v>
      </c>
      <c r="C23" s="270">
        <v>0</v>
      </c>
      <c r="D23" s="782">
        <v>5.2</v>
      </c>
      <c r="E23" s="270">
        <v>101</v>
      </c>
      <c r="F23" s="270">
        <v>18</v>
      </c>
      <c r="G23" s="270">
        <v>19</v>
      </c>
      <c r="H23" s="270">
        <v>9</v>
      </c>
      <c r="I23" s="270">
        <v>42</v>
      </c>
      <c r="J23" s="270">
        <v>4</v>
      </c>
      <c r="L23" s="419"/>
    </row>
    <row r="24" spans="1:12">
      <c r="A24" s="269" t="s">
        <v>203</v>
      </c>
      <c r="B24" s="270">
        <v>478</v>
      </c>
      <c r="C24" s="270">
        <v>3</v>
      </c>
      <c r="D24" s="782">
        <v>8.4</v>
      </c>
      <c r="E24" s="270">
        <v>224</v>
      </c>
      <c r="F24" s="270">
        <v>36</v>
      </c>
      <c r="G24" s="270">
        <v>48</v>
      </c>
      <c r="H24" s="270">
        <v>83</v>
      </c>
      <c r="I24" s="270">
        <v>87</v>
      </c>
      <c r="J24" s="270">
        <v>2</v>
      </c>
      <c r="L24" s="419"/>
    </row>
    <row r="25" spans="1:12">
      <c r="A25" s="269" t="s">
        <v>44</v>
      </c>
      <c r="B25" s="270">
        <v>950</v>
      </c>
      <c r="C25" s="270">
        <v>5</v>
      </c>
      <c r="D25" s="782">
        <v>6.9</v>
      </c>
      <c r="E25" s="270">
        <v>505</v>
      </c>
      <c r="F25" s="270">
        <v>61</v>
      </c>
      <c r="G25" s="270">
        <v>104</v>
      </c>
      <c r="H25" s="270">
        <v>75</v>
      </c>
      <c r="I25" s="270">
        <v>205</v>
      </c>
      <c r="J25" s="270">
        <v>11</v>
      </c>
      <c r="L25" s="419"/>
    </row>
    <row r="26" spans="1:12">
      <c r="A26" s="269" t="s">
        <v>45</v>
      </c>
      <c r="B26" s="270">
        <v>60</v>
      </c>
      <c r="C26" s="270">
        <v>2</v>
      </c>
      <c r="D26" s="782">
        <v>4.8</v>
      </c>
      <c r="E26" s="270">
        <v>23</v>
      </c>
      <c r="F26" s="270">
        <v>7</v>
      </c>
      <c r="G26" s="270">
        <v>6</v>
      </c>
      <c r="H26" s="270">
        <v>10</v>
      </c>
      <c r="I26" s="270">
        <v>14</v>
      </c>
      <c r="J26" s="270">
        <v>2</v>
      </c>
      <c r="L26" s="419"/>
    </row>
    <row r="27" spans="1:12">
      <c r="A27" s="269" t="s">
        <v>46</v>
      </c>
      <c r="B27" s="270">
        <v>562</v>
      </c>
      <c r="C27" s="270">
        <v>3</v>
      </c>
      <c r="D27" s="782">
        <v>6.6</v>
      </c>
      <c r="E27" s="270">
        <v>272</v>
      </c>
      <c r="F27" s="270">
        <v>45</v>
      </c>
      <c r="G27" s="270">
        <v>63</v>
      </c>
      <c r="H27" s="270">
        <v>82</v>
      </c>
      <c r="I27" s="270">
        <v>100</v>
      </c>
      <c r="J27" s="270">
        <v>2</v>
      </c>
      <c r="L27" s="419"/>
    </row>
    <row r="28" spans="1:12">
      <c r="A28" s="269" t="s">
        <v>47</v>
      </c>
      <c r="B28" s="270">
        <v>550</v>
      </c>
      <c r="C28" s="270">
        <v>4</v>
      </c>
      <c r="D28" s="782">
        <v>4.3</v>
      </c>
      <c r="E28" s="270">
        <v>314</v>
      </c>
      <c r="F28" s="270">
        <v>37</v>
      </c>
      <c r="G28" s="270">
        <v>63</v>
      </c>
      <c r="H28" s="270">
        <v>47</v>
      </c>
      <c r="I28" s="270">
        <v>89</v>
      </c>
      <c r="J28" s="270">
        <v>6</v>
      </c>
      <c r="L28" s="419"/>
    </row>
    <row r="29" spans="1:12">
      <c r="A29" s="269" t="s">
        <v>48</v>
      </c>
      <c r="B29" s="270">
        <v>864</v>
      </c>
      <c r="C29" s="270">
        <v>1</v>
      </c>
      <c r="D29" s="782">
        <v>5.7</v>
      </c>
      <c r="E29" s="270">
        <v>442</v>
      </c>
      <c r="F29" s="270">
        <v>51</v>
      </c>
      <c r="G29" s="270">
        <v>101</v>
      </c>
      <c r="H29" s="270">
        <v>121</v>
      </c>
      <c r="I29" s="270">
        <v>149</v>
      </c>
      <c r="J29" s="270">
        <v>41</v>
      </c>
      <c r="L29" s="419"/>
    </row>
    <row r="30" spans="1:12">
      <c r="A30" s="269" t="s">
        <v>49</v>
      </c>
      <c r="B30" s="270">
        <v>91</v>
      </c>
      <c r="C30" s="270">
        <v>1</v>
      </c>
      <c r="D30" s="782">
        <v>3.9</v>
      </c>
      <c r="E30" s="270">
        <v>47</v>
      </c>
      <c r="F30" s="270">
        <v>11</v>
      </c>
      <c r="G30" s="270">
        <v>6</v>
      </c>
      <c r="H30" s="270">
        <v>14</v>
      </c>
      <c r="I30" s="270">
        <v>13</v>
      </c>
      <c r="J30" s="270">
        <v>1</v>
      </c>
      <c r="L30" s="419"/>
    </row>
    <row r="31" spans="1:12">
      <c r="A31" s="269" t="s">
        <v>50</v>
      </c>
      <c r="B31" s="270">
        <v>443</v>
      </c>
      <c r="C31" s="270">
        <v>1</v>
      </c>
      <c r="D31" s="782">
        <v>5.6</v>
      </c>
      <c r="E31" s="270">
        <v>271</v>
      </c>
      <c r="F31" s="270">
        <v>18</v>
      </c>
      <c r="G31" s="270">
        <v>53</v>
      </c>
      <c r="H31" s="270">
        <v>15</v>
      </c>
      <c r="I31" s="270">
        <v>86</v>
      </c>
      <c r="J31" s="270">
        <v>10</v>
      </c>
      <c r="L31" s="419"/>
    </row>
    <row r="32" spans="1:12">
      <c r="A32" s="269" t="s">
        <v>51</v>
      </c>
      <c r="B32" s="270">
        <v>561</v>
      </c>
      <c r="C32" s="270">
        <v>2</v>
      </c>
      <c r="D32" s="782">
        <v>7.4</v>
      </c>
      <c r="E32" s="270">
        <v>222</v>
      </c>
      <c r="F32" s="270">
        <v>46</v>
      </c>
      <c r="G32" s="270">
        <v>63</v>
      </c>
      <c r="H32" s="270">
        <v>140</v>
      </c>
      <c r="I32" s="270">
        <v>90</v>
      </c>
      <c r="J32" s="270">
        <v>32</v>
      </c>
      <c r="L32" s="419"/>
    </row>
    <row r="33" spans="1:12">
      <c r="A33" s="269" t="s">
        <v>52</v>
      </c>
      <c r="B33" s="270">
        <v>210</v>
      </c>
      <c r="C33" s="270">
        <v>2</v>
      </c>
      <c r="D33" s="782">
        <v>5.9</v>
      </c>
      <c r="E33" s="270">
        <v>110</v>
      </c>
      <c r="F33" s="270">
        <v>9</v>
      </c>
      <c r="G33" s="270">
        <v>22</v>
      </c>
      <c r="H33" s="270">
        <v>30</v>
      </c>
      <c r="I33" s="270">
        <v>39</v>
      </c>
      <c r="J33" s="270">
        <v>11</v>
      </c>
      <c r="L33" s="419"/>
    </row>
    <row r="34" spans="1:12">
      <c r="A34" s="269" t="s">
        <v>53</v>
      </c>
      <c r="B34" s="270">
        <v>74</v>
      </c>
      <c r="C34" s="270">
        <v>0</v>
      </c>
      <c r="D34" s="782">
        <v>2.5</v>
      </c>
      <c r="E34" s="270">
        <v>41</v>
      </c>
      <c r="F34" s="270">
        <v>7</v>
      </c>
      <c r="G34" s="270">
        <v>7</v>
      </c>
      <c r="H34" s="270">
        <v>7</v>
      </c>
      <c r="I34" s="270">
        <v>12</v>
      </c>
      <c r="J34" s="270">
        <v>2</v>
      </c>
      <c r="L34" s="419"/>
    </row>
    <row r="35" spans="1:12">
      <c r="A35" s="269" t="s">
        <v>54</v>
      </c>
      <c r="B35" s="270">
        <v>305</v>
      </c>
      <c r="C35" s="270">
        <v>0</v>
      </c>
      <c r="D35" s="782">
        <v>5.0999999999999996</v>
      </c>
      <c r="E35" s="270">
        <v>179</v>
      </c>
      <c r="F35" s="270">
        <v>20</v>
      </c>
      <c r="G35" s="270">
        <v>34</v>
      </c>
      <c r="H35" s="270">
        <v>18</v>
      </c>
      <c r="I35" s="270">
        <v>54</v>
      </c>
      <c r="J35" s="270">
        <v>6</v>
      </c>
      <c r="L35" s="419"/>
    </row>
    <row r="36" spans="1:12">
      <c r="A36" s="269" t="s">
        <v>55</v>
      </c>
      <c r="B36" s="270">
        <v>206</v>
      </c>
      <c r="C36" s="270">
        <v>1</v>
      </c>
      <c r="D36" s="782">
        <v>5.5</v>
      </c>
      <c r="E36" s="270">
        <v>92</v>
      </c>
      <c r="F36" s="270">
        <v>16</v>
      </c>
      <c r="G36" s="270">
        <v>14</v>
      </c>
      <c r="H36" s="270">
        <v>49</v>
      </c>
      <c r="I36" s="270">
        <v>35</v>
      </c>
      <c r="J36" s="270">
        <v>19</v>
      </c>
      <c r="L36" s="419"/>
    </row>
    <row r="37" spans="1:12">
      <c r="A37" s="269" t="s">
        <v>56</v>
      </c>
      <c r="B37" s="270">
        <v>768</v>
      </c>
      <c r="C37" s="270">
        <v>3</v>
      </c>
      <c r="D37" s="782">
        <v>7.4</v>
      </c>
      <c r="E37" s="270">
        <v>363</v>
      </c>
      <c r="F37" s="270">
        <v>54</v>
      </c>
      <c r="G37" s="270">
        <v>77</v>
      </c>
      <c r="H37" s="270">
        <v>116</v>
      </c>
      <c r="I37" s="270">
        <v>158</v>
      </c>
      <c r="J37" s="270">
        <v>4</v>
      </c>
      <c r="L37" s="419"/>
    </row>
    <row r="38" spans="1:12">
      <c r="A38" s="271" t="s">
        <v>57</v>
      </c>
      <c r="B38" s="272">
        <v>88</v>
      </c>
      <c r="C38" s="272">
        <v>1</v>
      </c>
      <c r="D38" s="783">
        <v>4.0999999999999996</v>
      </c>
      <c r="E38" s="272">
        <v>37</v>
      </c>
      <c r="F38" s="272">
        <v>11</v>
      </c>
      <c r="G38" s="272">
        <v>10</v>
      </c>
      <c r="H38" s="272">
        <v>6</v>
      </c>
      <c r="I38" s="272">
        <v>24</v>
      </c>
      <c r="J38" s="272">
        <v>8</v>
      </c>
      <c r="L38" s="419"/>
    </row>
    <row r="39" spans="1:12">
      <c r="D39" s="615"/>
    </row>
    <row r="40" spans="1:12">
      <c r="D40" s="615"/>
    </row>
    <row r="41" spans="1:12">
      <c r="B41" s="419"/>
      <c r="C41" s="419"/>
      <c r="D41" s="616"/>
      <c r="E41" s="419"/>
      <c r="F41" s="419"/>
      <c r="G41" s="419"/>
      <c r="H41" s="419"/>
      <c r="I41" s="617"/>
      <c r="J41" s="419"/>
    </row>
  </sheetData>
  <mergeCells count="28">
    <mergeCell ref="A1:J1"/>
    <mergeCell ref="A2:G2"/>
    <mergeCell ref="A3:B5"/>
    <mergeCell ref="C3:D3"/>
    <mergeCell ref="E3:J3"/>
    <mergeCell ref="C4:C5"/>
    <mergeCell ref="D4:D5"/>
    <mergeCell ref="E4:E5"/>
    <mergeCell ref="F4:F5"/>
    <mergeCell ref="G4:G5"/>
    <mergeCell ref="A13:B13"/>
    <mergeCell ref="H4:J4"/>
    <mergeCell ref="A6:J6"/>
    <mergeCell ref="A7:B7"/>
    <mergeCell ref="A8:B8"/>
    <mergeCell ref="A9:B9"/>
    <mergeCell ref="A10:B10"/>
    <mergeCell ref="A11:B11"/>
    <mergeCell ref="A12:J12"/>
    <mergeCell ref="A19:A21"/>
    <mergeCell ref="B19:D19"/>
    <mergeCell ref="E19:I19"/>
    <mergeCell ref="J19:J20"/>
    <mergeCell ref="A14:B14"/>
    <mergeCell ref="A15:B15"/>
    <mergeCell ref="A16:B16"/>
    <mergeCell ref="A18:J18"/>
    <mergeCell ref="B21:J21"/>
  </mergeCells>
  <hyperlinks>
    <hyperlink ref="K2" location="'Spis treści'!A1" display="Powrót do spisu" xr:uid="{9BE0310B-0AA8-44EB-8AC5-53E67FE36F20}"/>
  </hyperlinks>
  <printOptions horizontalCentered="1"/>
  <pageMargins left="0.51181102362204722" right="0.6692913385826772" top="0.35433070866141736" bottom="0.55118110236220474" header="0.31496062992125984" footer="0.31496062992125984"/>
  <pageSetup paperSize="9" scale="78" orientation="landscape" r:id="rId1"/>
  <headerFooter differentFirst="1" alignWithMargins="0">
    <oddFooter>&amp;C&amp;"Arial,Normalny"&amp;9&amp;P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0A2C8-740D-4293-8159-178432EDEBA7}">
  <dimension ref="A1:N23"/>
  <sheetViews>
    <sheetView view="pageBreakPreview" zoomScale="89" zoomScaleNormal="100" zoomScaleSheetLayoutView="89" workbookViewId="0">
      <selection sqref="A1:L1"/>
    </sheetView>
  </sheetViews>
  <sheetFormatPr defaultRowHeight="15"/>
  <cols>
    <col min="1" max="1" width="15.125" customWidth="1"/>
    <col min="2" max="2" width="11.5" customWidth="1"/>
    <col min="3" max="3" width="11.125" customWidth="1"/>
    <col min="4" max="4" width="14" customWidth="1"/>
    <col min="5" max="5" width="12.25" customWidth="1"/>
    <col min="6" max="6" width="10.625" customWidth="1"/>
    <col min="7" max="7" width="11.875" customWidth="1"/>
    <col min="13" max="13" width="10.5" customWidth="1"/>
  </cols>
  <sheetData>
    <row r="1" spans="1:13" ht="23.25" customHeight="1">
      <c r="A1" s="959" t="s">
        <v>325</v>
      </c>
      <c r="B1" s="959"/>
      <c r="C1" s="959"/>
      <c r="D1" s="959"/>
      <c r="E1" s="959"/>
      <c r="F1" s="959"/>
      <c r="G1" s="959"/>
      <c r="H1" s="959"/>
      <c r="I1" s="959"/>
      <c r="J1" s="959"/>
      <c r="K1" s="959"/>
      <c r="L1" s="959"/>
    </row>
    <row r="2" spans="1:13" ht="39" customHeight="1">
      <c r="M2" s="386" t="s">
        <v>528</v>
      </c>
    </row>
    <row r="4" spans="1:13" ht="149.25" customHeight="1"/>
    <row r="17" spans="1:14" ht="28.5" customHeight="1">
      <c r="N17" s="759"/>
    </row>
    <row r="18" spans="1:14" ht="30" customHeight="1">
      <c r="A18" s="864" t="s">
        <v>616</v>
      </c>
      <c r="B18" s="864"/>
      <c r="C18" s="864"/>
      <c r="D18" s="864"/>
      <c r="E18" s="864"/>
      <c r="F18" s="864"/>
      <c r="G18" s="864"/>
    </row>
    <row r="19" spans="1:14" ht="48" customHeight="1">
      <c r="A19" s="283"/>
      <c r="B19" s="283" t="s">
        <v>253</v>
      </c>
      <c r="C19" s="283" t="s">
        <v>254</v>
      </c>
      <c r="D19" s="283" t="s">
        <v>263</v>
      </c>
      <c r="E19" s="283" t="s">
        <v>255</v>
      </c>
      <c r="F19" s="283" t="s">
        <v>256</v>
      </c>
      <c r="G19" s="283" t="s">
        <v>116</v>
      </c>
    </row>
    <row r="20" spans="1:14" ht="18" customHeight="1">
      <c r="A20" s="217" t="s">
        <v>251</v>
      </c>
      <c r="B20" s="280">
        <f>'Tab 3 (28) i 4 (29)'!E22</f>
        <v>3243</v>
      </c>
      <c r="C20" s="280">
        <f>'Tab 3 (28) i 4 (29)'!F22</f>
        <v>447</v>
      </c>
      <c r="D20" s="280">
        <f>'Tab 3 (28) i 4 (29)'!G22</f>
        <v>690</v>
      </c>
      <c r="E20" s="280">
        <f>'Tab 3 (28) i 4 (29)'!H22</f>
        <v>822</v>
      </c>
      <c r="F20" s="280">
        <f>'Tab 3 (28) i 4 (29)'!I22</f>
        <v>1197</v>
      </c>
      <c r="G20" s="280">
        <f>SUM(B20:F20)</f>
        <v>6399</v>
      </c>
    </row>
    <row r="21" spans="1:14" ht="18" customHeight="1">
      <c r="A21" s="217" t="s">
        <v>252</v>
      </c>
      <c r="B21" s="780">
        <f>ROUND(B20/$G$20,3)</f>
        <v>0.50700000000000001</v>
      </c>
      <c r="C21" s="780">
        <f t="shared" ref="C21:F21" si="0">ROUND(C20/$G$20,3)</f>
        <v>7.0000000000000007E-2</v>
      </c>
      <c r="D21" s="780">
        <f t="shared" si="0"/>
        <v>0.108</v>
      </c>
      <c r="E21" s="780">
        <f t="shared" si="0"/>
        <v>0.128</v>
      </c>
      <c r="F21" s="780">
        <f t="shared" si="0"/>
        <v>0.187</v>
      </c>
      <c r="G21" s="780">
        <f>ROUND(G20/$G$20,3)</f>
        <v>1</v>
      </c>
      <c r="H21" s="759"/>
    </row>
    <row r="22" spans="1:14">
      <c r="B22" s="766"/>
    </row>
    <row r="23" spans="1:14">
      <c r="F23" s="768"/>
    </row>
  </sheetData>
  <mergeCells count="2">
    <mergeCell ref="A1:L1"/>
    <mergeCell ref="A18:G18"/>
  </mergeCells>
  <hyperlinks>
    <hyperlink ref="M2" location="'Spis treści'!A1" display="Powrót do spisu" xr:uid="{08E965CC-BD20-44B2-AC98-63F9F24106A2}"/>
  </hyperlinks>
  <printOptions horizontalCentered="1"/>
  <pageMargins left="0.51181102362204722" right="0.51181102362204722" top="0.6692913385826772" bottom="0.55118110236220474" header="0.31496062992125984" footer="0.31496062992125984"/>
  <pageSetup paperSize="9" scale="90" orientation="landscape" r:id="rId1"/>
  <headerFooter differentFirst="1" alignWithMargins="0">
    <oddFooter>&amp;C&amp;"Arial,Normalny"&amp;9&amp;P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M25"/>
  <sheetViews>
    <sheetView showGridLines="0" view="pageBreakPreview" zoomScale="89" zoomScaleNormal="100" zoomScaleSheetLayoutView="89" workbookViewId="0">
      <selection sqref="A1:L1"/>
    </sheetView>
  </sheetViews>
  <sheetFormatPr defaultRowHeight="15"/>
  <cols>
    <col min="1" max="1" width="18.5" customWidth="1"/>
    <col min="2" max="2" width="11.875" customWidth="1"/>
    <col min="3" max="3" width="11.75" customWidth="1"/>
    <col min="4" max="4" width="12" customWidth="1"/>
    <col min="5" max="8" width="11.625" customWidth="1"/>
    <col min="9" max="9" width="10.625" customWidth="1"/>
    <col min="10" max="10" width="11.625" customWidth="1"/>
    <col min="11" max="12" width="12.125" customWidth="1"/>
  </cols>
  <sheetData>
    <row r="1" spans="1:13" ht="33" customHeight="1">
      <c r="A1" s="968" t="s">
        <v>326</v>
      </c>
      <c r="B1" s="968"/>
      <c r="C1" s="968"/>
      <c r="D1" s="968"/>
      <c r="E1" s="968"/>
      <c r="F1" s="968"/>
      <c r="G1" s="968"/>
      <c r="H1" s="968"/>
      <c r="I1" s="968"/>
      <c r="J1" s="968"/>
      <c r="K1" s="968"/>
      <c r="L1" s="968"/>
    </row>
    <row r="2" spans="1:13" ht="42" customHeight="1">
      <c r="A2" s="961" t="s">
        <v>569</v>
      </c>
      <c r="B2" s="961"/>
      <c r="C2" s="961"/>
      <c r="D2" s="961"/>
      <c r="E2" s="961"/>
      <c r="F2" s="961"/>
      <c r="G2" s="961"/>
      <c r="H2" s="961"/>
      <c r="I2" s="961"/>
      <c r="J2" s="961"/>
      <c r="K2" s="961"/>
      <c r="L2" s="961"/>
      <c r="M2" s="386" t="s">
        <v>528</v>
      </c>
    </row>
    <row r="3" spans="1:13" ht="13.5" customHeight="1">
      <c r="A3" s="865" t="s">
        <v>13</v>
      </c>
      <c r="B3" s="862" t="s">
        <v>429</v>
      </c>
      <c r="C3" s="969" t="s">
        <v>71</v>
      </c>
      <c r="D3" s="969"/>
      <c r="E3" s="969" t="s">
        <v>35</v>
      </c>
      <c r="F3" s="969"/>
      <c r="G3" s="969"/>
      <c r="H3" s="969"/>
      <c r="I3" s="969"/>
      <c r="J3" s="969"/>
      <c r="K3" s="969"/>
      <c r="L3" s="969"/>
    </row>
    <row r="4" spans="1:13" ht="61.5" customHeight="1">
      <c r="A4" s="857"/>
      <c r="B4" s="862"/>
      <c r="C4" s="862" t="s">
        <v>204</v>
      </c>
      <c r="D4" s="874" t="s">
        <v>205</v>
      </c>
      <c r="E4" s="888" t="s">
        <v>261</v>
      </c>
      <c r="F4" s="863"/>
      <c r="G4" s="888" t="s">
        <v>206</v>
      </c>
      <c r="H4" s="970"/>
      <c r="I4" s="970"/>
      <c r="J4" s="863"/>
      <c r="K4" s="862" t="s">
        <v>327</v>
      </c>
      <c r="L4" s="862"/>
    </row>
    <row r="5" spans="1:13" ht="17.25" customHeight="1">
      <c r="A5" s="857"/>
      <c r="B5" s="862"/>
      <c r="C5" s="862"/>
      <c r="D5" s="874"/>
      <c r="E5" s="865" t="s">
        <v>249</v>
      </c>
      <c r="F5" s="972" t="s">
        <v>207</v>
      </c>
      <c r="G5" s="865" t="s">
        <v>249</v>
      </c>
      <c r="H5" s="972" t="s">
        <v>208</v>
      </c>
      <c r="I5" s="974" t="s">
        <v>250</v>
      </c>
      <c r="J5" s="975"/>
      <c r="K5" s="865" t="s">
        <v>249</v>
      </c>
      <c r="L5" s="972" t="s">
        <v>207</v>
      </c>
    </row>
    <row r="6" spans="1:13" ht="39.75" customHeight="1">
      <c r="A6" s="857"/>
      <c r="B6" s="862"/>
      <c r="C6" s="862"/>
      <c r="D6" s="874"/>
      <c r="E6" s="858"/>
      <c r="F6" s="973"/>
      <c r="G6" s="858"/>
      <c r="H6" s="973"/>
      <c r="I6" s="324" t="s">
        <v>455</v>
      </c>
      <c r="J6" s="324" t="s">
        <v>430</v>
      </c>
      <c r="K6" s="858"/>
      <c r="L6" s="973"/>
      <c r="M6" s="64"/>
    </row>
    <row r="7" spans="1:13" ht="18" customHeight="1">
      <c r="A7" s="858"/>
      <c r="B7" s="866" t="s">
        <v>659</v>
      </c>
      <c r="C7" s="867"/>
      <c r="D7" s="867"/>
      <c r="E7" s="867"/>
      <c r="F7" s="867"/>
      <c r="G7" s="867"/>
      <c r="H7" s="867"/>
      <c r="I7" s="867"/>
      <c r="J7" s="867"/>
      <c r="K7" s="867"/>
      <c r="L7" s="868"/>
      <c r="M7" s="64"/>
    </row>
    <row r="8" spans="1:13" ht="21" customHeight="1">
      <c r="A8" s="267" t="s">
        <v>68</v>
      </c>
      <c r="B8" s="268">
        <f>SUM(B9:B24)</f>
        <v>809933</v>
      </c>
      <c r="C8" s="268">
        <f t="shared" ref="C8:L8" si="0">SUM(C9:C24)</f>
        <v>785421</v>
      </c>
      <c r="D8" s="268">
        <f t="shared" si="0"/>
        <v>1432</v>
      </c>
      <c r="E8" s="268">
        <f t="shared" si="0"/>
        <v>6007</v>
      </c>
      <c r="F8" s="268">
        <f t="shared" si="0"/>
        <v>4298</v>
      </c>
      <c r="G8" s="268">
        <f t="shared" si="0"/>
        <v>9217</v>
      </c>
      <c r="H8" s="268">
        <f t="shared" si="0"/>
        <v>6860</v>
      </c>
      <c r="I8" s="777">
        <f t="shared" si="0"/>
        <v>0</v>
      </c>
      <c r="J8" s="777">
        <f t="shared" si="0"/>
        <v>0</v>
      </c>
      <c r="K8" s="268">
        <f t="shared" si="0"/>
        <v>794709</v>
      </c>
      <c r="L8" s="268">
        <f t="shared" si="0"/>
        <v>774263</v>
      </c>
      <c r="M8" s="581"/>
    </row>
    <row r="9" spans="1:13" ht="21" customHeight="1">
      <c r="A9" s="269" t="s">
        <v>42</v>
      </c>
      <c r="B9" s="270">
        <f>E9+G9+K9</f>
        <v>29260</v>
      </c>
      <c r="C9" s="721">
        <v>27707</v>
      </c>
      <c r="D9" s="721">
        <v>82</v>
      </c>
      <c r="E9" s="721">
        <v>201</v>
      </c>
      <c r="F9" s="721">
        <v>69</v>
      </c>
      <c r="G9" s="721">
        <v>508</v>
      </c>
      <c r="H9" s="721">
        <v>265</v>
      </c>
      <c r="I9" s="722">
        <v>0</v>
      </c>
      <c r="J9" s="722">
        <v>0</v>
      </c>
      <c r="K9" s="721">
        <v>28551</v>
      </c>
      <c r="L9" s="721">
        <v>27373</v>
      </c>
      <c r="M9" s="581"/>
    </row>
    <row r="10" spans="1:13" ht="21" customHeight="1">
      <c r="A10" s="269" t="s">
        <v>43</v>
      </c>
      <c r="B10" s="270">
        <f t="shared" ref="B10:B24" si="1">E10+G10+K10</f>
        <v>42113</v>
      </c>
      <c r="C10" s="721">
        <v>40849</v>
      </c>
      <c r="D10" s="721">
        <v>52</v>
      </c>
      <c r="E10" s="721">
        <v>360</v>
      </c>
      <c r="F10" s="721">
        <v>307</v>
      </c>
      <c r="G10" s="721">
        <v>424</v>
      </c>
      <c r="H10" s="721">
        <v>359</v>
      </c>
      <c r="I10" s="722">
        <v>0</v>
      </c>
      <c r="J10" s="722">
        <v>0</v>
      </c>
      <c r="K10" s="721">
        <v>41329</v>
      </c>
      <c r="L10" s="721">
        <v>40183</v>
      </c>
      <c r="M10" s="582"/>
    </row>
    <row r="11" spans="1:13" ht="21" customHeight="1">
      <c r="A11" s="269" t="s">
        <v>44</v>
      </c>
      <c r="B11" s="270">
        <f t="shared" si="1"/>
        <v>106053</v>
      </c>
      <c r="C11" s="721">
        <v>102609</v>
      </c>
      <c r="D11" s="721">
        <v>104</v>
      </c>
      <c r="E11" s="721">
        <v>396</v>
      </c>
      <c r="F11" s="721">
        <v>249</v>
      </c>
      <c r="G11" s="721">
        <v>804</v>
      </c>
      <c r="H11" s="721">
        <v>620</v>
      </c>
      <c r="I11" s="722">
        <v>0</v>
      </c>
      <c r="J11" s="722">
        <v>0</v>
      </c>
      <c r="K11" s="721">
        <v>104853</v>
      </c>
      <c r="L11" s="721">
        <v>101740</v>
      </c>
      <c r="M11" s="582"/>
    </row>
    <row r="12" spans="1:13" ht="21" customHeight="1">
      <c r="A12" s="269" t="s">
        <v>45</v>
      </c>
      <c r="B12" s="270">
        <f t="shared" si="1"/>
        <v>9952</v>
      </c>
      <c r="C12" s="721">
        <v>9629</v>
      </c>
      <c r="D12" s="721">
        <v>22</v>
      </c>
      <c r="E12" s="721">
        <v>65</v>
      </c>
      <c r="F12" s="721">
        <v>52</v>
      </c>
      <c r="G12" s="721">
        <v>117</v>
      </c>
      <c r="H12" s="721">
        <v>96</v>
      </c>
      <c r="I12" s="722">
        <v>0</v>
      </c>
      <c r="J12" s="722">
        <v>0</v>
      </c>
      <c r="K12" s="721">
        <v>9770</v>
      </c>
      <c r="L12" s="721">
        <v>9481</v>
      </c>
      <c r="M12" s="582"/>
    </row>
    <row r="13" spans="1:13" ht="21" customHeight="1">
      <c r="A13" s="269" t="s">
        <v>46</v>
      </c>
      <c r="B13" s="270">
        <f t="shared" si="1"/>
        <v>64922</v>
      </c>
      <c r="C13" s="721">
        <v>62377</v>
      </c>
      <c r="D13" s="721">
        <v>201</v>
      </c>
      <c r="E13" s="721">
        <v>637</v>
      </c>
      <c r="F13" s="721">
        <v>453</v>
      </c>
      <c r="G13" s="721">
        <v>833</v>
      </c>
      <c r="H13" s="721">
        <v>530</v>
      </c>
      <c r="I13" s="722">
        <v>0</v>
      </c>
      <c r="J13" s="722">
        <v>0</v>
      </c>
      <c r="K13" s="721">
        <v>63452</v>
      </c>
      <c r="L13" s="721">
        <v>61394</v>
      </c>
      <c r="M13" s="582"/>
    </row>
    <row r="14" spans="1:13" ht="21" customHeight="1">
      <c r="A14" s="269" t="s">
        <v>47</v>
      </c>
      <c r="B14" s="270">
        <f t="shared" si="1"/>
        <v>96599</v>
      </c>
      <c r="C14" s="721">
        <v>94507</v>
      </c>
      <c r="D14" s="721">
        <v>51</v>
      </c>
      <c r="E14" s="721">
        <v>1621</v>
      </c>
      <c r="F14" s="721">
        <v>1411</v>
      </c>
      <c r="G14" s="721">
        <v>1110</v>
      </c>
      <c r="H14" s="721">
        <v>917</v>
      </c>
      <c r="I14" s="722">
        <v>0</v>
      </c>
      <c r="J14" s="722">
        <v>0</v>
      </c>
      <c r="K14" s="721">
        <v>93868</v>
      </c>
      <c r="L14" s="721">
        <v>92179</v>
      </c>
      <c r="M14" s="582"/>
    </row>
    <row r="15" spans="1:13" ht="21" customHeight="1">
      <c r="A15" s="269" t="s">
        <v>48</v>
      </c>
      <c r="B15" s="270">
        <f t="shared" si="1"/>
        <v>113251</v>
      </c>
      <c r="C15" s="721">
        <v>109601</v>
      </c>
      <c r="D15" s="721">
        <v>524</v>
      </c>
      <c r="E15" s="721">
        <v>936</v>
      </c>
      <c r="F15" s="721">
        <v>486</v>
      </c>
      <c r="G15" s="721">
        <v>1330</v>
      </c>
      <c r="H15" s="721">
        <v>919</v>
      </c>
      <c r="I15" s="722">
        <v>0</v>
      </c>
      <c r="J15" s="722">
        <v>0</v>
      </c>
      <c r="K15" s="721">
        <v>110985</v>
      </c>
      <c r="L15" s="721">
        <v>108196</v>
      </c>
      <c r="M15" s="582"/>
    </row>
    <row r="16" spans="1:13" ht="21" customHeight="1">
      <c r="A16" s="269" t="s">
        <v>49</v>
      </c>
      <c r="B16" s="270">
        <f t="shared" si="1"/>
        <v>17157</v>
      </c>
      <c r="C16" s="721">
        <v>16805</v>
      </c>
      <c r="D16" s="721">
        <v>9</v>
      </c>
      <c r="E16" s="721">
        <v>45</v>
      </c>
      <c r="F16" s="721">
        <v>32</v>
      </c>
      <c r="G16" s="721">
        <v>137</v>
      </c>
      <c r="H16" s="721">
        <v>114</v>
      </c>
      <c r="I16" s="722">
        <v>0</v>
      </c>
      <c r="J16" s="722">
        <v>0</v>
      </c>
      <c r="K16" s="721">
        <v>16975</v>
      </c>
      <c r="L16" s="721">
        <v>16659</v>
      </c>
      <c r="M16" s="582"/>
    </row>
    <row r="17" spans="1:13" ht="21" customHeight="1">
      <c r="A17" s="269" t="s">
        <v>50</v>
      </c>
      <c r="B17" s="270">
        <f t="shared" si="1"/>
        <v>63573</v>
      </c>
      <c r="C17" s="721">
        <v>62141</v>
      </c>
      <c r="D17" s="721">
        <v>12</v>
      </c>
      <c r="E17" s="721">
        <v>283</v>
      </c>
      <c r="F17" s="721">
        <v>216</v>
      </c>
      <c r="G17" s="721">
        <v>692</v>
      </c>
      <c r="H17" s="721">
        <v>606</v>
      </c>
      <c r="I17" s="722">
        <v>0</v>
      </c>
      <c r="J17" s="722">
        <v>0</v>
      </c>
      <c r="K17" s="721">
        <v>62598</v>
      </c>
      <c r="L17" s="721">
        <v>61319</v>
      </c>
      <c r="M17" s="582"/>
    </row>
    <row r="18" spans="1:13" ht="21" customHeight="1">
      <c r="A18" s="269" t="s">
        <v>51</v>
      </c>
      <c r="B18" s="270">
        <f t="shared" si="1"/>
        <v>52016</v>
      </c>
      <c r="C18" s="721">
        <v>51014</v>
      </c>
      <c r="D18" s="721">
        <v>6</v>
      </c>
      <c r="E18" s="721">
        <v>189</v>
      </c>
      <c r="F18" s="721">
        <v>146</v>
      </c>
      <c r="G18" s="721">
        <v>543</v>
      </c>
      <c r="H18" s="721">
        <v>488</v>
      </c>
      <c r="I18" s="722">
        <v>0</v>
      </c>
      <c r="J18" s="722">
        <v>0</v>
      </c>
      <c r="K18" s="721">
        <v>51284</v>
      </c>
      <c r="L18" s="721">
        <v>50380</v>
      </c>
      <c r="M18" s="582"/>
    </row>
    <row r="19" spans="1:13" ht="21" customHeight="1">
      <c r="A19" s="269" t="s">
        <v>52</v>
      </c>
      <c r="B19" s="270">
        <f t="shared" si="1"/>
        <v>25929</v>
      </c>
      <c r="C19" s="721">
        <v>24979</v>
      </c>
      <c r="D19" s="721">
        <v>32</v>
      </c>
      <c r="E19" s="721">
        <v>184</v>
      </c>
      <c r="F19" s="721">
        <v>92</v>
      </c>
      <c r="G19" s="721">
        <v>395</v>
      </c>
      <c r="H19" s="721">
        <v>239</v>
      </c>
      <c r="I19" s="722">
        <v>0</v>
      </c>
      <c r="J19" s="722">
        <v>0</v>
      </c>
      <c r="K19" s="721">
        <v>25350</v>
      </c>
      <c r="L19" s="721">
        <v>24648</v>
      </c>
      <c r="M19" s="582"/>
    </row>
    <row r="20" spans="1:13" ht="21" customHeight="1">
      <c r="A20" s="269" t="s">
        <v>53</v>
      </c>
      <c r="B20" s="270">
        <f t="shared" si="1"/>
        <v>23612</v>
      </c>
      <c r="C20" s="721">
        <v>23044</v>
      </c>
      <c r="D20" s="721">
        <v>22</v>
      </c>
      <c r="E20" s="721">
        <v>90</v>
      </c>
      <c r="F20" s="721">
        <v>55</v>
      </c>
      <c r="G20" s="721">
        <v>326</v>
      </c>
      <c r="H20" s="721">
        <v>268</v>
      </c>
      <c r="I20" s="722">
        <v>0</v>
      </c>
      <c r="J20" s="722">
        <v>0</v>
      </c>
      <c r="K20" s="721">
        <v>23196</v>
      </c>
      <c r="L20" s="721">
        <v>22721</v>
      </c>
      <c r="M20" s="582"/>
    </row>
    <row r="21" spans="1:13" ht="21" customHeight="1">
      <c r="A21" s="269" t="s">
        <v>54</v>
      </c>
      <c r="B21" s="270">
        <f t="shared" si="1"/>
        <v>47022</v>
      </c>
      <c r="C21" s="721">
        <v>45617</v>
      </c>
      <c r="D21" s="721">
        <v>51</v>
      </c>
      <c r="E21" s="721">
        <v>159</v>
      </c>
      <c r="F21" s="721">
        <v>108</v>
      </c>
      <c r="G21" s="721">
        <v>520</v>
      </c>
      <c r="H21" s="721">
        <v>421</v>
      </c>
      <c r="I21" s="722">
        <v>0</v>
      </c>
      <c r="J21" s="722">
        <v>0</v>
      </c>
      <c r="K21" s="721">
        <v>46343</v>
      </c>
      <c r="L21" s="721">
        <v>45088</v>
      </c>
      <c r="M21" s="582"/>
    </row>
    <row r="22" spans="1:13" ht="21" customHeight="1">
      <c r="A22" s="269" t="s">
        <v>55</v>
      </c>
      <c r="B22" s="270">
        <f t="shared" si="1"/>
        <v>27592</v>
      </c>
      <c r="C22" s="721">
        <v>26760</v>
      </c>
      <c r="D22" s="721">
        <v>8</v>
      </c>
      <c r="E22" s="721">
        <v>131</v>
      </c>
      <c r="F22" s="721">
        <v>105</v>
      </c>
      <c r="G22" s="721">
        <v>331</v>
      </c>
      <c r="H22" s="721">
        <v>261</v>
      </c>
      <c r="I22" s="722">
        <v>0</v>
      </c>
      <c r="J22" s="722">
        <v>0</v>
      </c>
      <c r="K22" s="721">
        <v>27130</v>
      </c>
      <c r="L22" s="721">
        <v>26394</v>
      </c>
      <c r="M22" s="582"/>
    </row>
    <row r="23" spans="1:13" ht="21" customHeight="1">
      <c r="A23" s="269" t="s">
        <v>56</v>
      </c>
      <c r="B23" s="270">
        <f t="shared" si="1"/>
        <v>73385</v>
      </c>
      <c r="C23" s="721">
        <v>71414</v>
      </c>
      <c r="D23" s="721">
        <v>233</v>
      </c>
      <c r="E23" s="721">
        <v>579</v>
      </c>
      <c r="F23" s="721">
        <v>470</v>
      </c>
      <c r="G23" s="721">
        <v>766</v>
      </c>
      <c r="H23" s="721">
        <v>585</v>
      </c>
      <c r="I23" s="722">
        <v>0</v>
      </c>
      <c r="J23" s="722">
        <v>0</v>
      </c>
      <c r="K23" s="721">
        <v>72040</v>
      </c>
      <c r="L23" s="721">
        <v>70359</v>
      </c>
      <c r="M23" s="582"/>
    </row>
    <row r="24" spans="1:13" ht="21" customHeight="1">
      <c r="A24" s="271" t="s">
        <v>57</v>
      </c>
      <c r="B24" s="272">
        <f t="shared" si="1"/>
        <v>17497</v>
      </c>
      <c r="C24" s="723">
        <v>16368</v>
      </c>
      <c r="D24" s="723">
        <v>23</v>
      </c>
      <c r="E24" s="723">
        <v>131</v>
      </c>
      <c r="F24" s="723">
        <v>47</v>
      </c>
      <c r="G24" s="723">
        <v>381</v>
      </c>
      <c r="H24" s="723">
        <v>172</v>
      </c>
      <c r="I24" s="724">
        <v>0</v>
      </c>
      <c r="J24" s="724">
        <v>0</v>
      </c>
      <c r="K24" s="723">
        <v>16985</v>
      </c>
      <c r="L24" s="723">
        <v>16149</v>
      </c>
      <c r="M24" s="582"/>
    </row>
    <row r="25" spans="1:13" ht="24" customHeight="1">
      <c r="A25" s="971"/>
      <c r="B25" s="971"/>
      <c r="C25" s="971"/>
      <c r="D25" s="971"/>
      <c r="E25" s="971"/>
      <c r="F25" s="971"/>
      <c r="G25" s="971"/>
      <c r="H25" s="971"/>
      <c r="I25" s="971"/>
      <c r="J25" s="971"/>
      <c r="K25" s="971"/>
      <c r="L25" s="971"/>
    </row>
  </sheetData>
  <mergeCells count="20">
    <mergeCell ref="A25:L25"/>
    <mergeCell ref="K4:L4"/>
    <mergeCell ref="E5:E6"/>
    <mergeCell ref="F5:F6"/>
    <mergeCell ref="G5:G6"/>
    <mergeCell ref="H5:H6"/>
    <mergeCell ref="I5:J5"/>
    <mergeCell ref="K5:K6"/>
    <mergeCell ref="L5:L6"/>
    <mergeCell ref="B7:L7"/>
    <mergeCell ref="A1:L1"/>
    <mergeCell ref="A2:L2"/>
    <mergeCell ref="B3:B6"/>
    <mergeCell ref="C3:D3"/>
    <mergeCell ref="E3:L3"/>
    <mergeCell ref="C4:C6"/>
    <mergeCell ref="D4:D6"/>
    <mergeCell ref="E4:F4"/>
    <mergeCell ref="G4:J4"/>
    <mergeCell ref="A3:A7"/>
  </mergeCells>
  <hyperlinks>
    <hyperlink ref="M2" location="'Spis treści'!A1" display="Powrót do spisu" xr:uid="{0D96E2A8-081F-4CAE-98D5-4162D5900C4D}"/>
  </hyperlinks>
  <printOptions horizontalCentered="1"/>
  <pageMargins left="0.51181102362204722" right="0.51181102362204722" top="0.59055118110236227" bottom="0.55118110236220474" header="0.31496062992125984" footer="0.31496062992125984"/>
  <pageSetup paperSize="9" scale="85" orientation="landscape" r:id="rId1"/>
  <headerFooter differentFirst="1" alignWithMargins="0">
    <oddFooter>&amp;C&amp;"Arial,Normalny"&amp;9&amp;P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30">
    <pageSetUpPr fitToPage="1"/>
  </sheetPr>
  <dimension ref="A1:O29"/>
  <sheetViews>
    <sheetView showGridLines="0" view="pageBreakPreview" zoomScale="89" zoomScaleNormal="100" zoomScaleSheetLayoutView="89" workbookViewId="0">
      <selection sqref="A1:I1"/>
    </sheetView>
  </sheetViews>
  <sheetFormatPr defaultRowHeight="15"/>
  <cols>
    <col min="1" max="1" width="25" customWidth="1"/>
    <col min="2" max="3" width="10.875" customWidth="1"/>
    <col min="4" max="6" width="11.625" customWidth="1"/>
    <col min="7" max="7" width="11.875" customWidth="1"/>
    <col min="8" max="8" width="11.25" customWidth="1"/>
    <col min="9" max="9" width="10" customWidth="1"/>
  </cols>
  <sheetData>
    <row r="1" spans="1:10" ht="27.75" customHeight="1">
      <c r="A1" s="968" t="s">
        <v>326</v>
      </c>
      <c r="B1" s="968"/>
      <c r="C1" s="968"/>
      <c r="D1" s="968"/>
      <c r="E1" s="968"/>
      <c r="F1" s="968"/>
      <c r="G1" s="968"/>
      <c r="H1" s="968"/>
      <c r="I1" s="968"/>
    </row>
    <row r="2" spans="1:10" ht="42" customHeight="1">
      <c r="A2" s="961" t="s">
        <v>570</v>
      </c>
      <c r="B2" s="961"/>
      <c r="C2" s="961"/>
      <c r="D2" s="961"/>
      <c r="E2" s="961"/>
      <c r="F2" s="386"/>
      <c r="J2" s="386" t="s">
        <v>528</v>
      </c>
    </row>
    <row r="3" spans="1:10">
      <c r="A3" s="865" t="s">
        <v>13</v>
      </c>
      <c r="B3" s="865" t="s">
        <v>434</v>
      </c>
      <c r="C3" s="979" t="s">
        <v>35</v>
      </c>
      <c r="D3" s="980"/>
      <c r="E3" s="980"/>
      <c r="F3" s="980"/>
      <c r="G3" s="980"/>
      <c r="H3" s="981"/>
    </row>
    <row r="4" spans="1:10" ht="165" customHeight="1">
      <c r="A4" s="857"/>
      <c r="B4" s="858"/>
      <c r="C4" s="402" t="s">
        <v>212</v>
      </c>
      <c r="D4" s="402" t="s">
        <v>435</v>
      </c>
      <c r="E4" s="402" t="s">
        <v>213</v>
      </c>
      <c r="F4" s="402" t="s">
        <v>436</v>
      </c>
      <c r="G4" s="402" t="s">
        <v>214</v>
      </c>
      <c r="H4" s="403" t="s">
        <v>215</v>
      </c>
    </row>
    <row r="5" spans="1:10">
      <c r="A5" s="858"/>
      <c r="B5" s="982" t="s">
        <v>659</v>
      </c>
      <c r="C5" s="871"/>
      <c r="D5" s="871"/>
      <c r="E5" s="871"/>
      <c r="F5" s="871"/>
      <c r="G5" s="871"/>
      <c r="H5" s="872"/>
    </row>
    <row r="6" spans="1:10" ht="17.25" customHeight="1">
      <c r="A6" s="149" t="s">
        <v>68</v>
      </c>
      <c r="B6" s="164">
        <f>SUM(B8:B13)</f>
        <v>1061237</v>
      </c>
      <c r="C6" s="164">
        <f t="shared" ref="C6:H6" si="0">SUM(C8:C13)</f>
        <v>9290</v>
      </c>
      <c r="D6" s="164">
        <f t="shared" si="0"/>
        <v>7036</v>
      </c>
      <c r="E6" s="164">
        <f t="shared" si="0"/>
        <v>16448</v>
      </c>
      <c r="F6" s="619">
        <f t="shared" si="0"/>
        <v>0</v>
      </c>
      <c r="G6" s="164">
        <f t="shared" si="0"/>
        <v>1028463</v>
      </c>
      <c r="H6" s="164">
        <f t="shared" si="0"/>
        <v>112769</v>
      </c>
      <c r="I6" s="542"/>
    </row>
    <row r="7" spans="1:10" ht="12" customHeight="1">
      <c r="A7" s="150" t="s">
        <v>35</v>
      </c>
      <c r="B7" s="161"/>
      <c r="C7" s="161"/>
      <c r="D7" s="161"/>
      <c r="E7" s="161"/>
      <c r="F7" s="161"/>
      <c r="G7" s="161"/>
      <c r="H7" s="161"/>
      <c r="I7" s="466"/>
    </row>
    <row r="8" spans="1:10" ht="17.25" customHeight="1">
      <c r="A8" s="150" t="s">
        <v>216</v>
      </c>
      <c r="B8" s="161">
        <f>SUM(C8:G8)</f>
        <v>630441</v>
      </c>
      <c r="C8" s="492">
        <v>4925</v>
      </c>
      <c r="D8" s="644">
        <v>0</v>
      </c>
      <c r="E8" s="492">
        <v>3412</v>
      </c>
      <c r="F8" s="644">
        <v>0</v>
      </c>
      <c r="G8" s="492">
        <v>622104</v>
      </c>
      <c r="H8" s="492">
        <v>71606</v>
      </c>
      <c r="I8" s="542"/>
    </row>
    <row r="9" spans="1:10" ht="17.25" customHeight="1">
      <c r="A9" s="150" t="s">
        <v>217</v>
      </c>
      <c r="B9" s="161">
        <f t="shared" ref="B9:B13" si="1">SUM(C9:G9)</f>
        <v>270996</v>
      </c>
      <c r="C9" s="492">
        <v>1513</v>
      </c>
      <c r="D9" s="644">
        <v>0</v>
      </c>
      <c r="E9" s="492">
        <v>1525</v>
      </c>
      <c r="F9" s="644">
        <v>0</v>
      </c>
      <c r="G9" s="492">
        <v>267958</v>
      </c>
      <c r="H9" s="492">
        <v>21945</v>
      </c>
      <c r="I9" s="466"/>
    </row>
    <row r="10" spans="1:10" ht="17.25" customHeight="1">
      <c r="A10" s="151" t="s">
        <v>218</v>
      </c>
      <c r="B10" s="161">
        <f t="shared" si="1"/>
        <v>141516</v>
      </c>
      <c r="C10" s="492">
        <v>2852</v>
      </c>
      <c r="D10" s="644">
        <v>0</v>
      </c>
      <c r="E10" s="492">
        <v>263</v>
      </c>
      <c r="F10" s="644">
        <v>0</v>
      </c>
      <c r="G10" s="492">
        <v>138401</v>
      </c>
      <c r="H10" s="492">
        <v>19218</v>
      </c>
      <c r="I10" s="466"/>
    </row>
    <row r="11" spans="1:10" ht="17.25" customHeight="1">
      <c r="A11" s="151" t="s">
        <v>219</v>
      </c>
      <c r="B11" s="161">
        <f t="shared" si="1"/>
        <v>7036</v>
      </c>
      <c r="C11" s="644">
        <v>0</v>
      </c>
      <c r="D11" s="492">
        <v>7036</v>
      </c>
      <c r="E11" s="644">
        <v>0</v>
      </c>
      <c r="F11" s="644">
        <v>0</v>
      </c>
      <c r="G11" s="644">
        <v>0</v>
      </c>
      <c r="H11" s="644">
        <v>0</v>
      </c>
      <c r="I11" s="466"/>
    </row>
    <row r="12" spans="1:10" ht="45" customHeight="1">
      <c r="A12" s="151" t="s">
        <v>220</v>
      </c>
      <c r="B12" s="161">
        <f t="shared" si="1"/>
        <v>11238</v>
      </c>
      <c r="C12" s="644">
        <v>0</v>
      </c>
      <c r="D12" s="644">
        <v>0</v>
      </c>
      <c r="E12" s="492">
        <v>11238</v>
      </c>
      <c r="F12" s="644">
        <v>0</v>
      </c>
      <c r="G12" s="644">
        <v>0</v>
      </c>
      <c r="H12" s="644">
        <v>0</v>
      </c>
      <c r="I12" s="466"/>
    </row>
    <row r="13" spans="1:10" ht="27.75" customHeight="1">
      <c r="A13" s="282" t="s">
        <v>437</v>
      </c>
      <c r="B13" s="167">
        <f t="shared" si="1"/>
        <v>10</v>
      </c>
      <c r="C13" s="725">
        <v>0</v>
      </c>
      <c r="D13" s="725">
        <v>0</v>
      </c>
      <c r="E13" s="720">
        <v>10</v>
      </c>
      <c r="F13" s="725">
        <v>0</v>
      </c>
      <c r="G13" s="725">
        <v>0</v>
      </c>
      <c r="H13" s="725">
        <v>0</v>
      </c>
      <c r="I13" s="466"/>
    </row>
    <row r="14" spans="1:10" ht="36" customHeight="1">
      <c r="A14" s="978" t="s">
        <v>628</v>
      </c>
      <c r="B14" s="978"/>
      <c r="C14" s="978"/>
      <c r="D14" s="978"/>
      <c r="E14" s="978"/>
      <c r="F14" s="978"/>
      <c r="G14" s="978"/>
      <c r="H14" s="978"/>
    </row>
    <row r="15" spans="1:10" ht="36" customHeight="1">
      <c r="A15" s="976" t="s">
        <v>221</v>
      </c>
      <c r="B15" s="976"/>
      <c r="C15" s="976"/>
      <c r="D15" s="976"/>
      <c r="E15" s="976"/>
      <c r="F15" s="976"/>
      <c r="G15" s="976"/>
      <c r="H15" s="976"/>
    </row>
    <row r="16" spans="1:10" ht="29.25" customHeight="1">
      <c r="A16" s="977" t="s">
        <v>469</v>
      </c>
      <c r="B16" s="977"/>
      <c r="C16" s="977"/>
      <c r="D16" s="977"/>
      <c r="E16" s="977"/>
      <c r="F16" s="977"/>
      <c r="G16" s="977"/>
      <c r="H16" s="977"/>
    </row>
    <row r="17" spans="1:15" ht="28.5" customHeight="1"/>
    <row r="18" spans="1:15" ht="20.25" customHeight="1">
      <c r="A18" s="890" t="s">
        <v>571</v>
      </c>
      <c r="B18" s="890"/>
      <c r="C18" s="890"/>
      <c r="D18" s="890"/>
      <c r="E18" s="890"/>
    </row>
    <row r="19" spans="1:15" ht="18" customHeight="1">
      <c r="A19" s="856" t="s">
        <v>13</v>
      </c>
      <c r="B19" s="805" t="s">
        <v>524</v>
      </c>
      <c r="C19" s="806"/>
      <c r="D19" s="805" t="s">
        <v>538</v>
      </c>
      <c r="E19" s="807"/>
      <c r="F19" s="807"/>
      <c r="G19" s="807"/>
      <c r="H19" s="807"/>
      <c r="I19" s="806"/>
      <c r="J19" s="370"/>
      <c r="K19" s="371"/>
      <c r="L19" s="371"/>
      <c r="M19" s="275"/>
      <c r="N19" s="275"/>
      <c r="O19" s="275"/>
    </row>
    <row r="20" spans="1:15" ht="15" customHeight="1">
      <c r="A20" s="856"/>
      <c r="B20" s="824" t="s">
        <v>660</v>
      </c>
      <c r="C20" s="824" t="s">
        <v>661</v>
      </c>
      <c r="D20" s="824" t="s">
        <v>662</v>
      </c>
      <c r="E20" s="824" t="s">
        <v>660</v>
      </c>
      <c r="F20" s="824" t="s">
        <v>661</v>
      </c>
      <c r="G20" s="837" t="s">
        <v>14</v>
      </c>
      <c r="H20" s="809"/>
      <c r="I20" s="810"/>
      <c r="J20" s="131"/>
      <c r="K20" s="276"/>
      <c r="L20" s="276"/>
      <c r="M20" s="276"/>
      <c r="N20" s="276"/>
      <c r="O20" s="276"/>
    </row>
    <row r="21" spans="1:15" ht="66.75" customHeight="1">
      <c r="A21" s="856"/>
      <c r="B21" s="825"/>
      <c r="C21" s="825"/>
      <c r="D21" s="825"/>
      <c r="E21" s="825"/>
      <c r="F21" s="825"/>
      <c r="G21" s="440" t="s">
        <v>655</v>
      </c>
      <c r="H21" s="440" t="s">
        <v>656</v>
      </c>
      <c r="I21" s="439" t="s">
        <v>651</v>
      </c>
      <c r="J21" s="372"/>
      <c r="K21" s="373"/>
      <c r="L21" s="373"/>
      <c r="M21" s="135"/>
      <c r="N21" s="135"/>
      <c r="O21" s="135"/>
    </row>
    <row r="22" spans="1:15" ht="20.25" customHeight="1">
      <c r="A22" s="953" t="s">
        <v>222</v>
      </c>
      <c r="B22" s="954"/>
      <c r="C22" s="954"/>
      <c r="D22" s="954"/>
      <c r="E22" s="954"/>
      <c r="F22" s="954"/>
      <c r="G22" s="954"/>
      <c r="H22" s="954"/>
      <c r="I22" s="955"/>
      <c r="J22" s="381"/>
      <c r="K22" s="190"/>
      <c r="L22" s="190"/>
      <c r="M22" s="277"/>
      <c r="N22" s="277"/>
      <c r="O22" s="277"/>
    </row>
    <row r="23" spans="1:15" ht="17.25" customHeight="1">
      <c r="A23" s="726" t="s">
        <v>68</v>
      </c>
      <c r="B23" s="727">
        <v>842881</v>
      </c>
      <c r="C23" s="727">
        <v>851043</v>
      </c>
      <c r="D23" s="727">
        <v>818061</v>
      </c>
      <c r="E23" s="727">
        <v>809933</v>
      </c>
      <c r="F23" s="727">
        <v>818498</v>
      </c>
      <c r="G23" s="728">
        <f>E23/D23-1</f>
        <v>-9.9356893923557843E-3</v>
      </c>
      <c r="H23" s="728">
        <f>E23/B23-1</f>
        <v>-3.9089741019194935E-2</v>
      </c>
      <c r="I23" s="728">
        <f>F23/C23-1</f>
        <v>-3.8241310956085628E-2</v>
      </c>
      <c r="J23" s="383"/>
      <c r="K23" s="384"/>
      <c r="L23" s="384"/>
      <c r="M23" s="284"/>
      <c r="N23" s="284"/>
      <c r="O23" s="284"/>
    </row>
    <row r="24" spans="1:15" ht="17.25" customHeight="1">
      <c r="A24" s="642" t="s">
        <v>223</v>
      </c>
      <c r="B24" s="664">
        <v>834023</v>
      </c>
      <c r="C24" s="664">
        <v>842305</v>
      </c>
      <c r="D24" s="664">
        <v>808968</v>
      </c>
      <c r="E24" s="664">
        <v>800716</v>
      </c>
      <c r="F24" s="664">
        <v>809413</v>
      </c>
      <c r="G24" s="715">
        <f t="shared" ref="G24:G25" si="2">E24/D24-1</f>
        <v>-1.0200650705590286E-2</v>
      </c>
      <c r="H24" s="715">
        <f t="shared" ref="H24:H25" si="3">E24/B24-1</f>
        <v>-3.9935349504749862E-2</v>
      </c>
      <c r="I24" s="715">
        <f t="shared" ref="I24:I25" si="4">F24/C24-1</f>
        <v>-3.9049987831011324E-2</v>
      </c>
      <c r="J24" s="382"/>
      <c r="K24" s="385"/>
      <c r="L24" s="385"/>
      <c r="M24" s="285"/>
      <c r="N24" s="285"/>
      <c r="O24" s="285"/>
    </row>
    <row r="25" spans="1:15" ht="17.25" customHeight="1">
      <c r="A25" s="717" t="s">
        <v>224</v>
      </c>
      <c r="B25" s="670">
        <v>836734</v>
      </c>
      <c r="C25" s="670">
        <v>844923</v>
      </c>
      <c r="D25" s="670">
        <v>812104</v>
      </c>
      <c r="E25" s="670">
        <v>803926</v>
      </c>
      <c r="F25" s="670">
        <v>812557</v>
      </c>
      <c r="G25" s="719">
        <f t="shared" si="2"/>
        <v>-1.0070138799956663E-2</v>
      </c>
      <c r="H25" s="719">
        <f t="shared" si="3"/>
        <v>-3.9209593490882377E-2</v>
      </c>
      <c r="I25" s="719">
        <f t="shared" si="4"/>
        <v>-3.8306449226734318E-2</v>
      </c>
      <c r="J25" s="382"/>
      <c r="K25" s="385"/>
      <c r="L25" s="385"/>
      <c r="M25" s="285"/>
      <c r="N25" s="285"/>
      <c r="O25" s="285"/>
    </row>
    <row r="26" spans="1:15" ht="20.25" customHeight="1">
      <c r="A26" s="956" t="s">
        <v>225</v>
      </c>
      <c r="B26" s="957"/>
      <c r="C26" s="957"/>
      <c r="D26" s="957"/>
      <c r="E26" s="957"/>
      <c r="F26" s="957"/>
      <c r="G26" s="957"/>
      <c r="H26" s="957"/>
      <c r="I26" s="958"/>
      <c r="J26" s="381"/>
      <c r="K26" s="190"/>
      <c r="L26" s="190"/>
      <c r="M26" s="277"/>
      <c r="N26" s="277"/>
      <c r="O26" s="277"/>
    </row>
    <row r="27" spans="1:15" ht="17.25" customHeight="1">
      <c r="A27" s="726" t="s">
        <v>68</v>
      </c>
      <c r="B27" s="727">
        <v>1108026</v>
      </c>
      <c r="C27" s="727">
        <v>1119622</v>
      </c>
      <c r="D27" s="727">
        <v>1075689</v>
      </c>
      <c r="E27" s="727">
        <v>1061237</v>
      </c>
      <c r="F27" s="727">
        <v>1073734</v>
      </c>
      <c r="G27" s="728">
        <f t="shared" ref="G27:G29" si="5">E27/D27-1</f>
        <v>-1.3435109962080083E-2</v>
      </c>
      <c r="H27" s="728">
        <f t="shared" ref="H27:H29" si="6">E27/B27-1</f>
        <v>-4.222734845572218E-2</v>
      </c>
      <c r="I27" s="728">
        <f t="shared" ref="I27:I29" si="7">F27/C27-1</f>
        <v>-4.0985261097048808E-2</v>
      </c>
      <c r="J27" s="383"/>
      <c r="K27" s="384"/>
      <c r="L27" s="384"/>
      <c r="M27" s="284"/>
      <c r="N27" s="284"/>
      <c r="O27" s="284"/>
    </row>
    <row r="28" spans="1:15" ht="17.25" customHeight="1">
      <c r="A28" s="642" t="s">
        <v>226</v>
      </c>
      <c r="B28" s="664">
        <v>1092460</v>
      </c>
      <c r="C28" s="664">
        <v>1104313</v>
      </c>
      <c r="D28" s="664">
        <v>1059491</v>
      </c>
      <c r="E28" s="664">
        <v>1044789</v>
      </c>
      <c r="F28" s="664">
        <v>1057531</v>
      </c>
      <c r="G28" s="715">
        <f t="shared" si="5"/>
        <v>-1.3876474646787984E-2</v>
      </c>
      <c r="H28" s="715">
        <f t="shared" si="6"/>
        <v>-4.3636380279369447E-2</v>
      </c>
      <c r="I28" s="715">
        <f t="shared" si="7"/>
        <v>-4.2362989478526458E-2</v>
      </c>
      <c r="J28" s="382"/>
      <c r="K28" s="385"/>
      <c r="L28" s="385"/>
      <c r="M28" s="285"/>
      <c r="N28" s="285"/>
      <c r="O28" s="285"/>
    </row>
    <row r="29" spans="1:15" ht="17.25" customHeight="1">
      <c r="A29" s="717" t="s">
        <v>247</v>
      </c>
      <c r="B29" s="670">
        <v>1090421</v>
      </c>
      <c r="C29" s="670">
        <v>1102309</v>
      </c>
      <c r="D29" s="670">
        <v>1056086</v>
      </c>
      <c r="E29" s="670">
        <v>1044911</v>
      </c>
      <c r="F29" s="670">
        <v>1057491</v>
      </c>
      <c r="G29" s="719">
        <f t="shared" si="5"/>
        <v>-1.0581524610685067E-2</v>
      </c>
      <c r="H29" s="719">
        <f t="shared" si="6"/>
        <v>-4.1736173459608672E-2</v>
      </c>
      <c r="I29" s="719">
        <f t="shared" si="7"/>
        <v>-4.065829091479789E-2</v>
      </c>
      <c r="J29" s="382"/>
      <c r="K29" s="385"/>
      <c r="L29" s="385"/>
      <c r="M29" s="285"/>
      <c r="N29" s="285"/>
      <c r="O29" s="285"/>
    </row>
  </sheetData>
  <mergeCells count="21">
    <mergeCell ref="A22:I22"/>
    <mergeCell ref="A26:I26"/>
    <mergeCell ref="B5:H5"/>
    <mergeCell ref="D19:I19"/>
    <mergeCell ref="G20:I20"/>
    <mergeCell ref="A1:I1"/>
    <mergeCell ref="A2:E2"/>
    <mergeCell ref="A18:E18"/>
    <mergeCell ref="A19:A21"/>
    <mergeCell ref="B19:C19"/>
    <mergeCell ref="B20:B21"/>
    <mergeCell ref="C20:C21"/>
    <mergeCell ref="D20:D21"/>
    <mergeCell ref="A15:H15"/>
    <mergeCell ref="A16:H16"/>
    <mergeCell ref="A14:H14"/>
    <mergeCell ref="E20:E21"/>
    <mergeCell ref="F20:F21"/>
    <mergeCell ref="A3:A5"/>
    <mergeCell ref="B3:B4"/>
    <mergeCell ref="C3:H3"/>
  </mergeCells>
  <hyperlinks>
    <hyperlink ref="J2" location="'Spis treści'!A1" display="Powrót do spisu" xr:uid="{3DE9D5E1-634A-4689-9545-8AD2FF4FEAE8}"/>
  </hyperlinks>
  <printOptions horizontalCentered="1"/>
  <pageMargins left="0.51181102362204722" right="0.51181102362204722" top="0.6692913385826772" bottom="0.55118110236220474" header="0.31496062992125984" footer="0.31496062992125984"/>
  <pageSetup paperSize="9" scale="78" orientation="portrait" r:id="rId1"/>
  <headerFooter differentFirst="1" alignWithMargins="0">
    <oddFooter>&amp;C&amp;"Arial,Normalny"&amp;9&amp;P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H136"/>
  <sheetViews>
    <sheetView showGridLines="0" view="pageBreakPreview" zoomScale="89" zoomScaleNormal="100" zoomScaleSheetLayoutView="89" workbookViewId="0"/>
  </sheetViews>
  <sheetFormatPr defaultRowHeight="15"/>
  <cols>
    <col min="1" max="1" width="3.25" customWidth="1"/>
    <col min="2" max="2" width="84.75" customWidth="1"/>
    <col min="12" max="12" width="25.625" customWidth="1"/>
  </cols>
  <sheetData>
    <row r="1" spans="1:3" ht="29.25" customHeight="1">
      <c r="A1" s="799" t="s">
        <v>8</v>
      </c>
      <c r="B1" s="799"/>
      <c r="C1" s="386" t="s">
        <v>528</v>
      </c>
    </row>
    <row r="2" spans="1:3" ht="40.5" customHeight="1">
      <c r="A2" s="88"/>
      <c r="B2" s="98" t="s">
        <v>682</v>
      </c>
    </row>
    <row r="3" spans="1:3" ht="21" customHeight="1">
      <c r="A3" s="88"/>
      <c r="B3" s="326" t="s">
        <v>319</v>
      </c>
    </row>
    <row r="4" spans="1:3" ht="22.5" customHeight="1">
      <c r="A4" s="88"/>
      <c r="B4" s="326" t="s">
        <v>457</v>
      </c>
    </row>
    <row r="5" spans="1:3" ht="30" customHeight="1">
      <c r="A5" s="90" t="s">
        <v>1</v>
      </c>
      <c r="B5" s="327" t="s">
        <v>458</v>
      </c>
    </row>
    <row r="6" spans="1:3" ht="12.75" customHeight="1">
      <c r="A6" s="67"/>
      <c r="B6" s="326" t="s">
        <v>412</v>
      </c>
    </row>
    <row r="7" spans="1:3" ht="24.75" customHeight="1">
      <c r="A7" s="67"/>
      <c r="B7" s="328" t="s">
        <v>683</v>
      </c>
    </row>
    <row r="8" spans="1:3" ht="30" customHeight="1">
      <c r="A8" s="67"/>
      <c r="B8" s="326" t="s">
        <v>413</v>
      </c>
    </row>
    <row r="9" spans="1:3" ht="12.75" customHeight="1">
      <c r="A9" s="67"/>
      <c r="B9" s="326" t="s">
        <v>414</v>
      </c>
    </row>
    <row r="10" spans="1:3" ht="36" customHeight="1">
      <c r="A10" s="67"/>
      <c r="B10" s="326" t="s">
        <v>618</v>
      </c>
    </row>
    <row r="11" spans="1:3" ht="20.25" customHeight="1">
      <c r="A11" s="67"/>
      <c r="B11" s="326" t="s">
        <v>415</v>
      </c>
    </row>
    <row r="12" spans="1:3" ht="30" customHeight="1">
      <c r="A12" s="67"/>
      <c r="B12" s="89" t="s">
        <v>306</v>
      </c>
    </row>
    <row r="13" spans="1:3" ht="49.5" customHeight="1">
      <c r="A13" s="67"/>
      <c r="B13" s="89" t="s">
        <v>321</v>
      </c>
    </row>
    <row r="14" spans="1:3" ht="45.75" customHeight="1">
      <c r="A14" s="67"/>
      <c r="B14" s="103" t="s">
        <v>320</v>
      </c>
    </row>
    <row r="15" spans="1:3" ht="39.75" customHeight="1">
      <c r="A15" s="90" t="s">
        <v>2</v>
      </c>
      <c r="B15" s="89" t="s">
        <v>398</v>
      </c>
    </row>
    <row r="16" spans="1:3" ht="15.75" customHeight="1">
      <c r="A16" s="92"/>
      <c r="B16" s="93" t="s">
        <v>389</v>
      </c>
    </row>
    <row r="17" spans="1:8" ht="15.75" customHeight="1">
      <c r="A17" s="92"/>
      <c r="B17" s="93" t="s">
        <v>340</v>
      </c>
    </row>
    <row r="18" spans="1:8" ht="16.5" customHeight="1">
      <c r="A18" s="92"/>
      <c r="B18" s="93" t="s">
        <v>341</v>
      </c>
    </row>
    <row r="19" spans="1:8" ht="44.25" customHeight="1">
      <c r="A19" s="92"/>
      <c r="B19" s="326" t="s">
        <v>617</v>
      </c>
    </row>
    <row r="20" spans="1:8" ht="25.5" customHeight="1">
      <c r="A20" s="92"/>
      <c r="B20" s="88" t="s">
        <v>390</v>
      </c>
      <c r="C20" s="86"/>
      <c r="D20" s="86"/>
      <c r="E20" s="86"/>
      <c r="F20" s="86"/>
      <c r="G20" s="86"/>
      <c r="H20" s="86"/>
    </row>
    <row r="21" spans="1:8" ht="24.75" customHeight="1">
      <c r="A21" s="92"/>
      <c r="B21" s="88" t="s">
        <v>496</v>
      </c>
      <c r="C21" s="86"/>
      <c r="D21" s="86"/>
      <c r="E21" s="86"/>
      <c r="F21" s="86"/>
      <c r="G21" s="86"/>
      <c r="H21" s="86"/>
    </row>
    <row r="22" spans="1:8" ht="15" customHeight="1">
      <c r="A22" s="92"/>
      <c r="B22" s="88" t="s">
        <v>342</v>
      </c>
      <c r="C22" s="86"/>
      <c r="D22" s="86"/>
      <c r="E22" s="86"/>
      <c r="F22" s="86"/>
      <c r="G22" s="86"/>
      <c r="H22" s="86"/>
    </row>
    <row r="23" spans="1:8" ht="27" customHeight="1">
      <c r="A23" s="92"/>
      <c r="B23" s="88" t="s">
        <v>619</v>
      </c>
      <c r="C23" s="86"/>
      <c r="D23" s="86"/>
      <c r="E23" s="86"/>
      <c r="F23" s="86"/>
      <c r="G23" s="86"/>
      <c r="H23" s="86"/>
    </row>
    <row r="24" spans="1:8" ht="30" customHeight="1">
      <c r="A24" s="92"/>
      <c r="B24" s="88" t="s">
        <v>620</v>
      </c>
      <c r="C24" s="86"/>
      <c r="D24" s="86"/>
      <c r="E24" s="86"/>
      <c r="F24" s="86"/>
      <c r="G24" s="86"/>
      <c r="H24" s="86"/>
    </row>
    <row r="25" spans="1:8" ht="30" customHeight="1">
      <c r="A25" s="92"/>
      <c r="B25" s="88" t="s">
        <v>499</v>
      </c>
    </row>
    <row r="26" spans="1:8" s="87" customFormat="1" ht="57" customHeight="1">
      <c r="A26" s="94"/>
      <c r="B26" s="89" t="s">
        <v>343</v>
      </c>
    </row>
    <row r="27" spans="1:8" s="87" customFormat="1" ht="41.25" customHeight="1">
      <c r="A27" s="94"/>
      <c r="B27" s="89" t="s">
        <v>344</v>
      </c>
    </row>
    <row r="28" spans="1:8" ht="27" customHeight="1">
      <c r="A28" s="92"/>
      <c r="B28" s="95" t="s">
        <v>391</v>
      </c>
    </row>
    <row r="29" spans="1:8" ht="18" customHeight="1">
      <c r="A29" s="92"/>
      <c r="B29" s="96" t="s">
        <v>392</v>
      </c>
    </row>
    <row r="30" spans="1:8" ht="27" customHeight="1">
      <c r="A30" s="92"/>
      <c r="B30" s="95" t="s">
        <v>621</v>
      </c>
    </row>
    <row r="31" spans="1:8" ht="27" customHeight="1">
      <c r="A31" s="92"/>
      <c r="B31" s="95" t="s">
        <v>393</v>
      </c>
    </row>
    <row r="32" spans="1:8" ht="14.25" customHeight="1">
      <c r="A32" s="92"/>
      <c r="B32" s="350" t="s">
        <v>505</v>
      </c>
    </row>
    <row r="33" spans="1:2" ht="15" customHeight="1">
      <c r="A33" s="92"/>
      <c r="B33" s="89" t="s">
        <v>506</v>
      </c>
    </row>
    <row r="34" spans="1:2" ht="15" customHeight="1">
      <c r="A34" s="92"/>
      <c r="B34" s="89" t="s">
        <v>610</v>
      </c>
    </row>
    <row r="35" spans="1:2" ht="24" customHeight="1">
      <c r="A35" s="92"/>
      <c r="B35" s="328" t="s">
        <v>684</v>
      </c>
    </row>
    <row r="36" spans="1:2" ht="30" customHeight="1">
      <c r="A36" s="92"/>
      <c r="B36" s="89" t="s">
        <v>614</v>
      </c>
    </row>
    <row r="37" spans="1:2" ht="18" customHeight="1">
      <c r="A37" s="92"/>
      <c r="B37" s="88" t="s">
        <v>345</v>
      </c>
    </row>
    <row r="38" spans="1:2" ht="54.75" customHeight="1">
      <c r="A38" s="92"/>
      <c r="B38" s="89" t="s">
        <v>681</v>
      </c>
    </row>
    <row r="39" spans="1:2" ht="15" customHeight="1">
      <c r="A39" s="60"/>
      <c r="B39" s="327" t="s">
        <v>423</v>
      </c>
    </row>
    <row r="40" spans="1:2" ht="15" customHeight="1">
      <c r="A40" s="60"/>
      <c r="B40" s="328" t="s">
        <v>424</v>
      </c>
    </row>
    <row r="41" spans="1:2" ht="25.5" customHeight="1">
      <c r="A41" s="60"/>
      <c r="B41" s="328" t="s">
        <v>611</v>
      </c>
    </row>
    <row r="42" spans="1:2" ht="25.5" customHeight="1">
      <c r="A42" s="60"/>
      <c r="B42" s="328" t="s">
        <v>413</v>
      </c>
    </row>
    <row r="43" spans="1:2" ht="21" customHeight="1">
      <c r="A43" s="60"/>
      <c r="B43" s="328" t="s">
        <v>613</v>
      </c>
    </row>
    <row r="44" spans="1:2" ht="33" customHeight="1">
      <c r="A44" s="60"/>
      <c r="B44" s="89" t="s">
        <v>419</v>
      </c>
    </row>
    <row r="45" spans="1:2" ht="27" customHeight="1">
      <c r="A45" s="97" t="s">
        <v>3</v>
      </c>
      <c r="B45" s="88" t="s">
        <v>612</v>
      </c>
    </row>
    <row r="46" spans="1:2" ht="18" customHeight="1">
      <c r="A46" s="67"/>
      <c r="B46" s="98" t="s">
        <v>407</v>
      </c>
    </row>
    <row r="47" spans="1:2" ht="18" customHeight="1">
      <c r="A47" s="60"/>
      <c r="B47" s="98" t="s">
        <v>405</v>
      </c>
    </row>
    <row r="48" spans="1:2" ht="18" customHeight="1">
      <c r="A48" s="60"/>
      <c r="B48" s="98" t="s">
        <v>307</v>
      </c>
    </row>
    <row r="49" spans="1:2" ht="18" customHeight="1">
      <c r="A49" s="60"/>
      <c r="B49" s="98" t="s">
        <v>308</v>
      </c>
    </row>
    <row r="50" spans="1:2" ht="18" customHeight="1">
      <c r="A50" s="60"/>
      <c r="B50" s="98" t="s">
        <v>309</v>
      </c>
    </row>
    <row r="51" spans="1:2" ht="18" customHeight="1">
      <c r="A51" s="60"/>
      <c r="B51" s="98" t="s">
        <v>310</v>
      </c>
    </row>
    <row r="52" spans="1:2" ht="18" customHeight="1">
      <c r="A52" s="60"/>
      <c r="B52" s="98" t="s">
        <v>311</v>
      </c>
    </row>
    <row r="53" spans="1:2" ht="18" customHeight="1">
      <c r="A53" s="60"/>
      <c r="B53" s="98" t="s">
        <v>312</v>
      </c>
    </row>
    <row r="54" spans="1:2" ht="18" customHeight="1">
      <c r="A54" s="60"/>
      <c r="B54" s="98" t="s">
        <v>399</v>
      </c>
    </row>
    <row r="55" spans="1:2" ht="18" customHeight="1">
      <c r="A55" s="60"/>
      <c r="B55" s="98" t="s">
        <v>313</v>
      </c>
    </row>
    <row r="56" spans="1:2" ht="18" customHeight="1">
      <c r="A56" s="60"/>
      <c r="B56" s="98" t="s">
        <v>314</v>
      </c>
    </row>
    <row r="57" spans="1:2" ht="18" customHeight="1">
      <c r="A57" s="60"/>
      <c r="B57" s="98" t="s">
        <v>315</v>
      </c>
    </row>
    <row r="58" spans="1:2" ht="18" customHeight="1">
      <c r="A58" s="60"/>
      <c r="B58" s="98" t="s">
        <v>318</v>
      </c>
    </row>
    <row r="59" spans="1:2" ht="18" customHeight="1">
      <c r="A59" s="60"/>
      <c r="B59" s="98" t="s">
        <v>669</v>
      </c>
    </row>
    <row r="60" spans="1:2" ht="21" customHeight="1">
      <c r="A60" s="60"/>
      <c r="B60" s="760" t="s">
        <v>670</v>
      </c>
    </row>
    <row r="61" spans="1:2" ht="30" customHeight="1">
      <c r="A61" s="90" t="s">
        <v>4</v>
      </c>
      <c r="B61" s="89" t="s">
        <v>400</v>
      </c>
    </row>
    <row r="62" spans="1:2" ht="51" customHeight="1">
      <c r="A62" s="60"/>
      <c r="B62" s="91" t="s">
        <v>401</v>
      </c>
    </row>
    <row r="63" spans="1:2" ht="39" customHeight="1">
      <c r="A63" s="60"/>
      <c r="B63" s="91" t="s">
        <v>394</v>
      </c>
    </row>
    <row r="64" spans="1:2" ht="82.5" customHeight="1">
      <c r="A64" s="60"/>
      <c r="B64" s="91" t="s">
        <v>346</v>
      </c>
    </row>
    <row r="65" spans="1:2" ht="30" customHeight="1">
      <c r="A65" s="60"/>
      <c r="B65" s="337" t="s">
        <v>397</v>
      </c>
    </row>
    <row r="66" spans="1:2" ht="35.25" customHeight="1">
      <c r="A66" s="60"/>
      <c r="B66" s="89" t="s">
        <v>685</v>
      </c>
    </row>
    <row r="67" spans="1:2" ht="30" customHeight="1">
      <c r="A67" s="90" t="s">
        <v>5</v>
      </c>
      <c r="B67" s="99" t="s">
        <v>402</v>
      </c>
    </row>
    <row r="68" spans="1:2" ht="69" customHeight="1">
      <c r="A68" s="60"/>
      <c r="B68" s="328" t="s">
        <v>459</v>
      </c>
    </row>
    <row r="69" spans="1:2" ht="40.5" customHeight="1">
      <c r="A69" s="60"/>
      <c r="B69" s="328" t="s">
        <v>686</v>
      </c>
    </row>
    <row r="70" spans="1:2" ht="52.5" customHeight="1">
      <c r="A70" s="60"/>
      <c r="B70" s="89" t="s">
        <v>687</v>
      </c>
    </row>
    <row r="71" spans="1:2" ht="18" customHeight="1">
      <c r="A71" s="60"/>
      <c r="B71" s="100" t="s">
        <v>316</v>
      </c>
    </row>
    <row r="72" spans="1:2" ht="19.5" customHeight="1">
      <c r="A72" s="60"/>
      <c r="B72" s="100" t="s">
        <v>530</v>
      </c>
    </row>
    <row r="73" spans="1:2" ht="19.5" customHeight="1">
      <c r="A73" s="60"/>
      <c r="B73" s="89" t="s">
        <v>531</v>
      </c>
    </row>
    <row r="74" spans="1:2" ht="30" customHeight="1">
      <c r="A74" s="60"/>
      <c r="B74" s="91" t="s">
        <v>317</v>
      </c>
    </row>
    <row r="75" spans="1:2" ht="16.5" customHeight="1">
      <c r="A75" s="60"/>
      <c r="B75" s="100" t="s">
        <v>347</v>
      </c>
    </row>
    <row r="76" spans="1:2" ht="61.5" customHeight="1">
      <c r="A76" s="67"/>
      <c r="B76" s="91" t="s">
        <v>395</v>
      </c>
    </row>
    <row r="77" spans="1:2" ht="28.5" customHeight="1">
      <c r="A77" s="67"/>
      <c r="B77" s="91" t="s">
        <v>396</v>
      </c>
    </row>
    <row r="78" spans="1:2" ht="52.5" customHeight="1">
      <c r="A78" s="67"/>
      <c r="B78" s="91" t="s">
        <v>622</v>
      </c>
    </row>
    <row r="79" spans="1:2" ht="33.75" customHeight="1">
      <c r="A79" s="67"/>
      <c r="B79" s="337" t="s">
        <v>348</v>
      </c>
    </row>
    <row r="80" spans="1:2" ht="34.5" customHeight="1">
      <c r="A80" s="67"/>
      <c r="B80" s="337" t="s">
        <v>349</v>
      </c>
    </row>
    <row r="81" spans="1:2" ht="45.75" customHeight="1">
      <c r="A81" s="67"/>
      <c r="B81" s="337" t="s">
        <v>350</v>
      </c>
    </row>
    <row r="82" spans="1:2" ht="15" customHeight="1">
      <c r="A82" s="67"/>
      <c r="B82" s="337" t="s">
        <v>351</v>
      </c>
    </row>
    <row r="83" spans="1:2" ht="18" customHeight="1">
      <c r="A83" s="67"/>
      <c r="B83" s="337" t="s">
        <v>352</v>
      </c>
    </row>
    <row r="84" spans="1:2" ht="51" customHeight="1">
      <c r="A84" s="67"/>
      <c r="B84" s="337" t="s">
        <v>9</v>
      </c>
    </row>
    <row r="85" spans="1:2" ht="44.25" customHeight="1">
      <c r="A85" s="67"/>
      <c r="B85" s="337" t="s">
        <v>489</v>
      </c>
    </row>
    <row r="86" spans="1:2" ht="24" customHeight="1">
      <c r="A86" s="67"/>
      <c r="B86" s="337" t="s">
        <v>353</v>
      </c>
    </row>
    <row r="87" spans="1:2" ht="30" customHeight="1">
      <c r="A87" s="67"/>
      <c r="B87" s="337" t="s">
        <v>354</v>
      </c>
    </row>
    <row r="88" spans="1:2" ht="23.25" customHeight="1">
      <c r="A88" s="67"/>
      <c r="B88" s="396" t="s">
        <v>623</v>
      </c>
    </row>
    <row r="89" spans="1:2" ht="24" customHeight="1">
      <c r="A89" s="67"/>
      <c r="B89" s="396" t="s">
        <v>534</v>
      </c>
    </row>
    <row r="90" spans="1:2" ht="18" customHeight="1">
      <c r="A90" s="67"/>
      <c r="B90" s="396" t="s">
        <v>535</v>
      </c>
    </row>
    <row r="91" spans="1:2" ht="39.75" customHeight="1">
      <c r="A91" s="67"/>
      <c r="B91" s="337" t="s">
        <v>631</v>
      </c>
    </row>
    <row r="92" spans="1:2" ht="53.25" customHeight="1">
      <c r="A92" s="67"/>
      <c r="B92" s="91" t="s">
        <v>624</v>
      </c>
    </row>
    <row r="93" spans="1:2" ht="13.5" customHeight="1">
      <c r="A93" s="67"/>
      <c r="B93" s="100" t="s">
        <v>355</v>
      </c>
    </row>
    <row r="94" spans="1:2" ht="34.5" customHeight="1">
      <c r="A94" s="67"/>
      <c r="B94" s="91" t="s">
        <v>356</v>
      </c>
    </row>
    <row r="95" spans="1:2" ht="40.5" customHeight="1">
      <c r="A95" s="67"/>
      <c r="B95" s="91" t="s">
        <v>357</v>
      </c>
    </row>
    <row r="96" spans="1:2" ht="12.75" customHeight="1">
      <c r="A96" s="67"/>
      <c r="B96" s="100" t="s">
        <v>358</v>
      </c>
    </row>
    <row r="97" spans="1:2" ht="33.75" customHeight="1">
      <c r="A97" s="67"/>
      <c r="B97" s="91" t="s">
        <v>359</v>
      </c>
    </row>
    <row r="98" spans="1:2" ht="29.25" customHeight="1">
      <c r="A98" s="67"/>
      <c r="B98" s="91" t="s">
        <v>625</v>
      </c>
    </row>
    <row r="99" spans="1:2" ht="63.75" customHeight="1">
      <c r="A99" s="67"/>
      <c r="B99" s="91" t="s">
        <v>626</v>
      </c>
    </row>
    <row r="100" spans="1:2" ht="15" customHeight="1">
      <c r="A100" s="67"/>
      <c r="B100" s="100" t="s">
        <v>360</v>
      </c>
    </row>
    <row r="101" spans="1:2" ht="33.75" customHeight="1">
      <c r="A101" s="67"/>
      <c r="B101" s="91" t="s">
        <v>363</v>
      </c>
    </row>
    <row r="102" spans="1:2" ht="14.25" customHeight="1">
      <c r="A102" s="67"/>
      <c r="B102" s="91" t="s">
        <v>361</v>
      </c>
    </row>
    <row r="103" spans="1:2" ht="44.25" customHeight="1">
      <c r="A103" s="67"/>
      <c r="B103" s="91" t="s">
        <v>403</v>
      </c>
    </row>
    <row r="104" spans="1:2" ht="40.5" customHeight="1">
      <c r="A104" s="67"/>
      <c r="B104" s="91" t="s">
        <v>404</v>
      </c>
    </row>
    <row r="105" spans="1:2" ht="33" customHeight="1">
      <c r="A105" s="67"/>
      <c r="B105" s="91" t="s">
        <v>362</v>
      </c>
    </row>
    <row r="106" spans="1:2" ht="55.5" customHeight="1">
      <c r="A106" s="67"/>
      <c r="B106" s="91" t="s">
        <v>364</v>
      </c>
    </row>
    <row r="107" spans="1:2" ht="23.25" customHeight="1">
      <c r="A107" s="67"/>
      <c r="B107" s="91" t="s">
        <v>365</v>
      </c>
    </row>
    <row r="108" spans="1:2" ht="15" customHeight="1">
      <c r="A108" s="67"/>
      <c r="B108" s="91" t="s">
        <v>366</v>
      </c>
    </row>
    <row r="109" spans="1:2" ht="24" customHeight="1">
      <c r="A109" s="67"/>
      <c r="B109" s="91" t="s">
        <v>367</v>
      </c>
    </row>
    <row r="110" spans="1:2" ht="15" customHeight="1">
      <c r="A110" s="67"/>
      <c r="B110" s="100" t="s">
        <v>368</v>
      </c>
    </row>
    <row r="111" spans="1:2" ht="15" customHeight="1">
      <c r="A111" s="67"/>
      <c r="B111" s="91" t="s">
        <v>369</v>
      </c>
    </row>
    <row r="112" spans="1:2" ht="27" customHeight="1">
      <c r="A112" s="67"/>
      <c r="B112" s="91" t="s">
        <v>370</v>
      </c>
    </row>
    <row r="113" spans="1:2" ht="36" customHeight="1">
      <c r="A113" s="67"/>
      <c r="B113" s="91" t="s">
        <v>371</v>
      </c>
    </row>
    <row r="114" spans="1:2" ht="21" customHeight="1">
      <c r="A114" s="67"/>
      <c r="B114" s="91" t="s">
        <v>372</v>
      </c>
    </row>
    <row r="115" spans="1:2" ht="25.5" customHeight="1">
      <c r="A115" s="67"/>
      <c r="B115" s="100" t="s">
        <v>10</v>
      </c>
    </row>
    <row r="116" spans="1:2" ht="42" customHeight="1">
      <c r="A116" s="97" t="s">
        <v>6</v>
      </c>
      <c r="B116" s="89" t="s">
        <v>408</v>
      </c>
    </row>
    <row r="117" spans="1:2" ht="15.75" customHeight="1">
      <c r="A117" s="97"/>
      <c r="B117" s="91" t="s">
        <v>373</v>
      </c>
    </row>
    <row r="118" spans="1:2" ht="24.75" customHeight="1">
      <c r="A118" s="97"/>
      <c r="B118" s="91" t="s">
        <v>409</v>
      </c>
    </row>
    <row r="119" spans="1:2" ht="15" customHeight="1">
      <c r="A119" s="97"/>
      <c r="B119" s="91" t="s">
        <v>374</v>
      </c>
    </row>
    <row r="120" spans="1:2" ht="24.75" customHeight="1">
      <c r="A120" s="97"/>
      <c r="B120" s="91" t="s">
        <v>375</v>
      </c>
    </row>
    <row r="121" spans="1:2" ht="29.25" customHeight="1">
      <c r="A121" s="97"/>
      <c r="B121" s="91" t="s">
        <v>490</v>
      </c>
    </row>
    <row r="122" spans="1:2" ht="85.5" customHeight="1">
      <c r="A122" s="97"/>
      <c r="B122" s="91" t="s">
        <v>376</v>
      </c>
    </row>
    <row r="123" spans="1:2" ht="23.25" customHeight="1">
      <c r="A123" s="92"/>
      <c r="B123" s="99" t="s">
        <v>377</v>
      </c>
    </row>
    <row r="124" spans="1:2" ht="24" customHeight="1">
      <c r="A124" s="92"/>
      <c r="B124" s="89" t="s">
        <v>378</v>
      </c>
    </row>
    <row r="125" spans="1:2" ht="29.25" customHeight="1">
      <c r="A125" s="92"/>
      <c r="B125" s="89" t="s">
        <v>379</v>
      </c>
    </row>
    <row r="126" spans="1:2" ht="24" customHeight="1">
      <c r="A126" s="92"/>
      <c r="B126" s="89" t="s">
        <v>380</v>
      </c>
    </row>
    <row r="127" spans="1:2" ht="24.75" customHeight="1">
      <c r="A127" s="92"/>
      <c r="B127" s="89" t="s">
        <v>381</v>
      </c>
    </row>
    <row r="128" spans="1:2" ht="34.5" customHeight="1">
      <c r="A128" s="92"/>
      <c r="B128" s="89" t="s">
        <v>382</v>
      </c>
    </row>
    <row r="129" spans="1:2" ht="30" customHeight="1">
      <c r="A129" s="92"/>
      <c r="B129" s="89" t="s">
        <v>383</v>
      </c>
    </row>
    <row r="130" spans="1:2" ht="31.5" customHeight="1">
      <c r="A130" s="92"/>
      <c r="B130" s="89" t="s">
        <v>384</v>
      </c>
    </row>
    <row r="131" spans="1:2" ht="15" customHeight="1">
      <c r="A131" s="92"/>
      <c r="B131" s="89" t="s">
        <v>385</v>
      </c>
    </row>
    <row r="132" spans="1:2" ht="33.75" customHeight="1">
      <c r="A132" s="92"/>
      <c r="B132" s="89" t="s">
        <v>386</v>
      </c>
    </row>
    <row r="133" spans="1:2" ht="39" customHeight="1">
      <c r="A133" s="92"/>
      <c r="B133" s="89" t="s">
        <v>387</v>
      </c>
    </row>
    <row r="134" spans="1:2" ht="51" customHeight="1">
      <c r="A134" s="92"/>
      <c r="B134" s="89" t="s">
        <v>627</v>
      </c>
    </row>
    <row r="135" spans="1:2" ht="51" customHeight="1">
      <c r="A135" s="92"/>
      <c r="B135" s="89" t="s">
        <v>491</v>
      </c>
    </row>
    <row r="136" spans="1:2" ht="33.75">
      <c r="A136" s="92"/>
      <c r="B136" s="89" t="s">
        <v>388</v>
      </c>
    </row>
  </sheetData>
  <mergeCells count="1">
    <mergeCell ref="A1:B1"/>
  </mergeCells>
  <hyperlinks>
    <hyperlink ref="C1" location="'Spis treści'!A1" display="Powrót do spisu" xr:uid="{C12AC52E-7329-4987-9E89-39CA58FF26FC}"/>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5" manualBreakCount="5">
    <brk id="26" max="1" man="1"/>
    <brk id="60" max="1" man="1"/>
    <brk id="78" max="1" man="1"/>
    <brk id="99" max="1" man="1"/>
    <brk id="125"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I26"/>
  <sheetViews>
    <sheetView showGridLines="0" view="pageBreakPreview" zoomScale="89" zoomScaleNormal="100" zoomScaleSheetLayoutView="89" workbookViewId="0">
      <selection sqref="A1:H1"/>
    </sheetView>
  </sheetViews>
  <sheetFormatPr defaultRowHeight="15"/>
  <cols>
    <col min="1" max="1" width="20.125" customWidth="1"/>
    <col min="2" max="6" width="17.125" customWidth="1"/>
    <col min="7" max="7" width="16.125" customWidth="1"/>
    <col min="8" max="8" width="17.625" customWidth="1"/>
  </cols>
  <sheetData>
    <row r="1" spans="1:9" ht="29.25" customHeight="1">
      <c r="A1" s="968" t="s">
        <v>326</v>
      </c>
      <c r="B1" s="968"/>
      <c r="C1" s="968"/>
      <c r="D1" s="968"/>
      <c r="E1" s="968"/>
      <c r="F1" s="968"/>
      <c r="G1" s="968"/>
      <c r="H1" s="968"/>
    </row>
    <row r="3" spans="1:9" ht="29.25" customHeight="1">
      <c r="A3" s="985" t="s">
        <v>572</v>
      </c>
      <c r="B3" s="985"/>
      <c r="C3" s="985"/>
      <c r="D3" s="985"/>
      <c r="E3" s="985"/>
      <c r="F3" s="985"/>
      <c r="G3" s="985"/>
      <c r="H3" s="985"/>
      <c r="I3" s="386" t="s">
        <v>528</v>
      </c>
    </row>
    <row r="4" spans="1:9" ht="15" customHeight="1">
      <c r="A4" s="989" t="s">
        <v>13</v>
      </c>
      <c r="B4" s="986" t="s">
        <v>431</v>
      </c>
      <c r="C4" s="987" t="s">
        <v>35</v>
      </c>
      <c r="D4" s="987"/>
      <c r="E4" s="987"/>
      <c r="F4" s="987"/>
      <c r="G4" s="987"/>
      <c r="H4" s="987"/>
    </row>
    <row r="5" spans="1:9" ht="53.25" customHeight="1">
      <c r="A5" s="990"/>
      <c r="B5" s="986"/>
      <c r="C5" s="988" t="s">
        <v>209</v>
      </c>
      <c r="D5" s="988" t="s">
        <v>432</v>
      </c>
      <c r="E5" s="988" t="s">
        <v>262</v>
      </c>
      <c r="F5" s="988" t="s">
        <v>433</v>
      </c>
      <c r="G5" s="988" t="s">
        <v>497</v>
      </c>
      <c r="H5" s="988"/>
    </row>
    <row r="6" spans="1:9" ht="28.5" customHeight="1">
      <c r="A6" s="990"/>
      <c r="B6" s="986"/>
      <c r="C6" s="988"/>
      <c r="D6" s="988"/>
      <c r="E6" s="988"/>
      <c r="F6" s="988"/>
      <c r="G6" s="325" t="s">
        <v>116</v>
      </c>
      <c r="H6" s="286" t="s">
        <v>210</v>
      </c>
    </row>
    <row r="7" spans="1:9" ht="17.25" customHeight="1">
      <c r="A7" s="991"/>
      <c r="B7" s="992" t="s">
        <v>659</v>
      </c>
      <c r="C7" s="993"/>
      <c r="D7" s="993"/>
      <c r="E7" s="993"/>
      <c r="F7" s="993"/>
      <c r="G7" s="993"/>
      <c r="H7" s="994"/>
    </row>
    <row r="8" spans="1:9" ht="21" customHeight="1">
      <c r="A8" s="268" t="s">
        <v>68</v>
      </c>
      <c r="B8" s="268">
        <f>SUM(B9:B24)</f>
        <v>1061237</v>
      </c>
      <c r="C8" s="268">
        <f t="shared" ref="C8:H8" si="0">SUM(C9:C24)</f>
        <v>9290</v>
      </c>
      <c r="D8" s="268">
        <f t="shared" si="0"/>
        <v>7036</v>
      </c>
      <c r="E8" s="268">
        <f t="shared" si="0"/>
        <v>16448</v>
      </c>
      <c r="F8" s="777">
        <f t="shared" si="0"/>
        <v>0</v>
      </c>
      <c r="G8" s="268">
        <f t="shared" si="0"/>
        <v>1028463</v>
      </c>
      <c r="H8" s="268">
        <f t="shared" si="0"/>
        <v>112769</v>
      </c>
      <c r="I8" s="581"/>
    </row>
    <row r="9" spans="1:9" ht="21" customHeight="1">
      <c r="A9" s="270" t="s">
        <v>42</v>
      </c>
      <c r="B9" s="270">
        <f>SUM(C9:G9)</f>
        <v>36286</v>
      </c>
      <c r="C9" s="721">
        <v>113</v>
      </c>
      <c r="D9" s="721">
        <v>969</v>
      </c>
      <c r="E9" s="721">
        <v>348</v>
      </c>
      <c r="F9" s="729">
        <v>0</v>
      </c>
      <c r="G9" s="721">
        <v>34856</v>
      </c>
      <c r="H9" s="721">
        <v>1661</v>
      </c>
      <c r="I9" s="582"/>
    </row>
    <row r="10" spans="1:9" ht="21" customHeight="1">
      <c r="A10" s="270" t="s">
        <v>43</v>
      </c>
      <c r="B10" s="270">
        <f t="shared" ref="B10:B24" si="1">SUM(C10:G10)</f>
        <v>56324</v>
      </c>
      <c r="C10" s="721">
        <v>738</v>
      </c>
      <c r="D10" s="721">
        <v>165</v>
      </c>
      <c r="E10" s="721">
        <v>772</v>
      </c>
      <c r="F10" s="729">
        <v>0</v>
      </c>
      <c r="G10" s="721">
        <v>54649</v>
      </c>
      <c r="H10" s="721">
        <v>2151</v>
      </c>
      <c r="I10" s="582"/>
    </row>
    <row r="11" spans="1:9" ht="21" customHeight="1">
      <c r="A11" s="270" t="s">
        <v>44</v>
      </c>
      <c r="B11" s="270">
        <f t="shared" si="1"/>
        <v>135317</v>
      </c>
      <c r="C11" s="721">
        <v>418</v>
      </c>
      <c r="D11" s="721">
        <v>1010</v>
      </c>
      <c r="E11" s="721">
        <v>1842</v>
      </c>
      <c r="F11" s="729">
        <v>0</v>
      </c>
      <c r="G11" s="721">
        <v>132047</v>
      </c>
      <c r="H11" s="721">
        <v>6036</v>
      </c>
      <c r="I11" s="582"/>
    </row>
    <row r="12" spans="1:9" ht="21" customHeight="1">
      <c r="A12" s="270" t="s">
        <v>45</v>
      </c>
      <c r="B12" s="270">
        <f t="shared" si="1"/>
        <v>12355</v>
      </c>
      <c r="C12" s="721">
        <v>76</v>
      </c>
      <c r="D12" s="721">
        <v>59</v>
      </c>
      <c r="E12" s="721">
        <v>122</v>
      </c>
      <c r="F12" s="729">
        <v>0</v>
      </c>
      <c r="G12" s="721">
        <v>12098</v>
      </c>
      <c r="H12" s="721">
        <v>1012</v>
      </c>
      <c r="I12" s="582"/>
    </row>
    <row r="13" spans="1:9" ht="21" customHeight="1">
      <c r="A13" s="270" t="s">
        <v>46</v>
      </c>
      <c r="B13" s="270">
        <f t="shared" si="1"/>
        <v>83842</v>
      </c>
      <c r="C13" s="721">
        <v>953</v>
      </c>
      <c r="D13" s="721">
        <v>906</v>
      </c>
      <c r="E13" s="721">
        <v>1039</v>
      </c>
      <c r="F13" s="729">
        <v>0</v>
      </c>
      <c r="G13" s="721">
        <v>80944</v>
      </c>
      <c r="H13" s="721">
        <v>6074</v>
      </c>
      <c r="I13" s="582"/>
    </row>
    <row r="14" spans="1:9" ht="21" customHeight="1">
      <c r="A14" s="270" t="s">
        <v>47</v>
      </c>
      <c r="B14" s="270">
        <f t="shared" si="1"/>
        <v>126885</v>
      </c>
      <c r="C14" s="721">
        <v>3408</v>
      </c>
      <c r="D14" s="721">
        <v>200</v>
      </c>
      <c r="E14" s="721">
        <v>2057</v>
      </c>
      <c r="F14" s="729">
        <v>0</v>
      </c>
      <c r="G14" s="721">
        <v>121220</v>
      </c>
      <c r="H14" s="721">
        <v>43407</v>
      </c>
      <c r="I14" s="582"/>
    </row>
    <row r="15" spans="1:9" ht="21" customHeight="1">
      <c r="A15" s="270" t="s">
        <v>48</v>
      </c>
      <c r="B15" s="270">
        <f t="shared" si="1"/>
        <v>149270</v>
      </c>
      <c r="C15" s="721">
        <v>805</v>
      </c>
      <c r="D15" s="721">
        <v>1604</v>
      </c>
      <c r="E15" s="721">
        <v>1967</v>
      </c>
      <c r="F15" s="729">
        <v>0</v>
      </c>
      <c r="G15" s="721">
        <v>144894</v>
      </c>
      <c r="H15" s="721">
        <v>9577</v>
      </c>
      <c r="I15" s="582"/>
    </row>
    <row r="16" spans="1:9" ht="21" customHeight="1">
      <c r="A16" s="270" t="s">
        <v>49</v>
      </c>
      <c r="B16" s="270">
        <f t="shared" si="1"/>
        <v>22846</v>
      </c>
      <c r="C16" s="721">
        <v>84</v>
      </c>
      <c r="D16" s="721">
        <v>63</v>
      </c>
      <c r="E16" s="721">
        <v>172</v>
      </c>
      <c r="F16" s="729">
        <v>0</v>
      </c>
      <c r="G16" s="721">
        <v>22527</v>
      </c>
      <c r="H16" s="721">
        <v>1287</v>
      </c>
      <c r="I16" s="582"/>
    </row>
    <row r="17" spans="1:9" ht="21" customHeight="1">
      <c r="A17" s="270" t="s">
        <v>50</v>
      </c>
      <c r="B17" s="270">
        <f t="shared" si="1"/>
        <v>77983</v>
      </c>
      <c r="C17" s="721">
        <v>292</v>
      </c>
      <c r="D17" s="721">
        <v>39</v>
      </c>
      <c r="E17" s="721">
        <v>2505</v>
      </c>
      <c r="F17" s="729">
        <v>0</v>
      </c>
      <c r="G17" s="721">
        <v>75147</v>
      </c>
      <c r="H17" s="721">
        <v>13635</v>
      </c>
      <c r="I17" s="582"/>
    </row>
    <row r="18" spans="1:9" ht="21" customHeight="1">
      <c r="A18" s="270" t="s">
        <v>51</v>
      </c>
      <c r="B18" s="270">
        <f t="shared" si="1"/>
        <v>74976</v>
      </c>
      <c r="C18" s="721">
        <v>383</v>
      </c>
      <c r="D18" s="721">
        <v>563</v>
      </c>
      <c r="E18" s="721">
        <v>1192</v>
      </c>
      <c r="F18" s="729">
        <v>0</v>
      </c>
      <c r="G18" s="721">
        <v>72838</v>
      </c>
      <c r="H18" s="721">
        <v>4568</v>
      </c>
      <c r="I18" s="582"/>
    </row>
    <row r="19" spans="1:9" ht="21" customHeight="1">
      <c r="A19" s="270" t="s">
        <v>52</v>
      </c>
      <c r="B19" s="270">
        <f t="shared" si="1"/>
        <v>35559</v>
      </c>
      <c r="C19" s="721">
        <v>199</v>
      </c>
      <c r="D19" s="721">
        <v>279</v>
      </c>
      <c r="E19" s="721">
        <v>482</v>
      </c>
      <c r="F19" s="729">
        <v>0</v>
      </c>
      <c r="G19" s="721">
        <v>34599</v>
      </c>
      <c r="H19" s="721">
        <v>3433</v>
      </c>
      <c r="I19" s="582"/>
    </row>
    <row r="20" spans="1:9" ht="21" customHeight="1">
      <c r="A20" s="270" t="s">
        <v>53</v>
      </c>
      <c r="B20" s="270">
        <f t="shared" si="1"/>
        <v>29185</v>
      </c>
      <c r="C20" s="721">
        <v>83</v>
      </c>
      <c r="D20" s="721">
        <v>66</v>
      </c>
      <c r="E20" s="721">
        <v>528</v>
      </c>
      <c r="F20" s="729">
        <v>0</v>
      </c>
      <c r="G20" s="721">
        <v>28508</v>
      </c>
      <c r="H20" s="721">
        <v>4217</v>
      </c>
      <c r="I20" s="582"/>
    </row>
    <row r="21" spans="1:9" ht="21" customHeight="1">
      <c r="A21" s="270" t="s">
        <v>54</v>
      </c>
      <c r="B21" s="270">
        <f t="shared" si="1"/>
        <v>59138</v>
      </c>
      <c r="C21" s="721">
        <v>174</v>
      </c>
      <c r="D21" s="721">
        <v>182</v>
      </c>
      <c r="E21" s="721">
        <v>1152</v>
      </c>
      <c r="F21" s="729">
        <v>0</v>
      </c>
      <c r="G21" s="721">
        <v>57630</v>
      </c>
      <c r="H21" s="721">
        <v>6205</v>
      </c>
      <c r="I21" s="582"/>
    </row>
    <row r="22" spans="1:9" ht="21" customHeight="1">
      <c r="A22" s="270" t="s">
        <v>55</v>
      </c>
      <c r="B22" s="270">
        <f t="shared" si="1"/>
        <v>37186</v>
      </c>
      <c r="C22" s="721">
        <v>237</v>
      </c>
      <c r="D22" s="721">
        <v>35</v>
      </c>
      <c r="E22" s="721">
        <v>431</v>
      </c>
      <c r="F22" s="729">
        <v>0</v>
      </c>
      <c r="G22" s="721">
        <v>36483</v>
      </c>
      <c r="H22" s="721">
        <v>1358</v>
      </c>
      <c r="I22" s="582"/>
    </row>
    <row r="23" spans="1:9" ht="21" customHeight="1">
      <c r="A23" s="270" t="s">
        <v>56</v>
      </c>
      <c r="B23" s="270">
        <f t="shared" si="1"/>
        <v>103170</v>
      </c>
      <c r="C23" s="721">
        <v>1259</v>
      </c>
      <c r="D23" s="721">
        <v>767</v>
      </c>
      <c r="E23" s="721">
        <v>1610</v>
      </c>
      <c r="F23" s="729">
        <v>0</v>
      </c>
      <c r="G23" s="721">
        <v>99534</v>
      </c>
      <c r="H23" s="721">
        <v>7334</v>
      </c>
      <c r="I23" s="582"/>
    </row>
    <row r="24" spans="1:9" ht="21" customHeight="1">
      <c r="A24" s="272" t="s">
        <v>57</v>
      </c>
      <c r="B24" s="272">
        <f t="shared" si="1"/>
        <v>20915</v>
      </c>
      <c r="C24" s="723">
        <v>68</v>
      </c>
      <c r="D24" s="723">
        <v>129</v>
      </c>
      <c r="E24" s="723">
        <v>229</v>
      </c>
      <c r="F24" s="730">
        <v>0</v>
      </c>
      <c r="G24" s="723">
        <v>20489</v>
      </c>
      <c r="H24" s="723">
        <v>814</v>
      </c>
      <c r="I24" s="582"/>
    </row>
    <row r="25" spans="1:9" s="63" customFormat="1" ht="26.25" customHeight="1">
      <c r="A25" s="983" t="s">
        <v>629</v>
      </c>
      <c r="B25" s="983"/>
      <c r="C25" s="983"/>
      <c r="D25" s="983"/>
      <c r="E25" s="983"/>
      <c r="F25" s="983"/>
      <c r="G25" s="983"/>
      <c r="H25" s="983"/>
    </row>
    <row r="26" spans="1:9" s="63" customFormat="1" ht="26.25" customHeight="1">
      <c r="A26" s="984" t="s">
        <v>211</v>
      </c>
      <c r="B26" s="984"/>
      <c r="C26" s="984"/>
      <c r="D26" s="984"/>
      <c r="E26" s="984"/>
      <c r="F26" s="984"/>
      <c r="G26" s="984"/>
      <c r="H26" s="984"/>
    </row>
  </sheetData>
  <mergeCells count="13">
    <mergeCell ref="A25:H25"/>
    <mergeCell ref="A26:H26"/>
    <mergeCell ref="A1:H1"/>
    <mergeCell ref="A3:H3"/>
    <mergeCell ref="B4:B6"/>
    <mergeCell ref="C4:H4"/>
    <mergeCell ref="C5:C6"/>
    <mergeCell ref="D5:D6"/>
    <mergeCell ref="E5:E6"/>
    <mergeCell ref="F5:F6"/>
    <mergeCell ref="G5:H5"/>
    <mergeCell ref="A4:A7"/>
    <mergeCell ref="B7:H7"/>
  </mergeCells>
  <hyperlinks>
    <hyperlink ref="I3" location="'Spis treści'!A1" display="Powrót do spisu" xr:uid="{D8AFFD55-19B4-4ACB-9D66-F997443E0B7C}"/>
  </hyperlinks>
  <printOptions horizontalCentered="1"/>
  <pageMargins left="0.51181102362204722" right="0.51181102362204722" top="0.55118110236220474" bottom="0.55118110236220474" header="0.31496062992125984" footer="0.31496062992125984"/>
  <pageSetup paperSize="9" scale="85" orientation="landscape" r:id="rId1"/>
  <headerFooter differentFirst="1" alignWithMargins="0">
    <oddFooter>&amp;C&amp;"Arial,Normalny"&amp;9&amp;P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1"/>
  <dimension ref="A1:E47"/>
  <sheetViews>
    <sheetView showGridLines="0" view="pageBreakPreview" zoomScale="89" zoomScaleNormal="100" zoomScaleSheetLayoutView="89" workbookViewId="0">
      <selection sqref="A1:D1"/>
    </sheetView>
  </sheetViews>
  <sheetFormatPr defaultRowHeight="15"/>
  <cols>
    <col min="1" max="1" width="25.625" customWidth="1"/>
    <col min="2" max="2" width="21.875" customWidth="1"/>
    <col min="3" max="4" width="20.75" customWidth="1"/>
  </cols>
  <sheetData>
    <row r="1" spans="1:5" ht="25.5" customHeight="1">
      <c r="A1" s="968" t="s">
        <v>326</v>
      </c>
      <c r="B1" s="968"/>
      <c r="C1" s="968"/>
      <c r="D1" s="968"/>
    </row>
    <row r="2" spans="1:5" ht="44.25" customHeight="1">
      <c r="A2" s="996" t="s">
        <v>573</v>
      </c>
      <c r="B2" s="996"/>
      <c r="C2" s="996"/>
      <c r="D2" s="996"/>
      <c r="E2" s="386" t="s">
        <v>528</v>
      </c>
    </row>
    <row r="3" spans="1:5" ht="16.5" customHeight="1">
      <c r="A3" s="865" t="s">
        <v>13</v>
      </c>
      <c r="B3" s="856" t="s">
        <v>243</v>
      </c>
      <c r="C3" s="289" t="s">
        <v>35</v>
      </c>
      <c r="D3" s="288"/>
    </row>
    <row r="4" spans="1:5" ht="14.25" customHeight="1">
      <c r="A4" s="857"/>
      <c r="B4" s="856"/>
      <c r="C4" s="856" t="s">
        <v>227</v>
      </c>
      <c r="D4" s="856" t="s">
        <v>228</v>
      </c>
    </row>
    <row r="5" spans="1:5" ht="8.4499999999999993" customHeight="1">
      <c r="A5" s="857"/>
      <c r="B5" s="856"/>
      <c r="C5" s="856"/>
      <c r="D5" s="856"/>
    </row>
    <row r="6" spans="1:5" ht="18" customHeight="1">
      <c r="A6" s="858"/>
      <c r="B6" s="992" t="s">
        <v>659</v>
      </c>
      <c r="C6" s="871"/>
      <c r="D6" s="872"/>
    </row>
    <row r="7" spans="1:5" ht="21" customHeight="1">
      <c r="A7" s="267" t="s">
        <v>68</v>
      </c>
      <c r="B7" s="268">
        <f>SUM(B8:B23)</f>
        <v>72903</v>
      </c>
      <c r="C7" s="268">
        <f t="shared" ref="C7:D7" si="0">SUM(C8:C23)</f>
        <v>66567</v>
      </c>
      <c r="D7" s="268">
        <f t="shared" si="0"/>
        <v>6336</v>
      </c>
      <c r="E7" s="583"/>
    </row>
    <row r="8" spans="1:5" ht="18.75" customHeight="1">
      <c r="A8" s="269" t="s">
        <v>42</v>
      </c>
      <c r="B8" s="270">
        <f>SUM(C8:D8)</f>
        <v>3146</v>
      </c>
      <c r="C8" s="721">
        <v>2868</v>
      </c>
      <c r="D8" s="721">
        <v>278</v>
      </c>
      <c r="E8" s="583"/>
    </row>
    <row r="9" spans="1:5" ht="18.75" customHeight="1">
      <c r="A9" s="269" t="s">
        <v>43</v>
      </c>
      <c r="B9" s="270">
        <f t="shared" ref="B9:B23" si="1">SUM(C9:D9)</f>
        <v>3239</v>
      </c>
      <c r="C9" s="721">
        <v>3046</v>
      </c>
      <c r="D9" s="721">
        <v>193</v>
      </c>
      <c r="E9" s="583"/>
    </row>
    <row r="10" spans="1:5" ht="18.75" customHeight="1">
      <c r="A10" s="269" t="s">
        <v>44</v>
      </c>
      <c r="B10" s="270">
        <f t="shared" si="1"/>
        <v>9067</v>
      </c>
      <c r="C10" s="721">
        <v>8542</v>
      </c>
      <c r="D10" s="721">
        <v>525</v>
      </c>
      <c r="E10" s="583"/>
    </row>
    <row r="11" spans="1:5" ht="18.75" customHeight="1">
      <c r="A11" s="269" t="s">
        <v>45</v>
      </c>
      <c r="B11" s="270">
        <f t="shared" si="1"/>
        <v>1220</v>
      </c>
      <c r="C11" s="721">
        <v>1095</v>
      </c>
      <c r="D11" s="721">
        <v>125</v>
      </c>
      <c r="E11" s="583"/>
    </row>
    <row r="12" spans="1:5" ht="18.75" customHeight="1">
      <c r="A12" s="269" t="s">
        <v>46</v>
      </c>
      <c r="B12" s="270">
        <f t="shared" si="1"/>
        <v>6442</v>
      </c>
      <c r="C12" s="721">
        <v>5947</v>
      </c>
      <c r="D12" s="721">
        <v>495</v>
      </c>
      <c r="E12" s="583"/>
    </row>
    <row r="13" spans="1:5" ht="18.75" customHeight="1">
      <c r="A13" s="269" t="s">
        <v>47</v>
      </c>
      <c r="B13" s="270">
        <f t="shared" si="1"/>
        <v>7606</v>
      </c>
      <c r="C13" s="721">
        <v>6528</v>
      </c>
      <c r="D13" s="721">
        <v>1078</v>
      </c>
      <c r="E13" s="583"/>
    </row>
    <row r="14" spans="1:5" ht="18.75" customHeight="1">
      <c r="A14" s="269" t="s">
        <v>48</v>
      </c>
      <c r="B14" s="270">
        <f t="shared" si="1"/>
        <v>9837</v>
      </c>
      <c r="C14" s="721">
        <v>9173</v>
      </c>
      <c r="D14" s="721">
        <v>664</v>
      </c>
      <c r="E14" s="583"/>
    </row>
    <row r="15" spans="1:5" ht="18.75" customHeight="1">
      <c r="A15" s="269" t="s">
        <v>49</v>
      </c>
      <c r="B15" s="270">
        <f t="shared" si="1"/>
        <v>1938</v>
      </c>
      <c r="C15" s="721">
        <v>1699</v>
      </c>
      <c r="D15" s="721">
        <v>239</v>
      </c>
      <c r="E15" s="583"/>
    </row>
    <row r="16" spans="1:5" ht="18.75" customHeight="1">
      <c r="A16" s="269" t="s">
        <v>50</v>
      </c>
      <c r="B16" s="270">
        <f t="shared" si="1"/>
        <v>5550</v>
      </c>
      <c r="C16" s="721">
        <v>5157</v>
      </c>
      <c r="D16" s="721">
        <v>393</v>
      </c>
      <c r="E16" s="583"/>
    </row>
    <row r="17" spans="1:5" ht="18.75" customHeight="1">
      <c r="A17" s="269" t="s">
        <v>51</v>
      </c>
      <c r="B17" s="270">
        <f t="shared" si="1"/>
        <v>3993</v>
      </c>
      <c r="C17" s="721">
        <v>3680</v>
      </c>
      <c r="D17" s="721">
        <v>313</v>
      </c>
      <c r="E17" s="583"/>
    </row>
    <row r="18" spans="1:5" ht="18.75" customHeight="1">
      <c r="A18" s="269" t="s">
        <v>52</v>
      </c>
      <c r="B18" s="270">
        <f t="shared" si="1"/>
        <v>2376</v>
      </c>
      <c r="C18" s="721">
        <v>2120</v>
      </c>
      <c r="D18" s="721">
        <v>256</v>
      </c>
      <c r="E18" s="583"/>
    </row>
    <row r="19" spans="1:5" ht="18.75" customHeight="1">
      <c r="A19" s="269" t="s">
        <v>53</v>
      </c>
      <c r="B19" s="270">
        <f t="shared" si="1"/>
        <v>3076</v>
      </c>
      <c r="C19" s="721">
        <v>2812</v>
      </c>
      <c r="D19" s="721">
        <v>264</v>
      </c>
      <c r="E19" s="583"/>
    </row>
    <row r="20" spans="1:5" ht="18.75" customHeight="1">
      <c r="A20" s="269" t="s">
        <v>54</v>
      </c>
      <c r="B20" s="270">
        <f t="shared" si="1"/>
        <v>3473</v>
      </c>
      <c r="C20" s="721">
        <v>3228</v>
      </c>
      <c r="D20" s="721">
        <v>245</v>
      </c>
      <c r="E20" s="583"/>
    </row>
    <row r="21" spans="1:5" ht="18.75" customHeight="1">
      <c r="A21" s="269" t="s">
        <v>55</v>
      </c>
      <c r="B21" s="270">
        <f t="shared" si="1"/>
        <v>2200</v>
      </c>
      <c r="C21" s="721">
        <v>2063</v>
      </c>
      <c r="D21" s="721">
        <v>137</v>
      </c>
      <c r="E21" s="583"/>
    </row>
    <row r="22" spans="1:5" ht="18.75" customHeight="1">
      <c r="A22" s="269" t="s">
        <v>56</v>
      </c>
      <c r="B22" s="270">
        <f t="shared" si="1"/>
        <v>7908</v>
      </c>
      <c r="C22" s="721">
        <v>6882</v>
      </c>
      <c r="D22" s="721">
        <v>1026</v>
      </c>
      <c r="E22" s="583"/>
    </row>
    <row r="23" spans="1:5" ht="18.75" customHeight="1">
      <c r="A23" s="271" t="s">
        <v>57</v>
      </c>
      <c r="B23" s="272">
        <f t="shared" si="1"/>
        <v>1832</v>
      </c>
      <c r="C23" s="723">
        <v>1727</v>
      </c>
      <c r="D23" s="723">
        <v>105</v>
      </c>
      <c r="E23" s="583"/>
    </row>
    <row r="24" spans="1:5" ht="12.95" customHeight="1"/>
    <row r="25" spans="1:5" ht="35.450000000000003" customHeight="1">
      <c r="A25" s="996" t="s">
        <v>637</v>
      </c>
      <c r="B25" s="996"/>
      <c r="C25" s="996"/>
      <c r="D25" s="996"/>
    </row>
    <row r="26" spans="1:5" ht="18" customHeight="1">
      <c r="A26" s="998" t="s">
        <v>13</v>
      </c>
      <c r="B26" s="997" t="s">
        <v>243</v>
      </c>
      <c r="C26" s="289" t="s">
        <v>35</v>
      </c>
      <c r="D26" s="288"/>
    </row>
    <row r="27" spans="1:5">
      <c r="A27" s="999"/>
      <c r="B27" s="997"/>
      <c r="C27" s="856" t="s">
        <v>227</v>
      </c>
      <c r="D27" s="856" t="s">
        <v>228</v>
      </c>
    </row>
    <row r="28" spans="1:5" ht="9.9499999999999993" customHeight="1">
      <c r="A28" s="999"/>
      <c r="B28" s="997"/>
      <c r="C28" s="856"/>
      <c r="D28" s="856"/>
    </row>
    <row r="29" spans="1:5" ht="16.5" customHeight="1">
      <c r="A29" s="1000"/>
      <c r="B29" s="992" t="s">
        <v>659</v>
      </c>
      <c r="C29" s="871"/>
      <c r="D29" s="872"/>
    </row>
    <row r="30" spans="1:5" ht="21" customHeight="1">
      <c r="A30" s="267" t="s">
        <v>68</v>
      </c>
      <c r="B30" s="287">
        <f>SUM(B31:B46)</f>
        <v>15395</v>
      </c>
      <c r="C30" s="287">
        <f t="shared" ref="C30:D30" si="2">SUM(C31:C46)</f>
        <v>13649</v>
      </c>
      <c r="D30" s="287">
        <f t="shared" si="2"/>
        <v>1746</v>
      </c>
      <c r="E30" s="583"/>
    </row>
    <row r="31" spans="1:5" ht="18.600000000000001" customHeight="1">
      <c r="A31" s="269" t="s">
        <v>42</v>
      </c>
      <c r="B31" s="270">
        <f>SUM(C31:D31)</f>
        <v>496</v>
      </c>
      <c r="C31" s="721">
        <v>444</v>
      </c>
      <c r="D31" s="721">
        <v>52</v>
      </c>
      <c r="E31" s="583"/>
    </row>
    <row r="32" spans="1:5" ht="18.600000000000001" customHeight="1">
      <c r="A32" s="269" t="s">
        <v>43</v>
      </c>
      <c r="B32" s="270">
        <f t="shared" ref="B32:B46" si="3">SUM(C32:D32)</f>
        <v>1104</v>
      </c>
      <c r="C32" s="721">
        <v>1002</v>
      </c>
      <c r="D32" s="721">
        <v>102</v>
      </c>
      <c r="E32" s="583"/>
    </row>
    <row r="33" spans="1:5" ht="18.600000000000001" customHeight="1">
      <c r="A33" s="269" t="s">
        <v>44</v>
      </c>
      <c r="B33" s="270">
        <f t="shared" si="3"/>
        <v>1840</v>
      </c>
      <c r="C33" s="721">
        <v>1708</v>
      </c>
      <c r="D33" s="721">
        <v>132</v>
      </c>
      <c r="E33" s="583"/>
    </row>
    <row r="34" spans="1:5" ht="18.600000000000001" customHeight="1">
      <c r="A34" s="269" t="s">
        <v>45</v>
      </c>
      <c r="B34" s="270">
        <f t="shared" si="3"/>
        <v>206</v>
      </c>
      <c r="C34" s="721">
        <v>180</v>
      </c>
      <c r="D34" s="721">
        <v>26</v>
      </c>
      <c r="E34" s="583"/>
    </row>
    <row r="35" spans="1:5" ht="18.600000000000001" customHeight="1">
      <c r="A35" s="269" t="s">
        <v>46</v>
      </c>
      <c r="B35" s="270">
        <f t="shared" si="3"/>
        <v>1113</v>
      </c>
      <c r="C35" s="721">
        <v>994</v>
      </c>
      <c r="D35" s="721">
        <v>119</v>
      </c>
      <c r="E35" s="583"/>
    </row>
    <row r="36" spans="1:5" ht="18.600000000000001" customHeight="1">
      <c r="A36" s="269" t="s">
        <v>47</v>
      </c>
      <c r="B36" s="270">
        <f t="shared" si="3"/>
        <v>1974</v>
      </c>
      <c r="C36" s="721">
        <v>1635</v>
      </c>
      <c r="D36" s="721">
        <v>339</v>
      </c>
      <c r="E36" s="583"/>
    </row>
    <row r="37" spans="1:5" ht="18.600000000000001" customHeight="1">
      <c r="A37" s="269" t="s">
        <v>48</v>
      </c>
      <c r="B37" s="270">
        <f t="shared" si="3"/>
        <v>1589</v>
      </c>
      <c r="C37" s="721">
        <v>1481</v>
      </c>
      <c r="D37" s="721">
        <v>108</v>
      </c>
      <c r="E37" s="583"/>
    </row>
    <row r="38" spans="1:5" ht="18.600000000000001" customHeight="1">
      <c r="A38" s="269" t="s">
        <v>49</v>
      </c>
      <c r="B38" s="270">
        <f t="shared" si="3"/>
        <v>456</v>
      </c>
      <c r="C38" s="721">
        <v>367</v>
      </c>
      <c r="D38" s="721">
        <v>89</v>
      </c>
      <c r="E38" s="583"/>
    </row>
    <row r="39" spans="1:5" ht="18.600000000000001" customHeight="1">
      <c r="A39" s="269" t="s">
        <v>50</v>
      </c>
      <c r="B39" s="270">
        <f t="shared" si="3"/>
        <v>876</v>
      </c>
      <c r="C39" s="721">
        <v>794</v>
      </c>
      <c r="D39" s="721">
        <v>82</v>
      </c>
      <c r="E39" s="583"/>
    </row>
    <row r="40" spans="1:5" ht="18.600000000000001" customHeight="1">
      <c r="A40" s="269" t="s">
        <v>51</v>
      </c>
      <c r="B40" s="270">
        <f t="shared" si="3"/>
        <v>1332</v>
      </c>
      <c r="C40" s="721">
        <v>1180</v>
      </c>
      <c r="D40" s="721">
        <v>152</v>
      </c>
      <c r="E40" s="583"/>
    </row>
    <row r="41" spans="1:5" ht="18.600000000000001" customHeight="1">
      <c r="A41" s="269" t="s">
        <v>52</v>
      </c>
      <c r="B41" s="270">
        <f t="shared" si="3"/>
        <v>559</v>
      </c>
      <c r="C41" s="721">
        <v>457</v>
      </c>
      <c r="D41" s="721">
        <v>102</v>
      </c>
      <c r="E41" s="583"/>
    </row>
    <row r="42" spans="1:5" ht="18.600000000000001" customHeight="1">
      <c r="A42" s="269" t="s">
        <v>53</v>
      </c>
      <c r="B42" s="270">
        <f t="shared" si="3"/>
        <v>391</v>
      </c>
      <c r="C42" s="721">
        <v>334</v>
      </c>
      <c r="D42" s="721">
        <v>57</v>
      </c>
      <c r="E42" s="583"/>
    </row>
    <row r="43" spans="1:5" ht="18.600000000000001" customHeight="1">
      <c r="A43" s="269" t="s">
        <v>54</v>
      </c>
      <c r="B43" s="270">
        <f t="shared" si="3"/>
        <v>898</v>
      </c>
      <c r="C43" s="721">
        <v>823</v>
      </c>
      <c r="D43" s="721">
        <v>75</v>
      </c>
      <c r="E43" s="583"/>
    </row>
    <row r="44" spans="1:5" ht="18.600000000000001" customHeight="1">
      <c r="A44" s="269" t="s">
        <v>55</v>
      </c>
      <c r="B44" s="270">
        <f t="shared" si="3"/>
        <v>693</v>
      </c>
      <c r="C44" s="721">
        <v>626</v>
      </c>
      <c r="D44" s="721">
        <v>67</v>
      </c>
      <c r="E44" s="583"/>
    </row>
    <row r="45" spans="1:5" ht="18.600000000000001" customHeight="1">
      <c r="A45" s="269" t="s">
        <v>56</v>
      </c>
      <c r="B45" s="270">
        <f t="shared" si="3"/>
        <v>1383</v>
      </c>
      <c r="C45" s="721">
        <v>1181</v>
      </c>
      <c r="D45" s="721">
        <v>202</v>
      </c>
      <c r="E45" s="583"/>
    </row>
    <row r="46" spans="1:5" ht="18.600000000000001" customHeight="1">
      <c r="A46" s="271" t="s">
        <v>57</v>
      </c>
      <c r="B46" s="272">
        <f t="shared" si="3"/>
        <v>485</v>
      </c>
      <c r="C46" s="723">
        <v>443</v>
      </c>
      <c r="D46" s="723">
        <v>42</v>
      </c>
      <c r="E46" s="583"/>
    </row>
    <row r="47" spans="1:5" ht="24" customHeight="1">
      <c r="A47" s="995" t="s">
        <v>630</v>
      </c>
      <c r="B47" s="995"/>
      <c r="C47" s="995"/>
      <c r="D47" s="995"/>
    </row>
  </sheetData>
  <mergeCells count="14">
    <mergeCell ref="A47:D47"/>
    <mergeCell ref="A1:D1"/>
    <mergeCell ref="A2:D2"/>
    <mergeCell ref="B3:B5"/>
    <mergeCell ref="C4:C5"/>
    <mergeCell ref="D4:D5"/>
    <mergeCell ref="A3:A6"/>
    <mergeCell ref="B6:D6"/>
    <mergeCell ref="A25:D25"/>
    <mergeCell ref="B26:B28"/>
    <mergeCell ref="C27:C28"/>
    <mergeCell ref="D27:D28"/>
    <mergeCell ref="A26:A29"/>
    <mergeCell ref="B29:D29"/>
  </mergeCells>
  <hyperlinks>
    <hyperlink ref="E2" location="'Spis treści'!A1" display="Powrót do spisu" xr:uid="{42F11D72-B2C6-4BC8-9F7F-57F0AD4E9793}"/>
  </hyperlinks>
  <printOptions horizontalCentered="1"/>
  <pageMargins left="0.51181102362204722" right="0.51181102362204722" top="0.47244094488188981"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2"/>
  <dimension ref="A1:J46"/>
  <sheetViews>
    <sheetView showGridLines="0" view="pageBreakPreview" zoomScale="89" zoomScaleNormal="100" zoomScaleSheetLayoutView="89" workbookViewId="0">
      <selection sqref="A1:I1"/>
    </sheetView>
  </sheetViews>
  <sheetFormatPr defaultRowHeight="15"/>
  <cols>
    <col min="1" max="1" width="16.125" customWidth="1"/>
    <col min="2" max="3" width="11.75" customWidth="1"/>
    <col min="4" max="5" width="10.625" customWidth="1"/>
    <col min="6" max="7" width="11.75" customWidth="1"/>
    <col min="8" max="8" width="11.125" customWidth="1"/>
    <col min="9" max="9" width="12.625" customWidth="1"/>
    <col min="10" max="10" width="12.5" bestFit="1" customWidth="1"/>
  </cols>
  <sheetData>
    <row r="1" spans="1:10" ht="27.75" customHeight="1">
      <c r="A1" s="1004" t="s">
        <v>326</v>
      </c>
      <c r="B1" s="1004"/>
      <c r="C1" s="1004"/>
      <c r="D1" s="1004"/>
      <c r="E1" s="1004"/>
      <c r="F1" s="1004"/>
      <c r="G1" s="1004"/>
      <c r="H1" s="1004"/>
      <c r="I1" s="1004"/>
    </row>
    <row r="2" spans="1:10" ht="33" customHeight="1">
      <c r="A2" s="1005" t="s">
        <v>574</v>
      </c>
      <c r="B2" s="1005"/>
      <c r="C2" s="1005"/>
      <c r="D2" s="1005"/>
      <c r="E2" s="1005"/>
      <c r="F2" s="1005"/>
      <c r="G2" s="1005"/>
      <c r="H2" s="1005"/>
      <c r="I2" s="1005"/>
      <c r="J2" s="386" t="s">
        <v>528</v>
      </c>
    </row>
    <row r="3" spans="1:10" ht="21.75" customHeight="1">
      <c r="A3" s="1006" t="s">
        <v>13</v>
      </c>
      <c r="B3" s="1009" t="s">
        <v>229</v>
      </c>
      <c r="C3" s="1010"/>
      <c r="D3" s="1011"/>
      <c r="E3" s="1009" t="s">
        <v>230</v>
      </c>
      <c r="F3" s="1010"/>
      <c r="G3" s="1011"/>
      <c r="H3" s="1006" t="s">
        <v>231</v>
      </c>
      <c r="I3" s="1006" t="s">
        <v>438</v>
      </c>
    </row>
    <row r="4" spans="1:10" ht="72.75" customHeight="1">
      <c r="A4" s="1007"/>
      <c r="B4" s="308" t="s">
        <v>116</v>
      </c>
      <c r="C4" s="308" t="s">
        <v>664</v>
      </c>
      <c r="D4" s="308" t="s">
        <v>663</v>
      </c>
      <c r="E4" s="308" t="s">
        <v>116</v>
      </c>
      <c r="F4" s="309" t="s">
        <v>232</v>
      </c>
      <c r="G4" s="308" t="s">
        <v>663</v>
      </c>
      <c r="H4" s="1008"/>
      <c r="I4" s="1008"/>
    </row>
    <row r="5" spans="1:10" ht="14.25" customHeight="1">
      <c r="A5" s="1007"/>
      <c r="B5" s="1021" t="s">
        <v>643</v>
      </c>
      <c r="C5" s="1022"/>
      <c r="D5" s="1022"/>
      <c r="E5" s="1022"/>
      <c r="F5" s="1022"/>
      <c r="G5" s="1022"/>
      <c r="H5" s="1022"/>
      <c r="I5" s="1023"/>
    </row>
    <row r="6" spans="1:10" ht="15" customHeight="1">
      <c r="A6" s="1008"/>
      <c r="B6" s="1012" t="s">
        <v>328</v>
      </c>
      <c r="C6" s="1013"/>
      <c r="D6" s="1013"/>
      <c r="E6" s="1013"/>
      <c r="F6" s="1013"/>
      <c r="G6" s="1013"/>
      <c r="H6" s="1013"/>
      <c r="I6" s="1014"/>
    </row>
    <row r="7" spans="1:10" ht="19.5" customHeight="1">
      <c r="A7" s="290" t="s">
        <v>68</v>
      </c>
      <c r="B7" s="291">
        <f>SUM(B8:B23)</f>
        <v>667029172.27999997</v>
      </c>
      <c r="C7" s="291">
        <f t="shared" ref="C7:G7" si="0">SUM(C8:C23)</f>
        <v>187717891.55999997</v>
      </c>
      <c r="D7" s="291">
        <f t="shared" si="0"/>
        <v>479311280.71999997</v>
      </c>
      <c r="E7" s="291">
        <f t="shared" si="0"/>
        <v>665593512.30000019</v>
      </c>
      <c r="F7" s="292">
        <f t="shared" si="0"/>
        <v>188105261.94</v>
      </c>
      <c r="G7" s="293">
        <f t="shared" si="0"/>
        <v>477488250.35999995</v>
      </c>
      <c r="H7" s="294">
        <f>E7/B7</f>
        <v>0.99784768037192062</v>
      </c>
      <c r="I7" s="295">
        <f>SUM(I8:I23)</f>
        <v>16306985</v>
      </c>
      <c r="J7" s="464"/>
    </row>
    <row r="8" spans="1:10" ht="17.25" customHeight="1">
      <c r="A8" s="296" t="s">
        <v>42</v>
      </c>
      <c r="B8" s="297">
        <f>SUM(C8:D8)</f>
        <v>24353610.379999995</v>
      </c>
      <c r="C8" s="731">
        <v>6420991.3300000001</v>
      </c>
      <c r="D8" s="732">
        <v>17932619.049999997</v>
      </c>
      <c r="E8" s="733">
        <f>F8+G8</f>
        <v>24347415.940000001</v>
      </c>
      <c r="F8" s="734">
        <v>6457805.3700000001</v>
      </c>
      <c r="G8" s="735">
        <v>17889610.57</v>
      </c>
      <c r="H8" s="778">
        <f t="shared" ref="H8:H23" si="1">E8/B8</f>
        <v>0.99974564592668846</v>
      </c>
      <c r="I8" s="736">
        <v>275502</v>
      </c>
      <c r="J8" s="464"/>
    </row>
    <row r="9" spans="1:10" ht="17.25" customHeight="1">
      <c r="A9" s="296" t="s">
        <v>43</v>
      </c>
      <c r="B9" s="297">
        <f t="shared" ref="B9:B23" si="2">SUM(C9:D9)</f>
        <v>37127972.710000001</v>
      </c>
      <c r="C9" s="731">
        <v>9960448.1300000008</v>
      </c>
      <c r="D9" s="732">
        <v>27167524.580000002</v>
      </c>
      <c r="E9" s="733">
        <f t="shared" ref="E9:E23" si="3">F9+G9</f>
        <v>37168426.509999998</v>
      </c>
      <c r="F9" s="734">
        <v>10007922.77</v>
      </c>
      <c r="G9" s="735">
        <v>27160503.739999998</v>
      </c>
      <c r="H9" s="778">
        <f t="shared" si="1"/>
        <v>1.0010895774007371</v>
      </c>
      <c r="I9" s="736">
        <v>540625</v>
      </c>
      <c r="J9" s="464"/>
    </row>
    <row r="10" spans="1:10" ht="17.25" customHeight="1">
      <c r="A10" s="296" t="s">
        <v>44</v>
      </c>
      <c r="B10" s="297">
        <f t="shared" si="2"/>
        <v>83844953.730000004</v>
      </c>
      <c r="C10" s="731">
        <v>23976891.5</v>
      </c>
      <c r="D10" s="732">
        <v>59868062.230000004</v>
      </c>
      <c r="E10" s="733">
        <f t="shared" si="3"/>
        <v>84418835.849999994</v>
      </c>
      <c r="F10" s="734">
        <v>24303156.25</v>
      </c>
      <c r="G10" s="735">
        <v>60115679.600000001</v>
      </c>
      <c r="H10" s="778">
        <f t="shared" si="1"/>
        <v>1.0068445636197501</v>
      </c>
      <c r="I10" s="736">
        <v>2301567</v>
      </c>
      <c r="J10" s="464"/>
    </row>
    <row r="11" spans="1:10" ht="17.25" customHeight="1">
      <c r="A11" s="296" t="s">
        <v>45</v>
      </c>
      <c r="B11" s="297">
        <f t="shared" si="2"/>
        <v>8488248.870000001</v>
      </c>
      <c r="C11" s="731">
        <v>2172859.34</v>
      </c>
      <c r="D11" s="732">
        <v>6315389.5300000003</v>
      </c>
      <c r="E11" s="733">
        <f t="shared" si="3"/>
        <v>8448639.6400000006</v>
      </c>
      <c r="F11" s="734">
        <v>2174536.16</v>
      </c>
      <c r="G11" s="735">
        <v>6274103.4800000004</v>
      </c>
      <c r="H11" s="778">
        <f t="shared" si="1"/>
        <v>0.99533363941059838</v>
      </c>
      <c r="I11" s="736">
        <v>90507</v>
      </c>
      <c r="J11" s="464"/>
    </row>
    <row r="12" spans="1:10" ht="17.25" customHeight="1">
      <c r="A12" s="296" t="s">
        <v>46</v>
      </c>
      <c r="B12" s="297">
        <f t="shared" si="2"/>
        <v>52310335.739999995</v>
      </c>
      <c r="C12" s="731">
        <v>14851493.27</v>
      </c>
      <c r="D12" s="732">
        <v>37458842.469999999</v>
      </c>
      <c r="E12" s="733">
        <f t="shared" si="3"/>
        <v>52504386.920000002</v>
      </c>
      <c r="F12" s="734">
        <v>14961126.970000001</v>
      </c>
      <c r="G12" s="735">
        <v>37543259.950000003</v>
      </c>
      <c r="H12" s="778">
        <f t="shared" si="1"/>
        <v>1.0037096145007462</v>
      </c>
      <c r="I12" s="736">
        <v>1039565</v>
      </c>
      <c r="J12" s="464"/>
    </row>
    <row r="13" spans="1:10" ht="17.25" customHeight="1">
      <c r="A13" s="296" t="s">
        <v>47</v>
      </c>
      <c r="B13" s="297">
        <f t="shared" si="2"/>
        <v>75181485.069999993</v>
      </c>
      <c r="C13" s="731">
        <v>22289389.780000001</v>
      </c>
      <c r="D13" s="732">
        <v>52892095.289999999</v>
      </c>
      <c r="E13" s="733">
        <f t="shared" si="3"/>
        <v>75109899.879999995</v>
      </c>
      <c r="F13" s="734">
        <v>22289175.059999999</v>
      </c>
      <c r="G13" s="735">
        <v>52820724.82</v>
      </c>
      <c r="H13" s="778">
        <f t="shared" si="1"/>
        <v>0.99904783485011839</v>
      </c>
      <c r="I13" s="736">
        <v>3094024</v>
      </c>
      <c r="J13" s="464"/>
    </row>
    <row r="14" spans="1:10" ht="17.25" customHeight="1">
      <c r="A14" s="296" t="s">
        <v>48</v>
      </c>
      <c r="B14" s="297">
        <f t="shared" si="2"/>
        <v>93156172.840000004</v>
      </c>
      <c r="C14" s="731">
        <v>26714740.870000001</v>
      </c>
      <c r="D14" s="732">
        <v>66441431.970000006</v>
      </c>
      <c r="E14" s="733">
        <f t="shared" si="3"/>
        <v>93153022.269999996</v>
      </c>
      <c r="F14" s="734">
        <v>26881003.120000001</v>
      </c>
      <c r="G14" s="735">
        <v>66272019.149999999</v>
      </c>
      <c r="H14" s="778">
        <f t="shared" si="1"/>
        <v>0.99996617969691159</v>
      </c>
      <c r="I14" s="736">
        <v>2011968</v>
      </c>
      <c r="J14" s="464"/>
    </row>
    <row r="15" spans="1:10" ht="17.25" customHeight="1">
      <c r="A15" s="296" t="s">
        <v>49</v>
      </c>
      <c r="B15" s="297">
        <f t="shared" si="2"/>
        <v>15495658.15</v>
      </c>
      <c r="C15" s="731">
        <v>4069643.57</v>
      </c>
      <c r="D15" s="732">
        <v>11426014.58</v>
      </c>
      <c r="E15" s="733">
        <f t="shared" si="3"/>
        <v>15358055.040000001</v>
      </c>
      <c r="F15" s="734">
        <v>4049388.4</v>
      </c>
      <c r="G15" s="735">
        <v>11308666.640000001</v>
      </c>
      <c r="H15" s="778">
        <f t="shared" si="1"/>
        <v>0.99111989251001908</v>
      </c>
      <c r="I15" s="736">
        <v>300675</v>
      </c>
      <c r="J15" s="464"/>
    </row>
    <row r="16" spans="1:10" ht="17.25" customHeight="1">
      <c r="A16" s="296" t="s">
        <v>50</v>
      </c>
      <c r="B16" s="297">
        <f t="shared" si="2"/>
        <v>47660328.559999995</v>
      </c>
      <c r="C16" s="731">
        <v>13522837.789999999</v>
      </c>
      <c r="D16" s="732">
        <v>34137490.769999996</v>
      </c>
      <c r="E16" s="733">
        <f t="shared" si="3"/>
        <v>47607933.280000001</v>
      </c>
      <c r="F16" s="734">
        <v>13565584.49</v>
      </c>
      <c r="G16" s="735">
        <v>34042348.789999999</v>
      </c>
      <c r="H16" s="778">
        <f t="shared" si="1"/>
        <v>0.99890065214439228</v>
      </c>
      <c r="I16" s="736">
        <v>1774917</v>
      </c>
      <c r="J16" s="464"/>
    </row>
    <row r="17" spans="1:10" ht="17.25" customHeight="1">
      <c r="A17" s="296" t="s">
        <v>51</v>
      </c>
      <c r="B17" s="297">
        <f t="shared" si="2"/>
        <v>45858396.509999998</v>
      </c>
      <c r="C17" s="731">
        <v>13336262.619999999</v>
      </c>
      <c r="D17" s="732">
        <v>32522133.890000001</v>
      </c>
      <c r="E17" s="733">
        <f t="shared" si="3"/>
        <v>45272916.719999999</v>
      </c>
      <c r="F17" s="734">
        <v>13150464.279999999</v>
      </c>
      <c r="G17" s="735">
        <v>32122452.439999998</v>
      </c>
      <c r="H17" s="778">
        <f t="shared" si="1"/>
        <v>0.98723287697439821</v>
      </c>
      <c r="I17" s="736">
        <v>1174456</v>
      </c>
      <c r="J17" s="464"/>
    </row>
    <row r="18" spans="1:10" ht="17.25" customHeight="1">
      <c r="A18" s="296" t="s">
        <v>52</v>
      </c>
      <c r="B18" s="297">
        <f t="shared" si="2"/>
        <v>23086115.019999996</v>
      </c>
      <c r="C18" s="731">
        <v>6287879.04</v>
      </c>
      <c r="D18" s="732">
        <v>16798235.979999997</v>
      </c>
      <c r="E18" s="733">
        <f t="shared" si="3"/>
        <v>22912688.629999999</v>
      </c>
      <c r="F18" s="734">
        <v>6269434.6100000003</v>
      </c>
      <c r="G18" s="735">
        <v>16643254.02</v>
      </c>
      <c r="H18" s="778">
        <f t="shared" si="1"/>
        <v>0.99248784865492723</v>
      </c>
      <c r="I18" s="736">
        <v>507555</v>
      </c>
      <c r="J18" s="464"/>
    </row>
    <row r="19" spans="1:10" ht="17.25" customHeight="1">
      <c r="A19" s="296" t="s">
        <v>53</v>
      </c>
      <c r="B19" s="297">
        <f t="shared" si="2"/>
        <v>18950610.049999997</v>
      </c>
      <c r="C19" s="731">
        <v>5159083.18</v>
      </c>
      <c r="D19" s="732">
        <v>13791526.869999999</v>
      </c>
      <c r="E19" s="733">
        <f t="shared" si="3"/>
        <v>18863305.23</v>
      </c>
      <c r="F19" s="734">
        <v>5161566.59</v>
      </c>
      <c r="G19" s="735">
        <v>13701738.640000001</v>
      </c>
      <c r="H19" s="778">
        <f t="shared" si="1"/>
        <v>0.99539303379840294</v>
      </c>
      <c r="I19" s="736">
        <v>298136</v>
      </c>
      <c r="J19" s="464"/>
    </row>
    <row r="20" spans="1:10" ht="17.25" customHeight="1">
      <c r="A20" s="298" t="s">
        <v>54</v>
      </c>
      <c r="B20" s="297">
        <f t="shared" si="2"/>
        <v>36645543.059999995</v>
      </c>
      <c r="C20" s="731">
        <v>10503369.57</v>
      </c>
      <c r="D20" s="732">
        <v>26142173.489999995</v>
      </c>
      <c r="E20" s="733">
        <f t="shared" si="3"/>
        <v>36469678.32</v>
      </c>
      <c r="F20" s="734">
        <v>10491321.76</v>
      </c>
      <c r="G20" s="735">
        <v>25978356.559999999</v>
      </c>
      <c r="H20" s="778">
        <f t="shared" si="1"/>
        <v>0.99520092416935801</v>
      </c>
      <c r="I20" s="736">
        <v>1000670</v>
      </c>
      <c r="J20" s="464"/>
    </row>
    <row r="21" spans="1:10" ht="17.25" customHeight="1">
      <c r="A21" s="298" t="s">
        <v>55</v>
      </c>
      <c r="B21" s="297">
        <f t="shared" si="2"/>
        <v>24413271.240000002</v>
      </c>
      <c r="C21" s="731">
        <v>6562577.6699999999</v>
      </c>
      <c r="D21" s="732">
        <v>17850693.57</v>
      </c>
      <c r="E21" s="733">
        <f t="shared" si="3"/>
        <v>24301993.589999996</v>
      </c>
      <c r="F21" s="734">
        <v>6580003.0999999996</v>
      </c>
      <c r="G21" s="735">
        <v>17721990.489999998</v>
      </c>
      <c r="H21" s="778">
        <f t="shared" si="1"/>
        <v>0.99544191972857443</v>
      </c>
      <c r="I21" s="736">
        <v>480229</v>
      </c>
      <c r="J21" s="464"/>
    </row>
    <row r="22" spans="1:10" ht="17.25" customHeight="1">
      <c r="A22" s="298" t="s">
        <v>56</v>
      </c>
      <c r="B22" s="297">
        <f t="shared" si="2"/>
        <v>65454567.50999999</v>
      </c>
      <c r="C22" s="731">
        <v>18133830.879999999</v>
      </c>
      <c r="D22" s="732">
        <v>47320736.629999995</v>
      </c>
      <c r="E22" s="733">
        <f t="shared" si="3"/>
        <v>64811675.789999999</v>
      </c>
      <c r="F22" s="734">
        <v>18026803.030000001</v>
      </c>
      <c r="G22" s="735">
        <v>46784872.759999998</v>
      </c>
      <c r="H22" s="778">
        <f t="shared" si="1"/>
        <v>0.99017804647625585</v>
      </c>
      <c r="I22" s="736">
        <v>1313899</v>
      </c>
      <c r="J22" s="464"/>
    </row>
    <row r="23" spans="1:10" ht="17.25" customHeight="1">
      <c r="A23" s="299" t="s">
        <v>57</v>
      </c>
      <c r="B23" s="300">
        <f t="shared" si="2"/>
        <v>15001902.84</v>
      </c>
      <c r="C23" s="737">
        <v>3755593.02</v>
      </c>
      <c r="D23" s="738">
        <v>11246309.82</v>
      </c>
      <c r="E23" s="739">
        <f t="shared" si="3"/>
        <v>14844638.690000001</v>
      </c>
      <c r="F23" s="740">
        <v>3735969.98</v>
      </c>
      <c r="G23" s="741">
        <v>11108668.710000001</v>
      </c>
      <c r="H23" s="779">
        <f t="shared" si="1"/>
        <v>0.98951705315803806</v>
      </c>
      <c r="I23" s="742">
        <v>102690</v>
      </c>
      <c r="J23" s="464"/>
    </row>
    <row r="24" spans="1:10" ht="39.75" customHeight="1">
      <c r="A24" s="1001" t="s">
        <v>504</v>
      </c>
      <c r="B24" s="1001"/>
      <c r="C24" s="1001"/>
      <c r="D24" s="1001"/>
      <c r="E24" s="1001"/>
      <c r="F24" s="1001"/>
      <c r="G24" s="1001"/>
      <c r="H24" s="1001"/>
      <c r="I24" s="1001"/>
    </row>
    <row r="25" spans="1:10" ht="15" customHeight="1">
      <c r="A25" s="312"/>
      <c r="B25" s="312"/>
      <c r="C25" s="312"/>
      <c r="D25" s="312"/>
      <c r="E25" s="312"/>
      <c r="F25" s="312"/>
      <c r="G25" s="312"/>
      <c r="H25" s="312"/>
      <c r="I25" s="312"/>
    </row>
    <row r="26" spans="1:10" ht="42" customHeight="1">
      <c r="A26" s="1015" t="s">
        <v>575</v>
      </c>
      <c r="B26" s="1015"/>
      <c r="C26" s="1015"/>
      <c r="D26" s="1015"/>
    </row>
    <row r="27" spans="1:10" ht="22.5" customHeight="1">
      <c r="A27" s="1016" t="s">
        <v>13</v>
      </c>
      <c r="B27" s="1002" t="s">
        <v>114</v>
      </c>
      <c r="C27" s="1003"/>
    </row>
    <row r="28" spans="1:10" ht="47.25" customHeight="1">
      <c r="A28" s="1017"/>
      <c r="B28" s="310" t="s">
        <v>233</v>
      </c>
      <c r="C28" s="311" t="s">
        <v>234</v>
      </c>
    </row>
    <row r="29" spans="1:10" ht="14.25" customHeight="1">
      <c r="A29" s="1018"/>
      <c r="B29" s="1019" t="s">
        <v>643</v>
      </c>
      <c r="C29" s="1020"/>
    </row>
    <row r="30" spans="1:10">
      <c r="A30" s="301" t="s">
        <v>68</v>
      </c>
      <c r="B30" s="338">
        <f>SUM(B31:B46)</f>
        <v>25302</v>
      </c>
      <c r="C30" s="338">
        <f>SUM(C31:C46)</f>
        <v>42299</v>
      </c>
      <c r="D30" s="583"/>
      <c r="E30" s="583"/>
    </row>
    <row r="31" spans="1:10" ht="17.25" customHeight="1">
      <c r="A31" s="302" t="s">
        <v>42</v>
      </c>
      <c r="B31" s="303">
        <v>830</v>
      </c>
      <c r="C31" s="304">
        <v>1392</v>
      </c>
    </row>
    <row r="32" spans="1:10" ht="17.25" customHeight="1">
      <c r="A32" s="302" t="s">
        <v>43</v>
      </c>
      <c r="B32" s="303">
        <v>1069</v>
      </c>
      <c r="C32" s="304">
        <v>1956</v>
      </c>
    </row>
    <row r="33" spans="1:3" ht="17.25" customHeight="1">
      <c r="A33" s="302" t="s">
        <v>44</v>
      </c>
      <c r="B33" s="303">
        <v>3111</v>
      </c>
      <c r="C33" s="304">
        <v>5717</v>
      </c>
    </row>
    <row r="34" spans="1:3" ht="17.25" customHeight="1">
      <c r="A34" s="302" t="s">
        <v>45</v>
      </c>
      <c r="B34" s="303">
        <v>318</v>
      </c>
      <c r="C34" s="304">
        <v>534</v>
      </c>
    </row>
    <row r="35" spans="1:3" ht="17.25" customHeight="1">
      <c r="A35" s="302" t="s">
        <v>46</v>
      </c>
      <c r="B35" s="303">
        <v>1951</v>
      </c>
      <c r="C35" s="304">
        <v>3213</v>
      </c>
    </row>
    <row r="36" spans="1:3" ht="17.25" customHeight="1">
      <c r="A36" s="302" t="s">
        <v>47</v>
      </c>
      <c r="B36" s="303">
        <v>3905</v>
      </c>
      <c r="C36" s="304">
        <v>5803</v>
      </c>
    </row>
    <row r="37" spans="1:3" ht="17.25" customHeight="1">
      <c r="A37" s="302" t="s">
        <v>48</v>
      </c>
      <c r="B37" s="303">
        <v>2739</v>
      </c>
      <c r="C37" s="304">
        <v>5101</v>
      </c>
    </row>
    <row r="38" spans="1:3" ht="17.25" customHeight="1">
      <c r="A38" s="302" t="s">
        <v>49</v>
      </c>
      <c r="B38" s="303">
        <v>490</v>
      </c>
      <c r="C38" s="304">
        <v>855</v>
      </c>
    </row>
    <row r="39" spans="1:3" ht="17.25" customHeight="1">
      <c r="A39" s="302" t="s">
        <v>50</v>
      </c>
      <c r="B39" s="303">
        <v>2768</v>
      </c>
      <c r="C39" s="304">
        <v>4234</v>
      </c>
    </row>
    <row r="40" spans="1:3" ht="17.25" customHeight="1">
      <c r="A40" s="302" t="s">
        <v>51</v>
      </c>
      <c r="B40" s="303">
        <v>1497</v>
      </c>
      <c r="C40" s="304">
        <v>2469</v>
      </c>
    </row>
    <row r="41" spans="1:3" ht="17.25" customHeight="1">
      <c r="A41" s="302" t="s">
        <v>52</v>
      </c>
      <c r="B41" s="303">
        <v>709</v>
      </c>
      <c r="C41" s="304">
        <v>1186</v>
      </c>
    </row>
    <row r="42" spans="1:3" ht="17.25" customHeight="1">
      <c r="A42" s="302" t="s">
        <v>53</v>
      </c>
      <c r="B42" s="303">
        <v>660</v>
      </c>
      <c r="C42" s="304">
        <v>1116</v>
      </c>
    </row>
    <row r="43" spans="1:3" ht="17.25" customHeight="1">
      <c r="A43" s="302" t="s">
        <v>54</v>
      </c>
      <c r="B43" s="303">
        <v>1654</v>
      </c>
      <c r="C43" s="304">
        <v>2753</v>
      </c>
    </row>
    <row r="44" spans="1:3" ht="17.25" customHeight="1">
      <c r="A44" s="302" t="s">
        <v>55</v>
      </c>
      <c r="B44" s="303">
        <v>738</v>
      </c>
      <c r="C44" s="304">
        <v>1337</v>
      </c>
    </row>
    <row r="45" spans="1:3" ht="17.25" customHeight="1">
      <c r="A45" s="302" t="s">
        <v>56</v>
      </c>
      <c r="B45" s="303">
        <v>2406</v>
      </c>
      <c r="C45" s="304">
        <v>3702</v>
      </c>
    </row>
    <row r="46" spans="1:3" ht="17.25" customHeight="1">
      <c r="A46" s="305" t="s">
        <v>57</v>
      </c>
      <c r="B46" s="306">
        <v>457</v>
      </c>
      <c r="C46" s="307">
        <v>931</v>
      </c>
    </row>
  </sheetData>
  <mergeCells count="14">
    <mergeCell ref="A24:I24"/>
    <mergeCell ref="B27:C27"/>
    <mergeCell ref="A1:I1"/>
    <mergeCell ref="A2:I2"/>
    <mergeCell ref="A3:A6"/>
    <mergeCell ref="B3:D3"/>
    <mergeCell ref="E3:G3"/>
    <mergeCell ref="H3:H4"/>
    <mergeCell ref="I3:I4"/>
    <mergeCell ref="B6:I6"/>
    <mergeCell ref="A26:D26"/>
    <mergeCell ref="A27:A29"/>
    <mergeCell ref="B29:C29"/>
    <mergeCell ref="B5:I5"/>
  </mergeCells>
  <hyperlinks>
    <hyperlink ref="J2" location="'Spis treści'!A1" display="Powrót do spisu" xr:uid="{64F7A0F1-36EA-4ACD-807E-86A7588F84FC}"/>
  </hyperlinks>
  <printOptions horizontalCentered="1"/>
  <pageMargins left="0.51181102362204722" right="0.51181102362204722" top="0.55118110236220474" bottom="0.55118110236220474" header="0.31496062992125984" footer="0.31496062992125984"/>
  <pageSetup paperSize="9" scale="80" orientation="portrait" r:id="rId1"/>
  <headerFooter differentFirst="1" alignWithMargins="0">
    <oddFooter>&amp;C&amp;"Arial,Normalny"&amp;9&amp;P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4">
    <pageSetUpPr fitToPage="1"/>
  </sheetPr>
  <dimension ref="A1:AA41"/>
  <sheetViews>
    <sheetView showGridLines="0" view="pageBreakPreview" zoomScale="89" zoomScaleNormal="100" zoomScaleSheetLayoutView="89" workbookViewId="0">
      <selection sqref="A1:M1"/>
    </sheetView>
  </sheetViews>
  <sheetFormatPr defaultRowHeight="15"/>
  <cols>
    <col min="1" max="1" width="15.125" customWidth="1"/>
    <col min="2" max="2" width="11.75" customWidth="1"/>
    <col min="3" max="3" width="17.125" customWidth="1"/>
    <col min="4" max="4" width="13.75" customWidth="1"/>
    <col min="5" max="5" width="14.125" customWidth="1"/>
    <col min="6" max="6" width="12.375" customWidth="1"/>
    <col min="7" max="7" width="13.25" customWidth="1"/>
    <col min="8" max="8" width="13.75" customWidth="1"/>
    <col min="9" max="9" width="13.875" customWidth="1"/>
    <col min="10" max="11" width="10" customWidth="1"/>
    <col min="12" max="12" width="10.25" customWidth="1"/>
    <col min="13" max="13" width="9.875" customWidth="1"/>
  </cols>
  <sheetData>
    <row r="1" spans="1:27" ht="27.75" customHeight="1">
      <c r="A1" s="1026" t="s">
        <v>329</v>
      </c>
      <c r="B1" s="1026"/>
      <c r="C1" s="1026"/>
      <c r="D1" s="1026"/>
      <c r="E1" s="1026"/>
      <c r="F1" s="1026"/>
      <c r="G1" s="1026"/>
      <c r="H1" s="1026"/>
      <c r="I1" s="1026"/>
      <c r="J1" s="1026"/>
      <c r="K1" s="1026"/>
      <c r="L1" s="1026"/>
      <c r="M1" s="1026"/>
    </row>
    <row r="2" spans="1:27" ht="38.25" customHeight="1">
      <c r="A2" s="1027" t="s">
        <v>576</v>
      </c>
      <c r="B2" s="1027"/>
      <c r="C2" s="1027"/>
      <c r="D2" s="1027"/>
      <c r="E2" s="1027"/>
      <c r="F2" s="1027"/>
      <c r="G2" s="1027"/>
      <c r="H2" s="1027"/>
      <c r="I2" s="1027"/>
      <c r="J2" s="1027"/>
      <c r="K2" s="1027"/>
      <c r="L2" s="1027"/>
      <c r="M2" s="1027"/>
      <c r="N2" s="386" t="s">
        <v>528</v>
      </c>
    </row>
    <row r="3" spans="1:27" ht="15.75" customHeight="1">
      <c r="A3" s="865" t="s">
        <v>13</v>
      </c>
      <c r="B3" s="856" t="s">
        <v>243</v>
      </c>
      <c r="C3" s="1028" t="s">
        <v>35</v>
      </c>
      <c r="D3" s="1029"/>
      <c r="E3" s="1029"/>
      <c r="F3" s="1029"/>
      <c r="G3" s="1029"/>
      <c r="H3" s="1029"/>
      <c r="I3" s="1029"/>
      <c r="J3" s="1029"/>
      <c r="K3" s="1030"/>
      <c r="L3" s="862" t="s">
        <v>439</v>
      </c>
      <c r="M3" s="862" t="s">
        <v>440</v>
      </c>
    </row>
    <row r="4" spans="1:27" ht="66.75" customHeight="1">
      <c r="A4" s="857"/>
      <c r="B4" s="856"/>
      <c r="C4" s="220" t="s">
        <v>527</v>
      </c>
      <c r="D4" s="220" t="s">
        <v>449</v>
      </c>
      <c r="E4" s="220" t="s">
        <v>235</v>
      </c>
      <c r="F4" s="220" t="s">
        <v>236</v>
      </c>
      <c r="G4" s="220" t="s">
        <v>441</v>
      </c>
      <c r="H4" s="220" t="s">
        <v>442</v>
      </c>
      <c r="I4" s="220" t="s">
        <v>443</v>
      </c>
      <c r="J4" s="220" t="s">
        <v>444</v>
      </c>
      <c r="K4" s="220" t="s">
        <v>237</v>
      </c>
      <c r="L4" s="862"/>
      <c r="M4" s="862"/>
      <c r="N4" s="419"/>
    </row>
    <row r="5" spans="1:27" ht="18" customHeight="1">
      <c r="A5" s="858"/>
      <c r="B5" s="1024" t="s">
        <v>641</v>
      </c>
      <c r="C5" s="871"/>
      <c r="D5" s="871"/>
      <c r="E5" s="871"/>
      <c r="F5" s="871"/>
      <c r="G5" s="871"/>
      <c r="H5" s="871"/>
      <c r="I5" s="871"/>
      <c r="J5" s="871"/>
      <c r="K5" s="871"/>
      <c r="L5" s="871"/>
      <c r="M5" s="872"/>
      <c r="N5" s="466"/>
    </row>
    <row r="6" spans="1:27" ht="21.75" customHeight="1">
      <c r="A6" s="157" t="s">
        <v>116</v>
      </c>
      <c r="B6" s="159">
        <f>SUM(B7:B22)</f>
        <v>2018493</v>
      </c>
      <c r="C6" s="159">
        <f t="shared" ref="C6:M6" si="0">SUM(C7:C22)</f>
        <v>544961</v>
      </c>
      <c r="D6" s="159">
        <f t="shared" si="0"/>
        <v>91147</v>
      </c>
      <c r="E6" s="159">
        <f t="shared" si="0"/>
        <v>336497</v>
      </c>
      <c r="F6" s="159">
        <f t="shared" si="0"/>
        <v>49421</v>
      </c>
      <c r="G6" s="159">
        <f t="shared" si="0"/>
        <v>10278</v>
      </c>
      <c r="H6" s="159">
        <f t="shared" si="0"/>
        <v>2714</v>
      </c>
      <c r="I6" s="159">
        <f t="shared" si="0"/>
        <v>161</v>
      </c>
      <c r="J6" s="159">
        <f t="shared" si="0"/>
        <v>9094</v>
      </c>
      <c r="K6" s="159">
        <f t="shared" si="0"/>
        <v>974220</v>
      </c>
      <c r="L6" s="159">
        <f t="shared" si="0"/>
        <v>479494</v>
      </c>
      <c r="M6" s="159">
        <f t="shared" si="0"/>
        <v>27581</v>
      </c>
      <c r="N6" s="465"/>
      <c r="O6" s="465"/>
      <c r="P6" s="465"/>
      <c r="Q6" s="465"/>
      <c r="R6" s="465"/>
      <c r="S6" s="465"/>
      <c r="T6" s="465"/>
      <c r="U6" s="465"/>
      <c r="V6" s="465"/>
      <c r="W6" s="465"/>
      <c r="X6" s="62"/>
      <c r="Y6" s="62"/>
      <c r="Z6" s="62"/>
      <c r="AA6" s="62"/>
    </row>
    <row r="7" spans="1:27" ht="15.75" customHeight="1">
      <c r="A7" s="150" t="s">
        <v>42</v>
      </c>
      <c r="B7" s="442">
        <f>SUM(C7:K7)</f>
        <v>72954</v>
      </c>
      <c r="C7" s="442">
        <v>16208</v>
      </c>
      <c r="D7" s="442">
        <v>2658</v>
      </c>
      <c r="E7" s="442">
        <v>13679</v>
      </c>
      <c r="F7" s="442">
        <v>2214</v>
      </c>
      <c r="G7" s="442">
        <v>373</v>
      </c>
      <c r="H7" s="442">
        <v>130</v>
      </c>
      <c r="I7" s="442">
        <v>6</v>
      </c>
      <c r="J7" s="442">
        <v>1217</v>
      </c>
      <c r="K7" s="442">
        <v>36469</v>
      </c>
      <c r="L7" s="442">
        <v>12690</v>
      </c>
      <c r="M7" s="442">
        <v>751</v>
      </c>
    </row>
    <row r="8" spans="1:27" ht="15.75" customHeight="1">
      <c r="A8" s="150" t="s">
        <v>43</v>
      </c>
      <c r="B8" s="442">
        <f t="shared" ref="B8:B22" si="1">SUM(C8:K8)</f>
        <v>121423</v>
      </c>
      <c r="C8" s="442">
        <v>17335</v>
      </c>
      <c r="D8" s="442">
        <v>1783</v>
      </c>
      <c r="E8" s="442">
        <v>30811</v>
      </c>
      <c r="F8" s="442">
        <v>3700</v>
      </c>
      <c r="G8" s="442">
        <v>458</v>
      </c>
      <c r="H8" s="442">
        <v>117</v>
      </c>
      <c r="I8" s="442">
        <v>6</v>
      </c>
      <c r="J8" s="442">
        <v>182</v>
      </c>
      <c r="K8" s="442">
        <v>67031</v>
      </c>
      <c r="L8" s="442">
        <v>23689</v>
      </c>
      <c r="M8" s="442">
        <v>1924</v>
      </c>
    </row>
    <row r="9" spans="1:27" ht="15.75" customHeight="1">
      <c r="A9" s="150" t="s">
        <v>44</v>
      </c>
      <c r="B9" s="442">
        <f t="shared" si="1"/>
        <v>257382</v>
      </c>
      <c r="C9" s="442">
        <v>70397</v>
      </c>
      <c r="D9" s="442">
        <v>7543</v>
      </c>
      <c r="E9" s="442">
        <v>48179</v>
      </c>
      <c r="F9" s="442">
        <v>5194</v>
      </c>
      <c r="G9" s="442">
        <v>500</v>
      </c>
      <c r="H9" s="442">
        <v>45</v>
      </c>
      <c r="I9" s="391">
        <v>0</v>
      </c>
      <c r="J9" s="442">
        <v>1437</v>
      </c>
      <c r="K9" s="442">
        <v>124087</v>
      </c>
      <c r="L9" s="442">
        <v>60489</v>
      </c>
      <c r="M9" s="442">
        <v>3827</v>
      </c>
    </row>
    <row r="10" spans="1:27" ht="15.75" customHeight="1">
      <c r="A10" s="150" t="s">
        <v>45</v>
      </c>
      <c r="B10" s="442">
        <f t="shared" si="1"/>
        <v>24865</v>
      </c>
      <c r="C10" s="442">
        <v>5644</v>
      </c>
      <c r="D10" s="442">
        <v>924</v>
      </c>
      <c r="E10" s="442">
        <v>4420</v>
      </c>
      <c r="F10" s="442">
        <v>758</v>
      </c>
      <c r="G10" s="442">
        <v>232</v>
      </c>
      <c r="H10" s="442">
        <v>91</v>
      </c>
      <c r="I10" s="442">
        <v>7</v>
      </c>
      <c r="J10" s="442">
        <v>68</v>
      </c>
      <c r="K10" s="442">
        <v>12721</v>
      </c>
      <c r="L10" s="442">
        <v>4747</v>
      </c>
      <c r="M10" s="442">
        <v>342</v>
      </c>
      <c r="N10" s="441"/>
    </row>
    <row r="11" spans="1:27" ht="15.75" customHeight="1">
      <c r="A11" s="150" t="s">
        <v>46</v>
      </c>
      <c r="B11" s="442">
        <f t="shared" si="1"/>
        <v>166831</v>
      </c>
      <c r="C11" s="442">
        <v>45046</v>
      </c>
      <c r="D11" s="442">
        <v>5601</v>
      </c>
      <c r="E11" s="442">
        <v>27249</v>
      </c>
      <c r="F11" s="442">
        <v>3733</v>
      </c>
      <c r="G11" s="442">
        <v>937</v>
      </c>
      <c r="H11" s="442">
        <v>135</v>
      </c>
      <c r="I11" s="442">
        <v>5</v>
      </c>
      <c r="J11" s="442">
        <v>1026</v>
      </c>
      <c r="K11" s="442">
        <v>83099</v>
      </c>
      <c r="L11" s="442">
        <v>33927</v>
      </c>
      <c r="M11" s="442">
        <v>1328</v>
      </c>
      <c r="N11" s="441"/>
    </row>
    <row r="12" spans="1:27" ht="15.75" customHeight="1">
      <c r="A12" s="150" t="s">
        <v>47</v>
      </c>
      <c r="B12" s="442">
        <f t="shared" si="1"/>
        <v>208397</v>
      </c>
      <c r="C12" s="442">
        <v>82943</v>
      </c>
      <c r="D12" s="442">
        <v>27230</v>
      </c>
      <c r="E12" s="442">
        <v>10471</v>
      </c>
      <c r="F12" s="442">
        <v>1815</v>
      </c>
      <c r="G12" s="442">
        <v>641</v>
      </c>
      <c r="H12" s="442">
        <v>128</v>
      </c>
      <c r="I12" s="442">
        <v>3</v>
      </c>
      <c r="J12" s="442">
        <v>265</v>
      </c>
      <c r="K12" s="442">
        <v>84901</v>
      </c>
      <c r="L12" s="442">
        <v>69897</v>
      </c>
      <c r="M12" s="442">
        <v>3976</v>
      </c>
    </row>
    <row r="13" spans="1:27" ht="15.75" customHeight="1">
      <c r="A13" s="150" t="s">
        <v>48</v>
      </c>
      <c r="B13" s="442">
        <f t="shared" si="1"/>
        <v>299443</v>
      </c>
      <c r="C13" s="442">
        <v>77584</v>
      </c>
      <c r="D13" s="442">
        <v>8891</v>
      </c>
      <c r="E13" s="442">
        <v>52365</v>
      </c>
      <c r="F13" s="442">
        <v>6059</v>
      </c>
      <c r="G13" s="442">
        <v>1526</v>
      </c>
      <c r="H13" s="442">
        <v>276</v>
      </c>
      <c r="I13" s="442">
        <v>20</v>
      </c>
      <c r="J13" s="442">
        <v>1778</v>
      </c>
      <c r="K13" s="442">
        <v>150944</v>
      </c>
      <c r="L13" s="442">
        <v>66776</v>
      </c>
      <c r="M13" s="442">
        <v>3440</v>
      </c>
    </row>
    <row r="14" spans="1:27" ht="15.75" customHeight="1">
      <c r="A14" s="150" t="s">
        <v>49</v>
      </c>
      <c r="B14" s="442">
        <f t="shared" si="1"/>
        <v>42160</v>
      </c>
      <c r="C14" s="442">
        <v>9105</v>
      </c>
      <c r="D14" s="442">
        <v>1701</v>
      </c>
      <c r="E14" s="442">
        <v>9823</v>
      </c>
      <c r="F14" s="442">
        <v>1814</v>
      </c>
      <c r="G14" s="442">
        <v>200</v>
      </c>
      <c r="H14" s="442">
        <v>64</v>
      </c>
      <c r="I14" s="442">
        <v>10</v>
      </c>
      <c r="J14" s="442">
        <v>104</v>
      </c>
      <c r="K14" s="442">
        <v>19339</v>
      </c>
      <c r="L14" s="442">
        <v>10923</v>
      </c>
      <c r="M14" s="442">
        <v>339</v>
      </c>
    </row>
    <row r="15" spans="1:27" ht="15.75" customHeight="1">
      <c r="A15" s="150" t="s">
        <v>50</v>
      </c>
      <c r="B15" s="442">
        <f t="shared" si="1"/>
        <v>130280</v>
      </c>
      <c r="C15" s="442">
        <v>57060</v>
      </c>
      <c r="D15" s="442">
        <v>8694</v>
      </c>
      <c r="E15" s="442">
        <v>7304</v>
      </c>
      <c r="F15" s="442">
        <v>1099</v>
      </c>
      <c r="G15" s="442">
        <v>384</v>
      </c>
      <c r="H15" s="442">
        <v>52</v>
      </c>
      <c r="I15" s="442">
        <v>6</v>
      </c>
      <c r="J15" s="442">
        <v>76</v>
      </c>
      <c r="K15" s="442">
        <v>55605</v>
      </c>
      <c r="L15" s="442">
        <v>36225</v>
      </c>
      <c r="M15" s="442">
        <v>1898</v>
      </c>
    </row>
    <row r="16" spans="1:27" ht="15.75" customHeight="1">
      <c r="A16" s="150" t="s">
        <v>51</v>
      </c>
      <c r="B16" s="442">
        <f t="shared" si="1"/>
        <v>143241</v>
      </c>
      <c r="C16" s="442">
        <v>33589</v>
      </c>
      <c r="D16" s="442">
        <v>4724</v>
      </c>
      <c r="E16" s="442">
        <v>28373</v>
      </c>
      <c r="F16" s="442">
        <v>5351</v>
      </c>
      <c r="G16" s="442">
        <v>359</v>
      </c>
      <c r="H16" s="442">
        <v>42</v>
      </c>
      <c r="I16" s="442">
        <v>2</v>
      </c>
      <c r="J16" s="442">
        <v>1031</v>
      </c>
      <c r="K16" s="442">
        <v>69770</v>
      </c>
      <c r="L16" s="442">
        <v>35227</v>
      </c>
      <c r="M16" s="442">
        <v>2286</v>
      </c>
    </row>
    <row r="17" spans="1:13" ht="15.75" customHeight="1">
      <c r="A17" s="150" t="s">
        <v>52</v>
      </c>
      <c r="B17" s="442">
        <f t="shared" si="1"/>
        <v>67020</v>
      </c>
      <c r="C17" s="442">
        <v>16851</v>
      </c>
      <c r="D17" s="442">
        <v>3575</v>
      </c>
      <c r="E17" s="442">
        <v>11463</v>
      </c>
      <c r="F17" s="442">
        <v>2073</v>
      </c>
      <c r="G17" s="442">
        <v>438</v>
      </c>
      <c r="H17" s="442">
        <v>134</v>
      </c>
      <c r="I17" s="442">
        <v>9</v>
      </c>
      <c r="J17" s="442">
        <v>321</v>
      </c>
      <c r="K17" s="442">
        <v>32156</v>
      </c>
      <c r="L17" s="442">
        <v>18310</v>
      </c>
      <c r="M17" s="442">
        <v>1038</v>
      </c>
    </row>
    <row r="18" spans="1:13" ht="15.75" customHeight="1">
      <c r="A18" s="150" t="s">
        <v>53</v>
      </c>
      <c r="B18" s="442">
        <f t="shared" si="1"/>
        <v>55942</v>
      </c>
      <c r="C18" s="442">
        <v>17277</v>
      </c>
      <c r="D18" s="442">
        <v>2900</v>
      </c>
      <c r="E18" s="442">
        <v>6193</v>
      </c>
      <c r="F18" s="442">
        <v>1001</v>
      </c>
      <c r="G18" s="442">
        <v>834</v>
      </c>
      <c r="H18" s="442">
        <v>317</v>
      </c>
      <c r="I18" s="442">
        <v>22</v>
      </c>
      <c r="J18" s="442">
        <v>93</v>
      </c>
      <c r="K18" s="442">
        <v>27305</v>
      </c>
      <c r="L18" s="442">
        <v>10703</v>
      </c>
      <c r="M18" s="442">
        <v>612</v>
      </c>
    </row>
    <row r="19" spans="1:13" ht="15.75" customHeight="1">
      <c r="A19" s="150" t="s">
        <v>54</v>
      </c>
      <c r="B19" s="442">
        <f t="shared" si="1"/>
        <v>111934</v>
      </c>
      <c r="C19" s="442">
        <v>36213</v>
      </c>
      <c r="D19" s="442">
        <v>4473</v>
      </c>
      <c r="E19" s="442">
        <v>16232</v>
      </c>
      <c r="F19" s="442">
        <v>1728</v>
      </c>
      <c r="G19" s="442">
        <v>240</v>
      </c>
      <c r="H19" s="442">
        <v>50</v>
      </c>
      <c r="I19" s="442">
        <v>4</v>
      </c>
      <c r="J19" s="442">
        <v>194</v>
      </c>
      <c r="K19" s="442">
        <v>52800</v>
      </c>
      <c r="L19" s="442">
        <v>25279</v>
      </c>
      <c r="M19" s="442">
        <v>1276</v>
      </c>
    </row>
    <row r="20" spans="1:13" ht="15.75" customHeight="1">
      <c r="A20" s="150" t="s">
        <v>55</v>
      </c>
      <c r="B20" s="442">
        <f t="shared" si="1"/>
        <v>72235</v>
      </c>
      <c r="C20" s="442">
        <v>12330</v>
      </c>
      <c r="D20" s="442">
        <v>1452</v>
      </c>
      <c r="E20" s="442">
        <v>18937</v>
      </c>
      <c r="F20" s="442">
        <v>3147</v>
      </c>
      <c r="G20" s="442">
        <v>531</v>
      </c>
      <c r="H20" s="442">
        <v>143</v>
      </c>
      <c r="I20" s="442">
        <v>5</v>
      </c>
      <c r="J20" s="442">
        <v>46</v>
      </c>
      <c r="K20" s="442">
        <v>35644</v>
      </c>
      <c r="L20" s="442">
        <v>15885</v>
      </c>
      <c r="M20" s="442">
        <v>1236</v>
      </c>
    </row>
    <row r="21" spans="1:13" ht="15.75" customHeight="1">
      <c r="A21" s="150" t="s">
        <v>56</v>
      </c>
      <c r="B21" s="442">
        <f t="shared" si="1"/>
        <v>202740</v>
      </c>
      <c r="C21" s="442">
        <v>38813</v>
      </c>
      <c r="D21" s="442">
        <v>8037</v>
      </c>
      <c r="E21" s="442">
        <v>41763</v>
      </c>
      <c r="F21" s="442">
        <v>8443</v>
      </c>
      <c r="G21" s="442">
        <v>2373</v>
      </c>
      <c r="H21" s="442">
        <v>870</v>
      </c>
      <c r="I21" s="442">
        <v>46</v>
      </c>
      <c r="J21" s="442">
        <v>982</v>
      </c>
      <c r="K21" s="442">
        <v>101413</v>
      </c>
      <c r="L21" s="442">
        <v>46872</v>
      </c>
      <c r="M21" s="442">
        <v>2837</v>
      </c>
    </row>
    <row r="22" spans="1:13" ht="15.75" customHeight="1">
      <c r="A22" s="152" t="s">
        <v>57</v>
      </c>
      <c r="B22" s="444">
        <f t="shared" si="1"/>
        <v>41646</v>
      </c>
      <c r="C22" s="444">
        <v>8566</v>
      </c>
      <c r="D22" s="444">
        <v>961</v>
      </c>
      <c r="E22" s="444">
        <v>9235</v>
      </c>
      <c r="F22" s="444">
        <v>1292</v>
      </c>
      <c r="G22" s="444">
        <v>252</v>
      </c>
      <c r="H22" s="444">
        <v>120</v>
      </c>
      <c r="I22" s="444">
        <v>10</v>
      </c>
      <c r="J22" s="444">
        <v>274</v>
      </c>
      <c r="K22" s="444">
        <v>20936</v>
      </c>
      <c r="L22" s="444">
        <v>7855</v>
      </c>
      <c r="M22" s="444">
        <v>471</v>
      </c>
    </row>
    <row r="23" spans="1:13" ht="12.75" customHeight="1">
      <c r="A23" s="1033" t="s">
        <v>244</v>
      </c>
      <c r="B23" s="1033"/>
      <c r="C23" s="1033"/>
      <c r="D23" s="1033"/>
      <c r="E23" s="1033"/>
      <c r="F23" s="1033"/>
      <c r="G23" s="1033"/>
      <c r="H23" s="1033"/>
      <c r="I23" s="1033"/>
      <c r="J23" s="1033"/>
      <c r="K23" s="1033"/>
      <c r="L23" s="1033"/>
      <c r="M23" s="1033"/>
    </row>
    <row r="24" spans="1:13" ht="12" customHeight="1">
      <c r="A24" s="1034" t="s">
        <v>445</v>
      </c>
      <c r="B24" s="1034"/>
      <c r="C24" s="1034"/>
      <c r="D24" s="1034"/>
      <c r="E24" s="1034"/>
      <c r="F24" s="1034"/>
      <c r="G24" s="1034"/>
      <c r="H24" s="1034"/>
      <c r="I24" s="1034"/>
      <c r="J24" s="1034"/>
      <c r="K24" s="1034"/>
      <c r="L24" s="1034"/>
      <c r="M24" s="1034"/>
    </row>
    <row r="25" spans="1:13" ht="12.75" customHeight="1">
      <c r="A25" s="1034" t="s">
        <v>245</v>
      </c>
      <c r="B25" s="1034"/>
      <c r="C25" s="1034"/>
      <c r="D25" s="1034"/>
      <c r="E25" s="1034"/>
      <c r="F25" s="1034"/>
      <c r="G25" s="1034"/>
      <c r="H25" s="1034"/>
      <c r="I25" s="1034"/>
      <c r="J25" s="1034"/>
      <c r="K25" s="1034"/>
      <c r="L25" s="1034"/>
      <c r="M25" s="1034"/>
    </row>
    <row r="26" spans="1:13" ht="12.75" customHeight="1">
      <c r="A26" s="1034" t="s">
        <v>246</v>
      </c>
      <c r="B26" s="1034"/>
      <c r="C26" s="1034"/>
      <c r="D26" s="1034"/>
      <c r="E26" s="1034"/>
      <c r="F26" s="1034"/>
      <c r="G26" s="1034"/>
      <c r="H26" s="1034"/>
      <c r="I26" s="1034"/>
      <c r="J26" s="1034"/>
      <c r="K26" s="1034"/>
      <c r="L26" s="1034"/>
      <c r="M26" s="1034"/>
    </row>
    <row r="27" spans="1:13" ht="38.25" customHeight="1">
      <c r="A27" s="1025" t="s">
        <v>577</v>
      </c>
      <c r="B27" s="1025"/>
      <c r="C27" s="1025"/>
      <c r="D27" s="1025"/>
      <c r="E27" s="1025"/>
    </row>
    <row r="28" spans="1:13" ht="24.75" customHeight="1">
      <c r="A28" s="1035" t="s">
        <v>13</v>
      </c>
      <c r="B28" s="1036"/>
      <c r="C28" s="458" t="s">
        <v>642</v>
      </c>
      <c r="D28" s="456"/>
      <c r="E28" s="441"/>
      <c r="F28" s="441"/>
      <c r="G28" s="441"/>
      <c r="H28" s="490"/>
      <c r="I28" s="441"/>
      <c r="J28" s="441"/>
      <c r="K28" s="441"/>
      <c r="L28" s="441"/>
      <c r="M28" s="441"/>
    </row>
    <row r="29" spans="1:13" ht="18" customHeight="1">
      <c r="A29" s="1037"/>
      <c r="B29" s="1038"/>
      <c r="C29" s="348" t="s">
        <v>238</v>
      </c>
      <c r="D29" s="441"/>
      <c r="E29" s="441"/>
      <c r="G29" s="441"/>
      <c r="H29" s="441"/>
      <c r="I29" s="441"/>
      <c r="J29" s="441"/>
      <c r="K29" s="441"/>
      <c r="L29" s="441"/>
      <c r="M29" s="441"/>
    </row>
    <row r="30" spans="1:13" ht="19.5" customHeight="1">
      <c r="A30" s="1031" t="s">
        <v>239</v>
      </c>
      <c r="B30" s="1031"/>
      <c r="C30" s="462">
        <f>SUM(C31:C34)</f>
        <v>3077265299.0700002</v>
      </c>
      <c r="D30" s="463"/>
      <c r="E30" s="479"/>
      <c r="G30" s="441"/>
      <c r="H30" s="441"/>
      <c r="I30" s="441"/>
      <c r="J30" s="441"/>
      <c r="K30" s="441"/>
      <c r="L30" s="441"/>
      <c r="M30" s="441"/>
    </row>
    <row r="31" spans="1:13" ht="15.75" customHeight="1">
      <c r="A31" s="59" t="s">
        <v>448</v>
      </c>
      <c r="B31" s="59"/>
      <c r="C31" s="457">
        <v>1630656864</v>
      </c>
      <c r="D31" s="464"/>
      <c r="E31" s="479"/>
      <c r="G31" s="441"/>
      <c r="H31" s="441"/>
      <c r="I31" s="441"/>
      <c r="J31" s="441"/>
      <c r="K31" s="441"/>
      <c r="L31" s="441"/>
      <c r="M31" s="441"/>
    </row>
    <row r="32" spans="1:13" ht="15.75" customHeight="1">
      <c r="A32" s="59" t="s">
        <v>447</v>
      </c>
      <c r="B32" s="59"/>
      <c r="C32" s="457">
        <v>1396503000</v>
      </c>
      <c r="D32" s="463"/>
      <c r="E32" s="479"/>
      <c r="F32" s="620"/>
      <c r="G32" s="620"/>
      <c r="H32" s="620"/>
      <c r="I32" s="441"/>
      <c r="J32" s="441"/>
      <c r="K32" s="441"/>
      <c r="L32" s="441"/>
      <c r="M32" s="441"/>
    </row>
    <row r="33" spans="1:13" ht="15.75" customHeight="1">
      <c r="A33" s="59" t="s">
        <v>446</v>
      </c>
      <c r="B33" s="59"/>
      <c r="C33" s="457">
        <v>14404846.59</v>
      </c>
      <c r="D33" s="464"/>
      <c r="E33" s="479"/>
      <c r="F33" s="461"/>
      <c r="H33" s="441"/>
      <c r="I33" s="441"/>
      <c r="J33" s="441"/>
      <c r="K33" s="441"/>
      <c r="L33" s="441"/>
      <c r="M33" s="441"/>
    </row>
    <row r="34" spans="1:13" ht="15.75" customHeight="1">
      <c r="A34" s="1032" t="s">
        <v>488</v>
      </c>
      <c r="B34" s="1032"/>
      <c r="C34" s="61">
        <v>35700588.479999997</v>
      </c>
      <c r="D34" s="464"/>
      <c r="E34" s="479"/>
      <c r="F34" s="461"/>
      <c r="H34" s="441"/>
      <c r="I34" s="441"/>
      <c r="J34" s="441"/>
      <c r="K34" s="441"/>
      <c r="L34" s="441"/>
      <c r="M34" s="441"/>
    </row>
    <row r="36" spans="1:13">
      <c r="C36" s="459"/>
      <c r="D36" s="460"/>
    </row>
    <row r="37" spans="1:13">
      <c r="C37" s="461"/>
      <c r="D37" s="460"/>
    </row>
    <row r="38" spans="1:13">
      <c r="C38" s="459"/>
      <c r="D38" s="460"/>
    </row>
    <row r="41" spans="1:13">
      <c r="B41" s="490"/>
      <c r="C41" s="490"/>
      <c r="D41" s="490"/>
      <c r="E41" s="490"/>
      <c r="F41" s="490"/>
      <c r="G41" s="490"/>
      <c r="H41" s="490"/>
      <c r="I41" s="490"/>
      <c r="J41" s="490"/>
      <c r="K41" s="490"/>
      <c r="L41" s="490"/>
      <c r="M41" s="490"/>
    </row>
  </sheetData>
  <mergeCells count="16">
    <mergeCell ref="A30:B30"/>
    <mergeCell ref="A34:B34"/>
    <mergeCell ref="A23:M23"/>
    <mergeCell ref="A24:M24"/>
    <mergeCell ref="A25:M25"/>
    <mergeCell ref="A26:M26"/>
    <mergeCell ref="A28:B29"/>
    <mergeCell ref="B5:M5"/>
    <mergeCell ref="A3:A5"/>
    <mergeCell ref="A27:E27"/>
    <mergeCell ref="A1:M1"/>
    <mergeCell ref="A2:M2"/>
    <mergeCell ref="B3:B4"/>
    <mergeCell ref="C3:K3"/>
    <mergeCell ref="L3:L4"/>
    <mergeCell ref="M3:M4"/>
  </mergeCells>
  <hyperlinks>
    <hyperlink ref="N2" location="'Spis treści'!A1" display="Powrót do spisu" xr:uid="{59847AB4-F0A3-4D24-981E-C2109E72DD21}"/>
  </hyperlinks>
  <printOptions horizontalCentered="1"/>
  <pageMargins left="0.51181102362204722" right="0.51181102362204722" top="0.47244094488188981" bottom="0.35433070866141736" header="0.31496062992125984" footer="0.31496062992125984"/>
  <pageSetup paperSize="9" scale="80" orientation="landscape" r:id="rId1"/>
  <headerFooter differentFirst="1" alignWithMargins="0">
    <oddFooter>&amp;C&amp;"Arial,Normalny"&amp;9&amp;P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20B-64E0-4CCA-9441-44B7BDFACF13}">
  <sheetPr codeName="Arkusz33">
    <tabColor rgb="FF33CC33"/>
  </sheetPr>
  <dimension ref="A1:F34"/>
  <sheetViews>
    <sheetView showGridLines="0" view="pageBreakPreview" zoomScale="89" zoomScaleNormal="100" zoomScaleSheetLayoutView="89" workbookViewId="0">
      <selection sqref="A1:B1"/>
    </sheetView>
  </sheetViews>
  <sheetFormatPr defaultColWidth="9" defaultRowHeight="15"/>
  <cols>
    <col min="1" max="1" width="19.5" style="320" customWidth="1"/>
    <col min="2" max="2" width="67.875" style="320" customWidth="1"/>
    <col min="3" max="3" width="16.125" style="320" customWidth="1"/>
    <col min="4" max="4" width="16" style="320" customWidth="1"/>
    <col min="5" max="5" width="14.5" style="320" customWidth="1"/>
    <col min="6" max="6" width="15.125" style="320" customWidth="1"/>
    <col min="7" max="7" width="13.625" style="320" customWidth="1"/>
    <col min="8" max="8" width="14" style="320" bestFit="1" customWidth="1"/>
    <col min="9" max="9" width="21.75" style="320" bestFit="1" customWidth="1"/>
    <col min="10" max="16384" width="9" style="320"/>
  </cols>
  <sheetData>
    <row r="1" spans="1:6" s="314" customFormat="1" ht="35.25" customHeight="1">
      <c r="A1" s="1039" t="s">
        <v>526</v>
      </c>
      <c r="B1" s="1040"/>
    </row>
    <row r="2" spans="1:6" s="314" customFormat="1" ht="12.75" customHeight="1">
      <c r="B2" s="315"/>
    </row>
    <row r="3" spans="1:6" s="314" customFormat="1" ht="12.75" customHeight="1">
      <c r="B3" s="315"/>
    </row>
    <row r="4" spans="1:6" s="314" customFormat="1" ht="12.75" customHeight="1">
      <c r="B4" s="315"/>
    </row>
    <row r="5" spans="1:6" s="314" customFormat="1" ht="12.75" customHeight="1">
      <c r="B5" s="315"/>
    </row>
    <row r="6" spans="1:6" s="314" customFormat="1" ht="24" customHeight="1">
      <c r="B6" s="797"/>
    </row>
    <row r="7" spans="1:6" s="314" customFormat="1" ht="12.75" customHeight="1">
      <c r="B7" s="797"/>
    </row>
    <row r="8" spans="1:6" s="314" customFormat="1" ht="20.25" customHeight="1">
      <c r="A8" s="315" t="s">
        <v>264</v>
      </c>
      <c r="B8" s="315"/>
      <c r="C8" s="315"/>
      <c r="D8" s="315"/>
      <c r="E8" s="315"/>
      <c r="F8" s="315"/>
    </row>
    <row r="9" spans="1:6" s="314" customFormat="1" ht="21.75" customHeight="1"/>
    <row r="10" spans="1:6" s="314" customFormat="1" ht="21.75" customHeight="1"/>
    <row r="11" spans="1:6" s="314" customFormat="1" ht="21.75" customHeight="1"/>
    <row r="12" spans="1:6" s="314" customFormat="1" ht="21.75" customHeight="1"/>
    <row r="13" spans="1:6" s="314" customFormat="1" ht="21.75" customHeight="1"/>
    <row r="14" spans="1:6" s="314" customFormat="1" ht="21.75" customHeight="1"/>
    <row r="15" spans="1:6" s="314" customFormat="1" ht="27" customHeight="1">
      <c r="A15" s="793"/>
      <c r="B15" s="793"/>
      <c r="C15" s="316"/>
      <c r="F15" s="316"/>
    </row>
    <row r="16" spans="1:6" s="314" customFormat="1" ht="12.75"/>
    <row r="17" spans="1:6" s="314" customFormat="1" ht="24" customHeight="1">
      <c r="A17" s="318"/>
      <c r="B17" s="318"/>
      <c r="C17" s="318"/>
      <c r="D17" s="318"/>
      <c r="E17" s="318"/>
      <c r="F17" s="318"/>
    </row>
    <row r="18" spans="1:6" s="314" customFormat="1" ht="21" customHeight="1"/>
    <row r="19" spans="1:6" s="314" customFormat="1" ht="21" customHeight="1"/>
    <row r="20" spans="1:6" s="314" customFormat="1" ht="21" customHeight="1"/>
    <row r="21" spans="1:6" s="314" customFormat="1" ht="21" customHeight="1"/>
    <row r="22" spans="1:6" s="314" customFormat="1" ht="21" customHeight="1"/>
    <row r="23" spans="1:6" s="314" customFormat="1" ht="21" customHeight="1"/>
    <row r="24" spans="1:6" s="314" customFormat="1" ht="21" customHeight="1"/>
    <row r="25" spans="1:6" s="314" customFormat="1" ht="21" customHeight="1"/>
    <row r="26" spans="1:6" s="314" customFormat="1" ht="123" customHeight="1"/>
    <row r="27" spans="1:6" s="314" customFormat="1" ht="29.25" customHeight="1">
      <c r="A27" s="1041" t="s">
        <v>525</v>
      </c>
      <c r="B27" s="1041"/>
      <c r="C27" s="319"/>
      <c r="D27" s="319"/>
      <c r="E27" s="319"/>
      <c r="F27" s="319"/>
    </row>
    <row r="28" spans="1:6" ht="33.75" customHeight="1">
      <c r="C28" s="322"/>
      <c r="D28" s="322"/>
      <c r="E28" s="323"/>
      <c r="F28" s="321"/>
    </row>
    <row r="30" spans="1:6" ht="33" customHeight="1">
      <c r="A30" s="1042"/>
      <c r="B30" s="1044"/>
    </row>
    <row r="31" spans="1:6">
      <c r="A31" s="1043" t="s">
        <v>639</v>
      </c>
      <c r="B31" s="1044"/>
    </row>
    <row r="34" spans="1:2" ht="42" customHeight="1">
      <c r="A34" s="1042"/>
      <c r="B34" s="1042"/>
    </row>
  </sheetData>
  <mergeCells count="7">
    <mergeCell ref="A1:B1"/>
    <mergeCell ref="B6:B7"/>
    <mergeCell ref="A15:B15"/>
    <mergeCell ref="A27:B27"/>
    <mergeCell ref="A34:B34"/>
    <mergeCell ref="A31:B31"/>
    <mergeCell ref="A30:B30"/>
  </mergeCells>
  <hyperlinks>
    <hyperlink ref="A31" r:id="rId1" xr:uid="{5E30D09B-988B-4B81-9026-4B7DBB9AB686}"/>
  </hyperlinks>
  <pageMargins left="0.70866141732283472" right="0.55000000000000004" top="0.74803149606299213" bottom="0.74803149606299213" header="0.31496062992125984" footer="0.31496062992125984"/>
  <pageSetup paperSize="9" fitToWidth="2" orientation="portrait" r:id="rId2"/>
  <headerFooter differentFirst="1"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C26"/>
  <sheetViews>
    <sheetView view="pageBreakPreview" zoomScale="89" zoomScaleNormal="100" zoomScaleSheetLayoutView="89" workbookViewId="0">
      <selection sqref="A1:B1"/>
    </sheetView>
  </sheetViews>
  <sheetFormatPr defaultRowHeight="15"/>
  <cols>
    <col min="1" max="1" width="17.75" customWidth="1"/>
    <col min="2" max="2" width="62.625" customWidth="1"/>
  </cols>
  <sheetData>
    <row r="1" spans="1:3" ht="30" customHeight="1">
      <c r="A1" s="800" t="s">
        <v>482</v>
      </c>
      <c r="B1" s="800"/>
      <c r="C1" s="386" t="s">
        <v>528</v>
      </c>
    </row>
    <row r="2" spans="1:3" ht="15.75">
      <c r="A2" s="69"/>
      <c r="B2" s="69"/>
    </row>
    <row r="3" spans="1:3" ht="25.5" customHeight="1">
      <c r="A3" s="105" t="s">
        <v>281</v>
      </c>
      <c r="B3" s="106" t="s">
        <v>282</v>
      </c>
    </row>
    <row r="4" spans="1:3" ht="21.75" customHeight="1">
      <c r="A4" s="107" t="s">
        <v>283</v>
      </c>
      <c r="B4" s="108" t="s">
        <v>511</v>
      </c>
    </row>
    <row r="5" spans="1:3" ht="21.75" customHeight="1">
      <c r="A5" s="107" t="s">
        <v>284</v>
      </c>
      <c r="B5" s="108" t="s">
        <v>512</v>
      </c>
    </row>
    <row r="6" spans="1:3" ht="21.75" customHeight="1">
      <c r="A6" s="107" t="s">
        <v>285</v>
      </c>
      <c r="B6" s="108" t="s">
        <v>513</v>
      </c>
    </row>
    <row r="7" spans="1:3" ht="21.75" customHeight="1">
      <c r="A7" s="107" t="s">
        <v>286</v>
      </c>
      <c r="B7" s="109" t="s">
        <v>514</v>
      </c>
    </row>
    <row r="8" spans="1:3" ht="21.75" customHeight="1">
      <c r="A8" s="107" t="s">
        <v>287</v>
      </c>
      <c r="B8" s="108" t="s">
        <v>515</v>
      </c>
    </row>
    <row r="9" spans="1:3" ht="21.75" customHeight="1">
      <c r="A9" s="107" t="s">
        <v>11</v>
      </c>
      <c r="B9" s="108" t="s">
        <v>516</v>
      </c>
    </row>
    <row r="10" spans="1:3" ht="21.75" customHeight="1">
      <c r="A10" s="110" t="s">
        <v>12</v>
      </c>
      <c r="B10" s="108" t="s">
        <v>517</v>
      </c>
    </row>
    <row r="12" spans="1:3" ht="30" customHeight="1">
      <c r="A12" s="801" t="s">
        <v>483</v>
      </c>
      <c r="B12" s="801"/>
    </row>
    <row r="14" spans="1:3" ht="25.5" customHeight="1">
      <c r="A14" s="105" t="s">
        <v>303</v>
      </c>
      <c r="B14" s="106" t="s">
        <v>288</v>
      </c>
    </row>
    <row r="15" spans="1:3" ht="21.75" customHeight="1">
      <c r="A15" s="107" t="s">
        <v>289</v>
      </c>
      <c r="B15" s="108" t="s">
        <v>290</v>
      </c>
    </row>
    <row r="16" spans="1:3" ht="21.75" customHeight="1">
      <c r="A16" s="107" t="s">
        <v>293</v>
      </c>
      <c r="B16" s="108" t="s">
        <v>294</v>
      </c>
    </row>
    <row r="17" spans="1:2" ht="21" customHeight="1">
      <c r="A17" s="107" t="s">
        <v>223</v>
      </c>
      <c r="B17" s="108" t="s">
        <v>301</v>
      </c>
    </row>
    <row r="18" spans="1:2" ht="21.75" customHeight="1">
      <c r="A18" s="107" t="s">
        <v>59</v>
      </c>
      <c r="B18" s="108" t="s">
        <v>291</v>
      </c>
    </row>
    <row r="19" spans="1:2" ht="21.75" customHeight="1">
      <c r="A19" s="107" t="s">
        <v>60</v>
      </c>
      <c r="B19" s="108" t="s">
        <v>302</v>
      </c>
    </row>
    <row r="20" spans="1:2" ht="21.75" customHeight="1">
      <c r="A20" s="107" t="s">
        <v>61</v>
      </c>
      <c r="B20" s="108" t="s">
        <v>292</v>
      </c>
    </row>
    <row r="21" spans="1:2" ht="21.75" customHeight="1">
      <c r="A21" s="107" t="s">
        <v>304</v>
      </c>
      <c r="B21" s="108" t="s">
        <v>305</v>
      </c>
    </row>
    <row r="22" spans="1:2" ht="21.75" customHeight="1">
      <c r="A22" s="107" t="s">
        <v>463</v>
      </c>
      <c r="B22" s="108" t="s">
        <v>224</v>
      </c>
    </row>
    <row r="23" spans="1:2" ht="21" customHeight="1">
      <c r="A23" s="107" t="s">
        <v>295</v>
      </c>
      <c r="B23" s="108" t="s">
        <v>296</v>
      </c>
    </row>
    <row r="24" spans="1:2" ht="21" customHeight="1">
      <c r="A24" s="107" t="s">
        <v>297</v>
      </c>
      <c r="B24" s="108" t="s">
        <v>298</v>
      </c>
    </row>
    <row r="25" spans="1:2" ht="21" customHeight="1">
      <c r="A25" s="107" t="s">
        <v>299</v>
      </c>
      <c r="B25" s="108" t="s">
        <v>300</v>
      </c>
    </row>
    <row r="26" spans="1:2" ht="21" customHeight="1">
      <c r="A26" s="72"/>
      <c r="B26" s="71"/>
    </row>
  </sheetData>
  <mergeCells count="2">
    <mergeCell ref="A1:B1"/>
    <mergeCell ref="A12:B12"/>
  </mergeCells>
  <hyperlinks>
    <hyperlink ref="C1" location="'Spis treści'!A1" display="Powrót do spisu" xr:uid="{05B01D5F-6454-4A0C-B6AC-2B56FA1282D6}"/>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8"/>
  <dimension ref="A1:N122"/>
  <sheetViews>
    <sheetView showGridLines="0" view="pageBreakPreview" zoomScale="89" zoomScaleNormal="100" zoomScaleSheetLayoutView="89" workbookViewId="0">
      <selection sqref="A1:I1"/>
    </sheetView>
  </sheetViews>
  <sheetFormatPr defaultColWidth="8" defaultRowHeight="15" zeroHeight="1"/>
  <cols>
    <col min="1" max="1" width="23.75" style="45" customWidth="1"/>
    <col min="2" max="2" width="12.75" style="45" customWidth="1"/>
    <col min="3" max="3" width="13.125" style="45" customWidth="1"/>
    <col min="4" max="5" width="12.375" style="45" customWidth="1"/>
    <col min="6" max="6" width="13.125" style="45" customWidth="1"/>
    <col min="7" max="10" width="8.375" style="45" customWidth="1"/>
    <col min="11" max="11" width="10.375" style="45" bestFit="1" customWidth="1"/>
    <col min="12" max="16384" width="8" style="45"/>
  </cols>
  <sheetData>
    <row r="1" spans="1:14" ht="30" customHeight="1">
      <c r="A1" s="802" t="s">
        <v>456</v>
      </c>
      <c r="B1" s="802"/>
      <c r="C1" s="802"/>
      <c r="D1" s="802"/>
      <c r="E1" s="802"/>
      <c r="F1" s="802"/>
      <c r="G1" s="802"/>
      <c r="H1" s="802"/>
      <c r="I1" s="802"/>
      <c r="J1" s="481"/>
    </row>
    <row r="2" spans="1:14" ht="38.25" customHeight="1">
      <c r="A2" s="803" t="s">
        <v>331</v>
      </c>
      <c r="B2" s="803"/>
      <c r="C2" s="803"/>
      <c r="D2" s="803"/>
      <c r="E2" s="803"/>
      <c r="F2" s="803"/>
      <c r="G2" s="803"/>
      <c r="H2" s="803"/>
      <c r="I2" s="803"/>
      <c r="J2" s="482"/>
      <c r="K2" s="386" t="s">
        <v>528</v>
      </c>
    </row>
    <row r="3" spans="1:14" ht="21" customHeight="1">
      <c r="A3" s="804" t="s">
        <v>13</v>
      </c>
      <c r="B3" s="805" t="s">
        <v>524</v>
      </c>
      <c r="C3" s="806"/>
      <c r="D3" s="807" t="s">
        <v>538</v>
      </c>
      <c r="E3" s="807"/>
      <c r="F3" s="807"/>
      <c r="G3" s="807"/>
      <c r="H3" s="807"/>
      <c r="I3" s="806"/>
      <c r="J3" s="495"/>
    </row>
    <row r="4" spans="1:14" ht="20.25" customHeight="1">
      <c r="A4" s="804"/>
      <c r="B4" s="808" t="s">
        <v>640</v>
      </c>
      <c r="C4" s="808" t="s">
        <v>650</v>
      </c>
      <c r="D4" s="808" t="s">
        <v>632</v>
      </c>
      <c r="E4" s="808" t="s">
        <v>640</v>
      </c>
      <c r="F4" s="808" t="s">
        <v>650</v>
      </c>
      <c r="G4" s="809" t="s">
        <v>14</v>
      </c>
      <c r="H4" s="809"/>
      <c r="I4" s="810"/>
      <c r="J4" s="486"/>
    </row>
    <row r="5" spans="1:14" ht="75" customHeight="1">
      <c r="A5" s="804"/>
      <c r="B5" s="808"/>
      <c r="C5" s="808"/>
      <c r="D5" s="808"/>
      <c r="E5" s="808"/>
      <c r="F5" s="808"/>
      <c r="G5" s="485" t="s">
        <v>655</v>
      </c>
      <c r="H5" s="483" t="s">
        <v>656</v>
      </c>
      <c r="I5" s="483" t="s">
        <v>651</v>
      </c>
      <c r="J5" s="486"/>
    </row>
    <row r="6" spans="1:14" ht="21" customHeight="1">
      <c r="A6" s="815" t="s">
        <v>68</v>
      </c>
      <c r="B6" s="816"/>
      <c r="C6" s="816"/>
      <c r="D6" s="816"/>
      <c r="E6" s="817"/>
      <c r="F6" s="817"/>
      <c r="G6" s="817"/>
      <c r="H6" s="817"/>
      <c r="I6" s="818"/>
      <c r="J6" s="496"/>
    </row>
    <row r="7" spans="1:14" ht="27" customHeight="1">
      <c r="A7" s="111" t="s">
        <v>410</v>
      </c>
      <c r="B7" s="364">
        <v>990883</v>
      </c>
      <c r="C7" s="364">
        <v>997402</v>
      </c>
      <c r="D7" s="364">
        <v>977905</v>
      </c>
      <c r="E7" s="364">
        <v>974723</v>
      </c>
      <c r="F7" s="364">
        <v>977546</v>
      </c>
      <c r="G7" s="112">
        <f>E7/D7-1</f>
        <v>-3.2538948057326822E-3</v>
      </c>
      <c r="H7" s="112">
        <f>E7/B7-1</f>
        <v>-1.6308686292932695E-2</v>
      </c>
      <c r="I7" s="112">
        <f>F7/C7-1</f>
        <v>-1.9907720257228312E-2</v>
      </c>
      <c r="J7" s="497"/>
      <c r="K7" s="497"/>
      <c r="L7" s="497"/>
      <c r="M7" s="497"/>
      <c r="N7" s="497"/>
    </row>
    <row r="8" spans="1:14" ht="27" customHeight="1">
      <c r="A8" s="113" t="s">
        <v>241</v>
      </c>
      <c r="B8" s="132">
        <v>37260</v>
      </c>
      <c r="C8" s="132">
        <v>38932</v>
      </c>
      <c r="D8" s="132">
        <v>32868</v>
      </c>
      <c r="E8" s="132">
        <v>31833</v>
      </c>
      <c r="F8" s="132">
        <v>32980</v>
      </c>
      <c r="G8" s="114">
        <f>E8/D8-1</f>
        <v>-3.1489594742606819E-2</v>
      </c>
      <c r="H8" s="114">
        <f>E8/B8-1</f>
        <v>-0.14565217391304353</v>
      </c>
      <c r="I8" s="114">
        <f t="shared" ref="I8:I10" si="0">F8/C8-1</f>
        <v>-0.15288194801191823</v>
      </c>
      <c r="J8" s="498"/>
      <c r="K8" s="498"/>
      <c r="L8" s="498"/>
      <c r="M8" s="498"/>
      <c r="N8" s="498"/>
    </row>
    <row r="9" spans="1:14" ht="21" customHeight="1">
      <c r="A9" s="115" t="s">
        <v>76</v>
      </c>
      <c r="B9" s="365">
        <v>4521333313.6700001</v>
      </c>
      <c r="C9" s="365">
        <v>13418511912.269999</v>
      </c>
      <c r="D9" s="365">
        <v>5606061738.1199989</v>
      </c>
      <c r="E9" s="365">
        <v>5594584052.6999989</v>
      </c>
      <c r="F9" s="365">
        <v>16048164682.500006</v>
      </c>
      <c r="G9" s="114">
        <f t="shared" ref="G9:G11" si="1">E9/D9-1</f>
        <v>-2.0473704993211328E-3</v>
      </c>
      <c r="H9" s="114">
        <f t="shared" ref="H9:H11" si="2">E9/B9-1</f>
        <v>0.23737483272579896</v>
      </c>
      <c r="I9" s="114">
        <f t="shared" si="0"/>
        <v>0.19597201145869469</v>
      </c>
      <c r="J9" s="499"/>
      <c r="K9" s="499"/>
      <c r="L9" s="499"/>
      <c r="M9" s="499"/>
      <c r="N9" s="499"/>
    </row>
    <row r="10" spans="1:14" ht="27" customHeight="1">
      <c r="A10" s="113" t="s">
        <v>241</v>
      </c>
      <c r="B10" s="365">
        <v>190286379.16999996</v>
      </c>
      <c r="C10" s="365">
        <v>586634385.87</v>
      </c>
      <c r="D10" s="365">
        <v>194236011.89999998</v>
      </c>
      <c r="E10" s="365">
        <v>188004369.43999997</v>
      </c>
      <c r="F10" s="365">
        <v>565979987.82999992</v>
      </c>
      <c r="G10" s="114">
        <f t="shared" si="1"/>
        <v>-3.2082837775768813E-2</v>
      </c>
      <c r="H10" s="114">
        <f t="shared" si="2"/>
        <v>-1.1992501722686399E-2</v>
      </c>
      <c r="I10" s="114">
        <f t="shared" si="0"/>
        <v>-3.5208297599822469E-2</v>
      </c>
      <c r="J10" s="498"/>
      <c r="K10" s="498"/>
      <c r="L10" s="498"/>
      <c r="M10" s="498"/>
      <c r="N10" s="498"/>
    </row>
    <row r="11" spans="1:14" ht="21" customHeight="1">
      <c r="A11" s="340" t="s">
        <v>411</v>
      </c>
      <c r="B11" s="500">
        <v>1520.98</v>
      </c>
      <c r="C11" s="500">
        <v>1494.83</v>
      </c>
      <c r="D11" s="500">
        <v>1910.91</v>
      </c>
      <c r="E11" s="366">
        <v>1913.22</v>
      </c>
      <c r="F11" s="366">
        <v>1824.09</v>
      </c>
      <c r="G11" s="117">
        <f t="shared" si="1"/>
        <v>1.2088481404146645E-3</v>
      </c>
      <c r="H11" s="117">
        <f t="shared" si="2"/>
        <v>0.25788636273981247</v>
      </c>
      <c r="I11" s="117">
        <f>F11/C11-1</f>
        <v>0.2202658496283858</v>
      </c>
      <c r="J11" s="499"/>
      <c r="K11" s="499"/>
      <c r="L11" s="499"/>
      <c r="M11" s="499"/>
      <c r="N11" s="499"/>
    </row>
    <row r="12" spans="1:14" ht="21" customHeight="1">
      <c r="A12" s="819" t="s">
        <v>104</v>
      </c>
      <c r="B12" s="820"/>
      <c r="C12" s="820"/>
      <c r="D12" s="820"/>
      <c r="E12" s="820"/>
      <c r="F12" s="820"/>
      <c r="G12" s="820"/>
      <c r="H12" s="820"/>
      <c r="I12" s="821"/>
      <c r="J12" s="484"/>
      <c r="K12" s="49"/>
    </row>
    <row r="13" spans="1:14" ht="27" customHeight="1">
      <c r="A13" s="341" t="s">
        <v>410</v>
      </c>
      <c r="B13" s="501">
        <v>771457</v>
      </c>
      <c r="C13" s="364">
        <v>776903</v>
      </c>
      <c r="D13" s="501">
        <v>763523</v>
      </c>
      <c r="E13" s="343">
        <v>764465</v>
      </c>
      <c r="F13" s="343">
        <v>764151</v>
      </c>
      <c r="G13" s="112">
        <f t="shared" ref="G13:G15" si="3">E13/D13-1</f>
        <v>1.2337545823766227E-3</v>
      </c>
      <c r="H13" s="112">
        <f t="shared" ref="H13:H15" si="4">E13/B13-1</f>
        <v>-9.063369701746149E-3</v>
      </c>
      <c r="I13" s="112">
        <f t="shared" ref="I13:I14" si="5">F13/C13-1</f>
        <v>-1.6413889507441715E-2</v>
      </c>
      <c r="J13" s="502"/>
      <c r="K13" s="49"/>
    </row>
    <row r="14" spans="1:14" ht="21" customHeight="1">
      <c r="A14" s="116" t="s">
        <v>100</v>
      </c>
      <c r="B14" s="503">
        <v>3548039855.6699996</v>
      </c>
      <c r="C14" s="365">
        <v>10501650454.949999</v>
      </c>
      <c r="D14" s="503">
        <v>4415781744.8399992</v>
      </c>
      <c r="E14" s="120">
        <v>4420118550.9800005</v>
      </c>
      <c r="F14" s="120">
        <v>12639687738.779997</v>
      </c>
      <c r="G14" s="114">
        <f t="shared" si="3"/>
        <v>9.821151475770673E-4</v>
      </c>
      <c r="H14" s="114">
        <f t="shared" si="4"/>
        <v>0.24579168520792183</v>
      </c>
      <c r="I14" s="114">
        <f t="shared" si="5"/>
        <v>0.20359059683063663</v>
      </c>
      <c r="J14" s="502"/>
      <c r="K14" s="49"/>
    </row>
    <row r="15" spans="1:14" ht="21" customHeight="1">
      <c r="A15" s="340" t="s">
        <v>101</v>
      </c>
      <c r="B15" s="504">
        <v>1533.05</v>
      </c>
      <c r="C15" s="500">
        <v>1501.93</v>
      </c>
      <c r="D15" s="504">
        <v>1927.81</v>
      </c>
      <c r="E15" s="344">
        <v>1927.32</v>
      </c>
      <c r="F15" s="344">
        <v>1837.87</v>
      </c>
      <c r="G15" s="469">
        <f t="shared" si="3"/>
        <v>-2.5417442590291994E-4</v>
      </c>
      <c r="H15" s="117">
        <f t="shared" si="4"/>
        <v>0.25718013111118365</v>
      </c>
      <c r="I15" s="117">
        <f>F15/C15-1</f>
        <v>0.22367220842515945</v>
      </c>
      <c r="J15" s="502"/>
      <c r="K15" s="49"/>
    </row>
    <row r="16" spans="1:14" ht="21" customHeight="1">
      <c r="A16" s="819" t="s">
        <v>102</v>
      </c>
      <c r="B16" s="820"/>
      <c r="C16" s="820"/>
      <c r="D16" s="820"/>
      <c r="E16" s="820"/>
      <c r="F16" s="820"/>
      <c r="G16" s="820"/>
      <c r="H16" s="820"/>
      <c r="I16" s="821"/>
      <c r="J16" s="484"/>
      <c r="K16" s="49"/>
    </row>
    <row r="17" spans="1:11" ht="24.75" customHeight="1">
      <c r="A17" s="341" t="s">
        <v>410</v>
      </c>
      <c r="B17" s="501">
        <v>178014</v>
      </c>
      <c r="C17" s="501">
        <v>178842</v>
      </c>
      <c r="D17" s="501">
        <v>173258</v>
      </c>
      <c r="E17" s="342">
        <v>169730</v>
      </c>
      <c r="F17" s="342">
        <v>172483</v>
      </c>
      <c r="G17" s="112">
        <f t="shared" ref="G17:G21" si="6">E17/D17-1</f>
        <v>-2.0362696094841204E-2</v>
      </c>
      <c r="H17" s="112">
        <f t="shared" ref="H17:H21" si="7">E17/B17-1</f>
        <v>-4.6535665734155796E-2</v>
      </c>
      <c r="I17" s="112">
        <f t="shared" ref="I17:I21" si="8">F17/C17-1</f>
        <v>-3.5556524753693197E-2</v>
      </c>
      <c r="J17" s="502"/>
      <c r="K17" s="49"/>
    </row>
    <row r="18" spans="1:11" ht="27" customHeight="1">
      <c r="A18" s="116" t="s">
        <v>242</v>
      </c>
      <c r="B18" s="505">
        <v>11953</v>
      </c>
      <c r="C18" s="505">
        <v>12004</v>
      </c>
      <c r="D18" s="505">
        <v>11606</v>
      </c>
      <c r="E18" s="118">
        <v>11375</v>
      </c>
      <c r="F18" s="118">
        <v>11555</v>
      </c>
      <c r="G18" s="114">
        <f t="shared" si="6"/>
        <v>-1.9903498190591118E-2</v>
      </c>
      <c r="H18" s="114">
        <f t="shared" si="7"/>
        <v>-4.8356061239856141E-2</v>
      </c>
      <c r="I18" s="114">
        <f t="shared" si="8"/>
        <v>-3.7404198600466509E-2</v>
      </c>
      <c r="J18" s="502"/>
      <c r="K18" s="49"/>
    </row>
    <row r="19" spans="1:11" ht="21" customHeight="1">
      <c r="A19" s="116" t="s">
        <v>76</v>
      </c>
      <c r="B19" s="503">
        <v>727067549.11000013</v>
      </c>
      <c r="C19" s="365">
        <v>2183373913.7699995</v>
      </c>
      <c r="D19" s="365">
        <v>898773695.41999972</v>
      </c>
      <c r="E19" s="346">
        <v>885721669.10000002</v>
      </c>
      <c r="F19" s="346">
        <v>2566455144.2700005</v>
      </c>
      <c r="G19" s="114">
        <f t="shared" si="6"/>
        <v>-1.452203862497381E-2</v>
      </c>
      <c r="H19" s="114">
        <f t="shared" si="7"/>
        <v>0.21821097666125744</v>
      </c>
      <c r="I19" s="114">
        <f t="shared" si="8"/>
        <v>0.17545379107261572</v>
      </c>
      <c r="J19" s="502"/>
      <c r="K19" s="49"/>
    </row>
    <row r="20" spans="1:11" ht="30.75" customHeight="1">
      <c r="A20" s="116" t="s">
        <v>242</v>
      </c>
      <c r="B20" s="503">
        <v>53422568.030000016</v>
      </c>
      <c r="C20" s="503">
        <v>160058047.08000004</v>
      </c>
      <c r="D20" s="503">
        <v>67728094.709999993</v>
      </c>
      <c r="E20" s="119">
        <v>67052862.680000007</v>
      </c>
      <c r="F20" s="119">
        <v>192807728.30000007</v>
      </c>
      <c r="G20" s="114">
        <f t="shared" si="6"/>
        <v>-9.9697478999108968E-3</v>
      </c>
      <c r="H20" s="114">
        <f t="shared" si="7"/>
        <v>0.25514113515370052</v>
      </c>
      <c r="I20" s="114">
        <f t="shared" si="8"/>
        <v>0.20461127583064354</v>
      </c>
      <c r="J20" s="502"/>
      <c r="K20" s="49"/>
    </row>
    <row r="21" spans="1:11" ht="21" customHeight="1">
      <c r="A21" s="122" t="s">
        <v>103</v>
      </c>
      <c r="B21" s="504">
        <v>1361.44</v>
      </c>
      <c r="C21" s="504">
        <v>1356.49</v>
      </c>
      <c r="D21" s="504">
        <v>1729.16</v>
      </c>
      <c r="E21" s="123">
        <v>1739.48</v>
      </c>
      <c r="F21" s="123">
        <v>1653.27</v>
      </c>
      <c r="G21" s="117">
        <f t="shared" si="6"/>
        <v>5.968215781072761E-3</v>
      </c>
      <c r="H21" s="117">
        <f t="shared" si="7"/>
        <v>0.27767657774121512</v>
      </c>
      <c r="I21" s="117">
        <f t="shared" si="8"/>
        <v>0.21878524721892534</v>
      </c>
      <c r="J21" s="502"/>
      <c r="K21" s="49"/>
    </row>
    <row r="22" spans="1:11" ht="21" customHeight="1">
      <c r="A22" s="822" t="s">
        <v>416</v>
      </c>
      <c r="B22" s="813"/>
      <c r="C22" s="813"/>
      <c r="D22" s="813"/>
      <c r="E22" s="813"/>
      <c r="F22" s="813"/>
      <c r="G22" s="813"/>
      <c r="H22" s="813"/>
      <c r="I22" s="814"/>
      <c r="J22" s="480"/>
      <c r="K22" s="49"/>
    </row>
    <row r="23" spans="1:11" ht="27" customHeight="1">
      <c r="A23" s="111" t="s">
        <v>410</v>
      </c>
      <c r="B23" s="501">
        <v>41411</v>
      </c>
      <c r="C23" s="364">
        <v>41657</v>
      </c>
      <c r="D23" s="501">
        <v>41123</v>
      </c>
      <c r="E23" s="345">
        <v>40528</v>
      </c>
      <c r="F23" s="345">
        <v>40912</v>
      </c>
      <c r="G23" s="112">
        <f t="shared" ref="G23:G25" si="9">E23/D23-1</f>
        <v>-1.4468788755684137E-2</v>
      </c>
      <c r="H23" s="112">
        <f t="shared" ref="H23:H25" si="10">E23/B23-1</f>
        <v>-2.1322836927386457E-2</v>
      </c>
      <c r="I23" s="112">
        <f t="shared" ref="I23:I25" si="11">F23/C23-1</f>
        <v>-1.7884149122596393E-2</v>
      </c>
      <c r="J23" s="506"/>
      <c r="K23" s="49"/>
    </row>
    <row r="24" spans="1:11" ht="21" customHeight="1">
      <c r="A24" s="115" t="s">
        <v>76</v>
      </c>
      <c r="B24" s="503">
        <v>246204931.39000002</v>
      </c>
      <c r="C24" s="365">
        <v>733422502.26999986</v>
      </c>
      <c r="D24" s="503">
        <v>291484053.28000003</v>
      </c>
      <c r="E24" s="121">
        <v>288721588.04000002</v>
      </c>
      <c r="F24" s="121">
        <v>841956579.65000033</v>
      </c>
      <c r="G24" s="114">
        <f t="shared" si="9"/>
        <v>-9.4772431250171874E-3</v>
      </c>
      <c r="H24" s="114">
        <f t="shared" si="10"/>
        <v>0.17268807903222561</v>
      </c>
      <c r="I24" s="114">
        <f t="shared" si="11"/>
        <v>0.14798302076099246</v>
      </c>
      <c r="J24" s="506"/>
      <c r="K24" s="49"/>
    </row>
    <row r="25" spans="1:11" ht="21" customHeight="1">
      <c r="A25" s="122" t="s">
        <v>101</v>
      </c>
      <c r="B25" s="504">
        <v>1981.78</v>
      </c>
      <c r="C25" s="500">
        <v>1956.24</v>
      </c>
      <c r="D25" s="504">
        <v>2362.6999999999998</v>
      </c>
      <c r="E25" s="123">
        <v>2374.65</v>
      </c>
      <c r="F25" s="123">
        <v>2286.61</v>
      </c>
      <c r="G25" s="117">
        <f t="shared" si="9"/>
        <v>5.0577728869514171E-3</v>
      </c>
      <c r="H25" s="117">
        <f t="shared" si="10"/>
        <v>0.19824097528484508</v>
      </c>
      <c r="I25" s="117">
        <f t="shared" si="11"/>
        <v>0.16888009651167546</v>
      </c>
      <c r="J25" s="506"/>
      <c r="K25" s="49"/>
    </row>
    <row r="26" spans="1:11" ht="21" customHeight="1">
      <c r="A26" s="811" t="s">
        <v>94</v>
      </c>
      <c r="B26" s="812"/>
      <c r="C26" s="812"/>
      <c r="D26" s="812"/>
      <c r="E26" s="813"/>
      <c r="F26" s="813"/>
      <c r="G26" s="813"/>
      <c r="H26" s="813"/>
      <c r="I26" s="814"/>
      <c r="J26" s="480"/>
      <c r="K26" s="49"/>
    </row>
    <row r="27" spans="1:11" ht="27.75" customHeight="1">
      <c r="A27" s="124" t="s">
        <v>76</v>
      </c>
      <c r="B27" s="507">
        <v>20977.5</v>
      </c>
      <c r="C27" s="508">
        <v>65041.279999999999</v>
      </c>
      <c r="D27" s="507">
        <v>22244.579999999998</v>
      </c>
      <c r="E27" s="125">
        <v>22244.579999999998</v>
      </c>
      <c r="F27" s="125">
        <v>65219.8</v>
      </c>
      <c r="G27" s="126">
        <f>E27/D27-1</f>
        <v>0</v>
      </c>
      <c r="H27" s="126">
        <f t="shared" ref="H27" si="12">E27/B27-1</f>
        <v>6.0401859134787239E-2</v>
      </c>
      <c r="I27" s="126">
        <f t="shared" ref="I27" si="13">F27/C27-1</f>
        <v>2.744718431125559E-3</v>
      </c>
      <c r="J27" s="506"/>
      <c r="K27" s="49"/>
    </row>
    <row r="28" spans="1:11">
      <c r="K28" s="49"/>
    </row>
    <row r="29" spans="1:11">
      <c r="K29" s="49"/>
    </row>
    <row r="30" spans="1:11" ht="12.75" customHeight="1">
      <c r="K30" s="49"/>
    </row>
    <row r="31" spans="1:11">
      <c r="K31" s="49"/>
    </row>
    <row r="32" spans="1:11">
      <c r="K32" s="49"/>
    </row>
    <row r="33" spans="7:11">
      <c r="K33" s="49"/>
    </row>
    <row r="34" spans="7:11">
      <c r="K34" s="49"/>
    </row>
    <row r="35" spans="7:11">
      <c r="K35" s="49"/>
    </row>
    <row r="36" spans="7:11">
      <c r="K36" s="49"/>
    </row>
    <row r="37" spans="7:11">
      <c r="K37" s="49"/>
    </row>
    <row r="38" spans="7:11">
      <c r="K38" s="49"/>
    </row>
    <row r="39" spans="7:11">
      <c r="K39" s="49"/>
    </row>
    <row r="40" spans="7:11" ht="12.75" customHeight="1">
      <c r="G40" s="355"/>
      <c r="K40" s="49"/>
    </row>
    <row r="41" spans="7:11">
      <c r="K41" s="49"/>
    </row>
    <row r="42" spans="7:11">
      <c r="K42" s="49"/>
    </row>
    <row r="43" spans="7:11">
      <c r="K43" s="49"/>
    </row>
    <row r="44" spans="7:11"/>
    <row r="45" spans="7:11"/>
    <row r="46" spans="7:11"/>
    <row r="47" spans="7:11"/>
    <row r="48" spans="7:11" ht="12.75" customHeight="1"/>
    <row r="49"/>
    <row r="50" ht="12.75" customHeight="1"/>
    <row r="51"/>
    <row r="52"/>
    <row r="53"/>
    <row r="54"/>
    <row r="55"/>
    <row r="56"/>
    <row r="57" ht="12.75" customHeight="1"/>
    <row r="58"/>
    <row r="59"/>
    <row r="60"/>
    <row r="61"/>
    <row r="62"/>
    <row r="63"/>
    <row r="64"/>
    <row r="65"/>
    <row r="66"/>
    <row r="67" ht="12.75" customHeight="1"/>
    <row r="68"/>
    <row r="69"/>
    <row r="70"/>
    <row r="71"/>
    <row r="72"/>
    <row r="73"/>
    <row r="74"/>
    <row r="75" ht="12.75" customHeight="1"/>
    <row r="76"/>
    <row r="77"/>
    <row r="78"/>
    <row r="79"/>
    <row r="80"/>
    <row r="81"/>
    <row r="82"/>
    <row r="83" ht="12.75" customHeight="1"/>
    <row r="84"/>
    <row r="85"/>
    <row r="86"/>
    <row r="87"/>
    <row r="88"/>
    <row r="89"/>
    <row r="90"/>
    <row r="91" ht="12.75" customHeight="1"/>
    <row r="92"/>
    <row r="93"/>
    <row r="94"/>
    <row r="95"/>
    <row r="96"/>
    <row r="97"/>
    <row r="98"/>
    <row r="99" ht="12.75" customHeight="1"/>
    <row r="100"/>
    <row r="101"/>
    <row r="102"/>
    <row r="103"/>
    <row r="104"/>
    <row r="105" ht="12.75" customHeight="1"/>
    <row r="106" ht="12.75" customHeight="1"/>
    <row r="107"/>
    <row r="108"/>
    <row r="109"/>
    <row r="110"/>
    <row r="111"/>
    <row r="112"/>
    <row r="113"/>
    <row r="114" ht="12.75" customHeight="1"/>
    <row r="115"/>
    <row r="116"/>
    <row r="117"/>
    <row r="118"/>
    <row r="119"/>
    <row r="120"/>
    <row r="121"/>
    <row r="122"/>
  </sheetData>
  <mergeCells count="16">
    <mergeCell ref="A26:I26"/>
    <mergeCell ref="A6:I6"/>
    <mergeCell ref="A12:I12"/>
    <mergeCell ref="A16:I16"/>
    <mergeCell ref="A22:I22"/>
    <mergeCell ref="A1:I1"/>
    <mergeCell ref="A2:I2"/>
    <mergeCell ref="A3:A5"/>
    <mergeCell ref="B3:C3"/>
    <mergeCell ref="D3:I3"/>
    <mergeCell ref="B4:B5"/>
    <mergeCell ref="C4:C5"/>
    <mergeCell ref="D4:D5"/>
    <mergeCell ref="G4:I4"/>
    <mergeCell ref="E4:E5"/>
    <mergeCell ref="F4:F5"/>
  </mergeCells>
  <hyperlinks>
    <hyperlink ref="K2" location="'Spis treści'!A1" display="Powrót do spisu" xr:uid="{E12811DD-2C00-42E9-9E22-B8BED59C702C}"/>
  </hyperlinks>
  <printOptions horizontalCentered="1"/>
  <pageMargins left="0.51181102362204722" right="0.51181102362204722" top="0.6692913385826772" bottom="0.55118110236220474" header="0.31496062992125984" footer="0.31496062992125984"/>
  <pageSetup paperSize="9" scale="80" fitToHeight="0" orientation="portrait" r:id="rId1"/>
  <headerFooter differentFirst="1" alignWithMargins="0">
    <oddFooter>&amp;C&amp;"Arial,Normalny"&amp;9&amp;P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19">
    <pageSetUpPr fitToPage="1"/>
  </sheetPr>
  <dimension ref="A1:J43"/>
  <sheetViews>
    <sheetView showGridLines="0" view="pageBreakPreview" zoomScale="89" zoomScaleNormal="120" zoomScaleSheetLayoutView="89" workbookViewId="0">
      <selection sqref="A1:I1"/>
    </sheetView>
  </sheetViews>
  <sheetFormatPr defaultColWidth="8" defaultRowHeight="15"/>
  <cols>
    <col min="1" max="1" width="28.125" style="45" customWidth="1"/>
    <col min="2" max="2" width="12.125" style="45" customWidth="1"/>
    <col min="3" max="4" width="11.125" style="45" customWidth="1"/>
    <col min="5" max="5" width="13.625" style="45" customWidth="1"/>
    <col min="6" max="6" width="12.5" style="45" customWidth="1"/>
    <col min="7" max="7" width="8.75" style="45" customWidth="1"/>
    <col min="8" max="8" width="9.5" style="45" customWidth="1"/>
    <col min="9" max="9" width="8.75" style="45" customWidth="1"/>
    <col min="10" max="10" width="9.25" style="45" customWidth="1"/>
    <col min="11" max="16376" width="8" style="45"/>
    <col min="16377" max="16377" width="0.5" style="45" customWidth="1"/>
    <col min="16378" max="16379" width="0.875" style="45" customWidth="1"/>
    <col min="16380" max="16384" width="0.625" style="45" customWidth="1"/>
  </cols>
  <sheetData>
    <row r="1" spans="1:10" ht="30" customHeight="1">
      <c r="A1" s="802" t="str">
        <f>'Tab 1'!A1:I1</f>
        <v xml:space="preserve"> I. EMERYTURY I RENTY REALIZOWANE PRZEZ KRUS</v>
      </c>
      <c r="B1" s="802"/>
      <c r="C1" s="802"/>
      <c r="D1" s="802"/>
      <c r="E1" s="802"/>
      <c r="F1" s="802"/>
      <c r="G1" s="802"/>
      <c r="H1" s="802"/>
      <c r="I1" s="802"/>
    </row>
    <row r="2" spans="1:10" s="47" customFormat="1" ht="12.75">
      <c r="A2" s="46"/>
      <c r="B2" s="46"/>
      <c r="C2" s="46"/>
      <c r="D2" s="46"/>
      <c r="E2" s="46"/>
      <c r="F2" s="46"/>
    </row>
    <row r="3" spans="1:10" ht="30" customHeight="1">
      <c r="A3" s="838" t="s">
        <v>658</v>
      </c>
      <c r="B3" s="838"/>
      <c r="C3" s="838"/>
      <c r="D3" s="838"/>
      <c r="E3" s="838"/>
      <c r="F3" s="838"/>
      <c r="G3" s="838"/>
      <c r="H3" s="838"/>
      <c r="I3" s="838"/>
      <c r="J3" s="386" t="s">
        <v>528</v>
      </c>
    </row>
    <row r="4" spans="1:10" ht="21" customHeight="1">
      <c r="A4" s="808" t="s">
        <v>13</v>
      </c>
      <c r="B4" s="805" t="s">
        <v>524</v>
      </c>
      <c r="C4" s="806"/>
      <c r="D4" s="805" t="s">
        <v>538</v>
      </c>
      <c r="E4" s="807"/>
      <c r="F4" s="807"/>
      <c r="G4" s="807"/>
      <c r="H4" s="807"/>
      <c r="I4" s="806"/>
    </row>
    <row r="5" spans="1:10" ht="18" customHeight="1">
      <c r="A5" s="808"/>
      <c r="B5" s="808" t="s">
        <v>640</v>
      </c>
      <c r="C5" s="808" t="s">
        <v>650</v>
      </c>
      <c r="D5" s="808" t="s">
        <v>632</v>
      </c>
      <c r="E5" s="808" t="s">
        <v>640</v>
      </c>
      <c r="F5" s="808" t="s">
        <v>650</v>
      </c>
      <c r="G5" s="837" t="s">
        <v>14</v>
      </c>
      <c r="H5" s="809"/>
      <c r="I5" s="810"/>
    </row>
    <row r="6" spans="1:10" ht="75" customHeight="1">
      <c r="A6" s="808"/>
      <c r="B6" s="808"/>
      <c r="C6" s="808"/>
      <c r="D6" s="808"/>
      <c r="E6" s="808"/>
      <c r="F6" s="808"/>
      <c r="G6" s="426" t="s">
        <v>644</v>
      </c>
      <c r="H6" s="420" t="s">
        <v>645</v>
      </c>
      <c r="I6" s="397" t="s">
        <v>646</v>
      </c>
    </row>
    <row r="7" spans="1:10" ht="21" customHeight="1">
      <c r="A7" s="815" t="s">
        <v>68</v>
      </c>
      <c r="B7" s="816"/>
      <c r="C7" s="816"/>
      <c r="D7" s="816"/>
      <c r="E7" s="816"/>
      <c r="F7" s="816"/>
      <c r="G7" s="816"/>
      <c r="H7" s="816"/>
      <c r="I7" s="826"/>
    </row>
    <row r="8" spans="1:10" ht="21" customHeight="1">
      <c r="A8" s="257" t="s">
        <v>417</v>
      </c>
      <c r="B8" s="256">
        <v>626538</v>
      </c>
      <c r="C8" s="256">
        <v>627778</v>
      </c>
      <c r="D8" s="256">
        <v>625360</v>
      </c>
      <c r="E8" s="256">
        <v>624545</v>
      </c>
      <c r="F8" s="256">
        <v>625112</v>
      </c>
      <c r="G8" s="625">
        <f>E8/D8-1</f>
        <v>-1.3032493283868796E-3</v>
      </c>
      <c r="H8" s="625">
        <f>E8/B8-1</f>
        <v>-3.1809722634540405E-3</v>
      </c>
      <c r="I8" s="625">
        <f>F8/C8-1</f>
        <v>-4.246724160451576E-3</v>
      </c>
    </row>
    <row r="9" spans="1:10" ht="21" customHeight="1">
      <c r="A9" s="257" t="s">
        <v>76</v>
      </c>
      <c r="B9" s="129">
        <v>199091404.22</v>
      </c>
      <c r="C9" s="129">
        <v>589696876.39999998</v>
      </c>
      <c r="D9" s="129">
        <v>229112431.47</v>
      </c>
      <c r="E9" s="129">
        <v>229415142.18000001</v>
      </c>
      <c r="F9" s="129">
        <v>665557930.17000008</v>
      </c>
      <c r="G9" s="265">
        <f>E9/D9-1</f>
        <v>1.3212321481546052E-3</v>
      </c>
      <c r="H9" s="265">
        <f>E9/B9-1</f>
        <v>0.15231063379557908</v>
      </c>
      <c r="I9" s="265">
        <f>F9/C9-1</f>
        <v>0.1286441505899083</v>
      </c>
    </row>
    <row r="10" spans="1:10" ht="21" customHeight="1">
      <c r="A10" s="827" t="s">
        <v>104</v>
      </c>
      <c r="B10" s="828"/>
      <c r="C10" s="828"/>
      <c r="D10" s="828"/>
      <c r="E10" s="828"/>
      <c r="F10" s="828"/>
      <c r="G10" s="828"/>
      <c r="H10" s="828"/>
      <c r="I10" s="829"/>
    </row>
    <row r="11" spans="1:10" ht="21" customHeight="1">
      <c r="A11" s="257" t="s">
        <v>85</v>
      </c>
      <c r="B11" s="256">
        <v>506592</v>
      </c>
      <c r="C11" s="256">
        <v>507046</v>
      </c>
      <c r="D11" s="256">
        <v>508883</v>
      </c>
      <c r="E11" s="256">
        <v>509368</v>
      </c>
      <c r="F11" s="256">
        <v>508668</v>
      </c>
      <c r="G11" s="625">
        <f t="shared" ref="G11:G12" si="0">E11/D11-1</f>
        <v>9.5306779750936599E-4</v>
      </c>
      <c r="H11" s="625">
        <f t="shared" ref="H11:H12" si="1">E11/B11-1</f>
        <v>5.4797549112501898E-3</v>
      </c>
      <c r="I11" s="625">
        <f t="shared" ref="I11:I12" si="2">F11/C11-1</f>
        <v>3.198920807974126E-3</v>
      </c>
    </row>
    <row r="12" spans="1:10" ht="21" customHeight="1">
      <c r="A12" s="257" t="s">
        <v>76</v>
      </c>
      <c r="B12" s="129">
        <v>177502000.03999999</v>
      </c>
      <c r="C12" s="129">
        <v>524891503.54999995</v>
      </c>
      <c r="D12" s="129">
        <v>206184477.88999999</v>
      </c>
      <c r="E12" s="129">
        <v>206698788.31</v>
      </c>
      <c r="F12" s="129">
        <v>598820146.0999999</v>
      </c>
      <c r="G12" s="265">
        <f t="shared" si="0"/>
        <v>2.4944187131021867E-3</v>
      </c>
      <c r="H12" s="265">
        <f t="shared" si="1"/>
        <v>0.164487094587219</v>
      </c>
      <c r="I12" s="265">
        <f t="shared" si="2"/>
        <v>0.14084556913190283</v>
      </c>
    </row>
    <row r="13" spans="1:10" ht="21" customHeight="1">
      <c r="A13" s="827" t="s">
        <v>102</v>
      </c>
      <c r="B13" s="828"/>
      <c r="C13" s="828"/>
      <c r="D13" s="828"/>
      <c r="E13" s="828"/>
      <c r="F13" s="828"/>
      <c r="G13" s="828"/>
      <c r="H13" s="828"/>
      <c r="I13" s="829"/>
    </row>
    <row r="14" spans="1:10" ht="21" customHeight="1">
      <c r="A14" s="257" t="s">
        <v>85</v>
      </c>
      <c r="B14" s="256">
        <v>9563</v>
      </c>
      <c r="C14" s="256">
        <v>9865</v>
      </c>
      <c r="D14" s="256">
        <v>9044</v>
      </c>
      <c r="E14" s="256">
        <v>8867</v>
      </c>
      <c r="F14" s="256">
        <v>9043</v>
      </c>
      <c r="G14" s="625">
        <f t="shared" ref="G14:G15" si="3">E14/D14-1</f>
        <v>-1.9570986289252579E-2</v>
      </c>
      <c r="H14" s="625">
        <f t="shared" ref="H14:H15" si="4">E14/B14-1</f>
        <v>-7.2780508208721062E-2</v>
      </c>
      <c r="I14" s="625">
        <f t="shared" ref="I14:I15" si="5">F14/C14-1</f>
        <v>-8.3324885960466277E-2</v>
      </c>
    </row>
    <row r="15" spans="1:10" ht="21" customHeight="1">
      <c r="A15" s="257" t="s">
        <v>76</v>
      </c>
      <c r="B15" s="129">
        <v>2932734.21</v>
      </c>
      <c r="C15" s="129">
        <v>9017362.9299999997</v>
      </c>
      <c r="D15" s="129">
        <v>3081538.15</v>
      </c>
      <c r="E15" s="129">
        <v>3103061.11</v>
      </c>
      <c r="F15" s="129">
        <v>9075239.3599999994</v>
      </c>
      <c r="G15" s="265">
        <f t="shared" si="3"/>
        <v>6.9844859782117741E-3</v>
      </c>
      <c r="H15" s="265">
        <f t="shared" si="4"/>
        <v>5.8077850839404865E-2</v>
      </c>
      <c r="I15" s="265">
        <f t="shared" si="5"/>
        <v>6.4183321054374076E-3</v>
      </c>
    </row>
    <row r="16" spans="1:10" ht="21" customHeight="1">
      <c r="A16" s="827" t="s">
        <v>416</v>
      </c>
      <c r="B16" s="828"/>
      <c r="C16" s="828"/>
      <c r="D16" s="828"/>
      <c r="E16" s="828"/>
      <c r="F16" s="828"/>
      <c r="G16" s="828"/>
      <c r="H16" s="828"/>
      <c r="I16" s="829"/>
    </row>
    <row r="17" spans="1:10" ht="21" customHeight="1">
      <c r="A17" s="257" t="s">
        <v>85</v>
      </c>
      <c r="B17" s="256">
        <v>110382</v>
      </c>
      <c r="C17" s="256">
        <v>110867</v>
      </c>
      <c r="D17" s="256">
        <v>107433</v>
      </c>
      <c r="E17" s="256">
        <v>106310</v>
      </c>
      <c r="F17" s="256">
        <v>107402</v>
      </c>
      <c r="G17" s="625">
        <f t="shared" ref="G17:G18" si="6">E17/D17-1</f>
        <v>-1.0453026537469823E-2</v>
      </c>
      <c r="H17" s="625">
        <f t="shared" ref="H17:H18" si="7">E17/B17-1</f>
        <v>-3.6890072656773798E-2</v>
      </c>
      <c r="I17" s="625">
        <f t="shared" ref="I17:I18" si="8">F17/C17-1</f>
        <v>-3.1253664300468165E-2</v>
      </c>
      <c r="J17" s="580"/>
    </row>
    <row r="18" spans="1:10" ht="21" customHeight="1">
      <c r="A18" s="261" t="s">
        <v>76</v>
      </c>
      <c r="B18" s="264">
        <v>18656669.969999999</v>
      </c>
      <c r="C18" s="626">
        <v>55788009.920000002</v>
      </c>
      <c r="D18" s="626">
        <v>19846415.43</v>
      </c>
      <c r="E18" s="626">
        <v>19613292.760000002</v>
      </c>
      <c r="F18" s="626">
        <v>57662544.710000008</v>
      </c>
      <c r="G18" s="265">
        <f t="shared" si="6"/>
        <v>-1.1746336300489157E-2</v>
      </c>
      <c r="H18" s="265">
        <f t="shared" si="7"/>
        <v>5.1275109198922308E-2</v>
      </c>
      <c r="I18" s="265">
        <f t="shared" si="8"/>
        <v>3.3601033496052146E-2</v>
      </c>
    </row>
    <row r="19" spans="1:10" s="51" customFormat="1" ht="30.75" customHeight="1">
      <c r="A19" s="46"/>
      <c r="B19" s="50"/>
      <c r="C19" s="50"/>
      <c r="D19" s="50"/>
      <c r="E19" s="50"/>
      <c r="F19" s="50"/>
    </row>
    <row r="20" spans="1:10" ht="25.5" customHeight="1">
      <c r="A20" s="832" t="s">
        <v>657</v>
      </c>
      <c r="B20" s="832"/>
      <c r="C20" s="832"/>
      <c r="D20" s="832"/>
      <c r="E20" s="832"/>
      <c r="F20" s="832"/>
      <c r="G20" s="833"/>
      <c r="H20" s="833"/>
      <c r="I20" s="833"/>
    </row>
    <row r="21" spans="1:10" ht="22.5" customHeight="1">
      <c r="A21" s="824" t="s">
        <v>13</v>
      </c>
      <c r="B21" s="831" t="s">
        <v>544</v>
      </c>
      <c r="C21" s="834" t="s">
        <v>541</v>
      </c>
      <c r="D21" s="835"/>
      <c r="E21" s="824" t="s">
        <v>545</v>
      </c>
      <c r="F21" s="824" t="s">
        <v>543</v>
      </c>
      <c r="G21" s="836"/>
      <c r="H21" s="823"/>
      <c r="I21" s="823"/>
    </row>
    <row r="22" spans="1:10" ht="40.5" customHeight="1">
      <c r="A22" s="830"/>
      <c r="B22" s="831"/>
      <c r="C22" s="407" t="s">
        <v>105</v>
      </c>
      <c r="D22" s="411" t="s">
        <v>542</v>
      </c>
      <c r="E22" s="825"/>
      <c r="F22" s="825"/>
      <c r="G22" s="836"/>
      <c r="H22" s="823"/>
      <c r="I22" s="823"/>
    </row>
    <row r="23" spans="1:10" ht="21" customHeight="1">
      <c r="A23" s="825"/>
      <c r="B23" s="805" t="s">
        <v>643</v>
      </c>
      <c r="C23" s="807"/>
      <c r="D23" s="807"/>
      <c r="E23" s="807"/>
      <c r="F23" s="806"/>
      <c r="G23" s="370"/>
      <c r="H23" s="371"/>
      <c r="I23" s="371"/>
    </row>
    <row r="24" spans="1:10" ht="18" customHeight="1">
      <c r="A24" s="143" t="s">
        <v>68</v>
      </c>
      <c r="B24" s="138">
        <f>SUM(B25:B40)</f>
        <v>137</v>
      </c>
      <c r="C24" s="138">
        <f>SUM(C25:C40)</f>
        <v>127</v>
      </c>
      <c r="D24" s="412">
        <f>SUM(D25:D40)</f>
        <v>0</v>
      </c>
      <c r="E24" s="138">
        <f t="shared" ref="E24:F24" si="9">SUM(E25:E40)</f>
        <v>52</v>
      </c>
      <c r="F24" s="138">
        <f t="shared" si="9"/>
        <v>71</v>
      </c>
      <c r="G24" s="421"/>
      <c r="H24" s="137"/>
      <c r="I24" s="137"/>
    </row>
    <row r="25" spans="1:10" ht="18" customHeight="1">
      <c r="A25" s="144" t="s">
        <v>42</v>
      </c>
      <c r="B25" s="627">
        <v>7</v>
      </c>
      <c r="C25" s="139">
        <v>6</v>
      </c>
      <c r="D25" s="628">
        <v>0</v>
      </c>
      <c r="E25" s="139">
        <v>1</v>
      </c>
      <c r="F25" s="139">
        <v>5</v>
      </c>
      <c r="G25" s="422"/>
      <c r="H25" s="423"/>
      <c r="I25" s="423"/>
    </row>
    <row r="26" spans="1:10" ht="18" customHeight="1">
      <c r="A26" s="144" t="s">
        <v>43</v>
      </c>
      <c r="B26" s="627">
        <v>7</v>
      </c>
      <c r="C26" s="139">
        <v>8</v>
      </c>
      <c r="D26" s="628">
        <v>0</v>
      </c>
      <c r="E26" s="139">
        <v>5</v>
      </c>
      <c r="F26" s="139">
        <v>3</v>
      </c>
      <c r="G26" s="424"/>
      <c r="H26" s="425"/>
      <c r="I26" s="425"/>
    </row>
    <row r="27" spans="1:10" ht="18" customHeight="1">
      <c r="A27" s="144" t="s">
        <v>44</v>
      </c>
      <c r="B27" s="627">
        <v>8</v>
      </c>
      <c r="C27" s="139">
        <v>7</v>
      </c>
      <c r="D27" s="628">
        <v>0</v>
      </c>
      <c r="E27" s="139">
        <v>2</v>
      </c>
      <c r="F27" s="139">
        <v>5</v>
      </c>
      <c r="G27" s="424"/>
      <c r="H27" s="425"/>
      <c r="I27" s="425"/>
    </row>
    <row r="28" spans="1:10" ht="18" customHeight="1">
      <c r="A28" s="144" t="s">
        <v>45</v>
      </c>
      <c r="B28" s="627">
        <v>2</v>
      </c>
      <c r="C28" s="139">
        <v>1</v>
      </c>
      <c r="D28" s="628">
        <v>0</v>
      </c>
      <c r="E28" s="629">
        <v>0</v>
      </c>
      <c r="F28" s="139">
        <v>1</v>
      </c>
      <c r="G28" s="424"/>
      <c r="H28" s="425"/>
      <c r="I28" s="425"/>
    </row>
    <row r="29" spans="1:10" ht="18" customHeight="1">
      <c r="A29" s="144" t="s">
        <v>46</v>
      </c>
      <c r="B29" s="627">
        <v>3</v>
      </c>
      <c r="C29" s="139">
        <v>3</v>
      </c>
      <c r="D29" s="628">
        <v>0</v>
      </c>
      <c r="E29" s="139">
        <v>3</v>
      </c>
      <c r="F29" s="769">
        <v>0</v>
      </c>
      <c r="G29" s="424"/>
      <c r="H29" s="425"/>
      <c r="I29" s="425"/>
    </row>
    <row r="30" spans="1:10" ht="18" customHeight="1">
      <c r="A30" s="144" t="s">
        <v>47</v>
      </c>
      <c r="B30" s="627">
        <v>19</v>
      </c>
      <c r="C30" s="139">
        <v>17</v>
      </c>
      <c r="D30" s="628">
        <v>0</v>
      </c>
      <c r="E30" s="139">
        <v>9</v>
      </c>
      <c r="F30" s="139">
        <v>8</v>
      </c>
      <c r="G30" s="424"/>
      <c r="H30" s="425"/>
      <c r="I30" s="425"/>
    </row>
    <row r="31" spans="1:10" ht="18" customHeight="1">
      <c r="A31" s="144" t="s">
        <v>48</v>
      </c>
      <c r="B31" s="627">
        <v>8</v>
      </c>
      <c r="C31" s="139">
        <v>9</v>
      </c>
      <c r="D31" s="628">
        <v>0</v>
      </c>
      <c r="E31" s="139">
        <v>1</v>
      </c>
      <c r="F31" s="139">
        <v>6</v>
      </c>
      <c r="G31" s="424"/>
      <c r="H31" s="425"/>
      <c r="I31" s="425"/>
    </row>
    <row r="32" spans="1:10" ht="18" customHeight="1">
      <c r="A32" s="144" t="s">
        <v>49</v>
      </c>
      <c r="B32" s="627">
        <v>6</v>
      </c>
      <c r="C32" s="139">
        <v>5</v>
      </c>
      <c r="D32" s="628">
        <v>0</v>
      </c>
      <c r="E32" s="139">
        <v>2</v>
      </c>
      <c r="F32" s="630">
        <v>3</v>
      </c>
      <c r="G32" s="424"/>
      <c r="H32" s="425"/>
      <c r="I32" s="425"/>
    </row>
    <row r="33" spans="1:9" ht="18" customHeight="1">
      <c r="A33" s="144" t="s">
        <v>50</v>
      </c>
      <c r="B33" s="627">
        <v>16</v>
      </c>
      <c r="C33" s="139">
        <v>16</v>
      </c>
      <c r="D33" s="628">
        <v>0</v>
      </c>
      <c r="E33" s="139">
        <v>10</v>
      </c>
      <c r="F33" s="139">
        <v>6</v>
      </c>
      <c r="G33" s="424"/>
      <c r="H33" s="425"/>
      <c r="I33" s="425"/>
    </row>
    <row r="34" spans="1:9" ht="18" customHeight="1">
      <c r="A34" s="144" t="s">
        <v>51</v>
      </c>
      <c r="B34" s="627">
        <v>5</v>
      </c>
      <c r="C34" s="139">
        <v>6</v>
      </c>
      <c r="D34" s="628">
        <v>0</v>
      </c>
      <c r="E34" s="139">
        <v>3</v>
      </c>
      <c r="F34" s="139">
        <v>3</v>
      </c>
      <c r="G34" s="424"/>
      <c r="H34" s="425"/>
      <c r="I34" s="425"/>
    </row>
    <row r="35" spans="1:9" ht="18" customHeight="1">
      <c r="A35" s="144" t="s">
        <v>52</v>
      </c>
      <c r="B35" s="627">
        <v>7</v>
      </c>
      <c r="C35" s="139">
        <v>5</v>
      </c>
      <c r="D35" s="628">
        <v>0</v>
      </c>
      <c r="E35" s="139">
        <v>1</v>
      </c>
      <c r="F35" s="139">
        <v>4</v>
      </c>
      <c r="G35" s="424"/>
      <c r="H35" s="425"/>
      <c r="I35" s="425"/>
    </row>
    <row r="36" spans="1:9" ht="18" customHeight="1">
      <c r="A36" s="144" t="s">
        <v>53</v>
      </c>
      <c r="B36" s="627">
        <v>7</v>
      </c>
      <c r="C36" s="139">
        <v>6</v>
      </c>
      <c r="D36" s="628">
        <v>0</v>
      </c>
      <c r="E36" s="139">
        <v>1</v>
      </c>
      <c r="F36" s="139">
        <v>5</v>
      </c>
      <c r="G36" s="424"/>
      <c r="H36" s="425"/>
      <c r="I36" s="425"/>
    </row>
    <row r="37" spans="1:9" ht="18" customHeight="1">
      <c r="A37" s="144" t="s">
        <v>54</v>
      </c>
      <c r="B37" s="627">
        <v>7</v>
      </c>
      <c r="C37" s="139">
        <v>7</v>
      </c>
      <c r="D37" s="628">
        <v>0</v>
      </c>
      <c r="E37" s="139">
        <v>2</v>
      </c>
      <c r="F37" s="139">
        <v>5</v>
      </c>
      <c r="G37" s="424"/>
      <c r="H37" s="425"/>
      <c r="I37" s="425"/>
    </row>
    <row r="38" spans="1:9" ht="18" customHeight="1">
      <c r="A38" s="144" t="s">
        <v>55</v>
      </c>
      <c r="B38" s="627">
        <v>9</v>
      </c>
      <c r="C38" s="139">
        <v>10</v>
      </c>
      <c r="D38" s="628">
        <v>0</v>
      </c>
      <c r="E38" s="139">
        <v>4</v>
      </c>
      <c r="F38" s="139">
        <v>6</v>
      </c>
      <c r="G38" s="424"/>
      <c r="H38" s="425"/>
      <c r="I38" s="425"/>
    </row>
    <row r="39" spans="1:9" ht="18" customHeight="1">
      <c r="A39" s="144" t="s">
        <v>56</v>
      </c>
      <c r="B39" s="627">
        <v>17</v>
      </c>
      <c r="C39" s="139">
        <v>16</v>
      </c>
      <c r="D39" s="628">
        <v>0</v>
      </c>
      <c r="E39" s="139">
        <v>5</v>
      </c>
      <c r="F39" s="139">
        <v>9</v>
      </c>
      <c r="G39" s="424"/>
      <c r="H39" s="425"/>
      <c r="I39" s="425"/>
    </row>
    <row r="40" spans="1:9" ht="18" customHeight="1">
      <c r="A40" s="145" t="s">
        <v>57</v>
      </c>
      <c r="B40" s="631">
        <v>9</v>
      </c>
      <c r="C40" s="632">
        <v>5</v>
      </c>
      <c r="D40" s="633">
        <v>0</v>
      </c>
      <c r="E40" s="632">
        <v>3</v>
      </c>
      <c r="F40" s="632">
        <v>2</v>
      </c>
      <c r="G40" s="422"/>
      <c r="H40" s="425"/>
      <c r="I40" s="425"/>
    </row>
    <row r="41" spans="1:9">
      <c r="B41" s="347"/>
      <c r="C41" s="347"/>
      <c r="D41" s="347"/>
      <c r="E41" s="347"/>
      <c r="F41" s="347"/>
    </row>
    <row r="43" spans="1:9">
      <c r="B43" s="347"/>
    </row>
  </sheetData>
  <mergeCells count="25">
    <mergeCell ref="D4:I4"/>
    <mergeCell ref="G5:I5"/>
    <mergeCell ref="A1:I1"/>
    <mergeCell ref="A3:I3"/>
    <mergeCell ref="A4:A6"/>
    <mergeCell ref="B4:C4"/>
    <mergeCell ref="B5:B6"/>
    <mergeCell ref="C5:C6"/>
    <mergeCell ref="D5:D6"/>
    <mergeCell ref="E5:E6"/>
    <mergeCell ref="H21:H22"/>
    <mergeCell ref="F5:F6"/>
    <mergeCell ref="E21:E22"/>
    <mergeCell ref="F21:F22"/>
    <mergeCell ref="A7:I7"/>
    <mergeCell ref="A10:I10"/>
    <mergeCell ref="A13:I13"/>
    <mergeCell ref="A16:I16"/>
    <mergeCell ref="A21:A23"/>
    <mergeCell ref="B21:B22"/>
    <mergeCell ref="A20:I20"/>
    <mergeCell ref="C21:D21"/>
    <mergeCell ref="G21:G22"/>
    <mergeCell ref="I21:I22"/>
    <mergeCell ref="B23:F23"/>
  </mergeCells>
  <hyperlinks>
    <hyperlink ref="J3" location="'Spis treści'!A1" display="Powrót do spisu" xr:uid="{96EF0799-FA9E-4A39-BCF5-14B1D3B71FD6}"/>
  </hyperlinks>
  <printOptions horizontalCentered="1"/>
  <pageMargins left="0.51181102362204722" right="0.51181102362204722" top="0.6692913385826772" bottom="0.55118110236220474" header="0.31496062992125984" footer="0.31496062992125984"/>
  <pageSetup paperSize="9" scale="78" orientation="portrait" r:id="rId1"/>
  <headerFooter differentFirst="1" alignWithMargins="0">
    <oddFooter>&amp;C&amp;"Arial,Normalny"&amp;9&amp;P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1DC70-1D23-44C4-8DF6-B3FD92CA0CD4}">
  <dimension ref="A1:N35"/>
  <sheetViews>
    <sheetView showGridLines="0" view="pageBreakPreview" zoomScale="89" zoomScaleNormal="110" zoomScaleSheetLayoutView="89" workbookViewId="0">
      <selection sqref="A1:F1"/>
    </sheetView>
  </sheetViews>
  <sheetFormatPr defaultColWidth="8" defaultRowHeight="15"/>
  <cols>
    <col min="1" max="1" width="30.125" style="45" customWidth="1"/>
    <col min="2" max="2" width="11.125" style="45" customWidth="1"/>
    <col min="3" max="3" width="11.875" style="45" customWidth="1"/>
    <col min="4" max="5" width="11.125" style="45" customWidth="1"/>
    <col min="6" max="6" width="12.5" style="45" customWidth="1"/>
    <col min="7" max="7" width="9.625" style="45" customWidth="1"/>
    <col min="8" max="16374" width="8" style="45"/>
    <col min="16375" max="16375" width="0.5" style="45" customWidth="1"/>
    <col min="16376" max="16377" width="0.875" style="45" customWidth="1"/>
    <col min="16378" max="16384" width="0.625" style="45" customWidth="1"/>
  </cols>
  <sheetData>
    <row r="1" spans="1:12" ht="30" customHeight="1">
      <c r="A1" s="802" t="s">
        <v>456</v>
      </c>
      <c r="B1" s="802"/>
      <c r="C1" s="802"/>
      <c r="D1" s="802"/>
      <c r="E1" s="802"/>
      <c r="F1" s="802"/>
    </row>
    <row r="2" spans="1:12" s="47" customFormat="1" ht="12.75">
      <c r="A2" s="46"/>
      <c r="B2" s="46"/>
      <c r="C2" s="46"/>
      <c r="D2" s="46"/>
    </row>
    <row r="3" spans="1:12" ht="30" customHeight="1">
      <c r="A3" s="838" t="s">
        <v>546</v>
      </c>
      <c r="B3" s="838"/>
      <c r="C3" s="838"/>
      <c r="D3" s="838"/>
      <c r="E3" s="838"/>
      <c r="F3" s="838"/>
      <c r="G3" s="386" t="s">
        <v>528</v>
      </c>
    </row>
    <row r="4" spans="1:12" ht="21" customHeight="1">
      <c r="A4" s="842" t="s">
        <v>13</v>
      </c>
      <c r="B4" s="845" t="s">
        <v>548</v>
      </c>
      <c r="C4" s="845" t="s">
        <v>549</v>
      </c>
      <c r="D4" s="804" t="s">
        <v>550</v>
      </c>
      <c r="E4" s="846"/>
      <c r="F4" s="847" t="s">
        <v>551</v>
      </c>
    </row>
    <row r="5" spans="1:12" ht="48" customHeight="1">
      <c r="A5" s="843"/>
      <c r="B5" s="845"/>
      <c r="C5" s="845"/>
      <c r="D5" s="408" t="s">
        <v>105</v>
      </c>
      <c r="E5" s="134" t="s">
        <v>106</v>
      </c>
      <c r="F5" s="848"/>
    </row>
    <row r="6" spans="1:12" ht="21" customHeight="1">
      <c r="A6" s="844"/>
      <c r="B6" s="839" t="s">
        <v>643</v>
      </c>
      <c r="C6" s="840"/>
      <c r="D6" s="840"/>
      <c r="E6" s="840"/>
      <c r="F6" s="841"/>
    </row>
    <row r="7" spans="1:12" ht="21" customHeight="1">
      <c r="A7" s="130" t="s">
        <v>68</v>
      </c>
      <c r="B7" s="363">
        <f>B8+B10+B13</f>
        <v>16287</v>
      </c>
      <c r="C7" s="363">
        <f t="shared" ref="C7:F7" si="0">C8+C10+C13</f>
        <v>21932</v>
      </c>
      <c r="D7" s="363">
        <f t="shared" si="0"/>
        <v>22665</v>
      </c>
      <c r="E7" s="363">
        <f t="shared" si="0"/>
        <v>1</v>
      </c>
      <c r="F7" s="363">
        <f t="shared" si="0"/>
        <v>15554</v>
      </c>
      <c r="G7" s="347"/>
      <c r="H7" s="618"/>
      <c r="I7" s="618"/>
      <c r="J7" s="618"/>
      <c r="K7" s="618"/>
      <c r="L7" s="618"/>
    </row>
    <row r="8" spans="1:12" ht="21" customHeight="1">
      <c r="A8" s="131" t="s">
        <v>107</v>
      </c>
      <c r="B8" s="634">
        <v>2260</v>
      </c>
      <c r="C8" s="634">
        <v>9104</v>
      </c>
      <c r="D8" s="634">
        <v>8951</v>
      </c>
      <c r="E8" s="635">
        <v>0</v>
      </c>
      <c r="F8" s="634">
        <v>2413</v>
      </c>
      <c r="G8" s="347"/>
    </row>
    <row r="9" spans="1:12" ht="21" customHeight="1">
      <c r="A9" s="131" t="s">
        <v>108</v>
      </c>
      <c r="B9" s="256">
        <f>B10+B12</f>
        <v>14306</v>
      </c>
      <c r="C9" s="256">
        <f t="shared" ref="C9:F9" si="1">C10+C12</f>
        <v>13742</v>
      </c>
      <c r="D9" s="256">
        <f t="shared" si="1"/>
        <v>14614</v>
      </c>
      <c r="E9" s="256">
        <f t="shared" si="1"/>
        <v>1</v>
      </c>
      <c r="F9" s="256">
        <f t="shared" si="1"/>
        <v>13434</v>
      </c>
      <c r="G9" s="347"/>
    </row>
    <row r="10" spans="1:12" ht="21" customHeight="1">
      <c r="A10" s="131" t="s">
        <v>492</v>
      </c>
      <c r="B10" s="256">
        <v>14027</v>
      </c>
      <c r="C10" s="256">
        <v>12828</v>
      </c>
      <c r="D10" s="256">
        <v>13714</v>
      </c>
      <c r="E10" s="256">
        <v>1</v>
      </c>
      <c r="F10" s="256">
        <v>13141</v>
      </c>
      <c r="G10" s="347"/>
    </row>
    <row r="11" spans="1:12" ht="22.5" customHeight="1">
      <c r="A11" s="131" t="s">
        <v>518</v>
      </c>
      <c r="B11" s="634">
        <v>629</v>
      </c>
      <c r="C11" s="634">
        <v>514</v>
      </c>
      <c r="D11" s="634">
        <v>595</v>
      </c>
      <c r="E11" s="636">
        <v>0</v>
      </c>
      <c r="F11" s="634">
        <v>548</v>
      </c>
      <c r="G11" s="347"/>
    </row>
    <row r="12" spans="1:12" ht="21" customHeight="1">
      <c r="A12" s="131" t="s">
        <v>111</v>
      </c>
      <c r="B12" s="256">
        <v>279</v>
      </c>
      <c r="C12" s="256">
        <v>914</v>
      </c>
      <c r="D12" s="256">
        <v>900</v>
      </c>
      <c r="E12" s="636">
        <v>0</v>
      </c>
      <c r="F12" s="256">
        <v>293</v>
      </c>
      <c r="G12" s="347"/>
    </row>
    <row r="13" spans="1:12" ht="22.5">
      <c r="A13" s="133" t="s">
        <v>112</v>
      </c>
      <c r="B13" s="767">
        <v>0</v>
      </c>
      <c r="C13" s="767">
        <v>0</v>
      </c>
      <c r="D13" s="767">
        <v>0</v>
      </c>
      <c r="E13" s="767">
        <v>0</v>
      </c>
      <c r="F13" s="767">
        <v>0</v>
      </c>
      <c r="G13" s="347"/>
    </row>
    <row r="14" spans="1:12" ht="21" customHeight="1"/>
    <row r="15" spans="1:12" ht="21.75" customHeight="1">
      <c r="A15" s="832" t="s">
        <v>547</v>
      </c>
      <c r="B15" s="832"/>
      <c r="C15" s="832"/>
      <c r="D15" s="832"/>
      <c r="E15" s="832"/>
      <c r="F15" s="832"/>
    </row>
    <row r="16" spans="1:12" ht="21" customHeight="1">
      <c r="A16" s="842" t="s">
        <v>13</v>
      </c>
      <c r="B16" s="845" t="s">
        <v>548</v>
      </c>
      <c r="C16" s="845" t="s">
        <v>549</v>
      </c>
      <c r="D16" s="804" t="s">
        <v>550</v>
      </c>
      <c r="E16" s="846"/>
      <c r="F16" s="847" t="s">
        <v>551</v>
      </c>
    </row>
    <row r="17" spans="1:14" ht="51.75" customHeight="1">
      <c r="A17" s="843"/>
      <c r="B17" s="845"/>
      <c r="C17" s="845"/>
      <c r="D17" s="408" t="s">
        <v>105</v>
      </c>
      <c r="E17" s="134" t="s">
        <v>106</v>
      </c>
      <c r="F17" s="848"/>
    </row>
    <row r="18" spans="1:14" ht="21" customHeight="1">
      <c r="A18" s="844"/>
      <c r="B18" s="839" t="s">
        <v>643</v>
      </c>
      <c r="C18" s="840"/>
      <c r="D18" s="840"/>
      <c r="E18" s="840"/>
      <c r="F18" s="841"/>
    </row>
    <row r="19" spans="1:14" ht="18.75" customHeight="1">
      <c r="A19" s="143" t="s">
        <v>68</v>
      </c>
      <c r="B19" s="138">
        <f>SUM(B20:B35)</f>
        <v>16566</v>
      </c>
      <c r="C19" s="138">
        <f t="shared" ref="C19:F19" si="2">SUM(C20:C35)</f>
        <v>22846</v>
      </c>
      <c r="D19" s="138">
        <f t="shared" si="2"/>
        <v>23565</v>
      </c>
      <c r="E19" s="138">
        <f t="shared" si="2"/>
        <v>1</v>
      </c>
      <c r="F19" s="138">
        <f t="shared" si="2"/>
        <v>15847</v>
      </c>
      <c r="H19" s="347"/>
      <c r="J19" s="347"/>
      <c r="K19" s="347"/>
      <c r="L19" s="347"/>
      <c r="M19" s="347"/>
      <c r="N19" s="347"/>
    </row>
    <row r="20" spans="1:14" ht="18.75" customHeight="1">
      <c r="A20" s="144" t="s">
        <v>42</v>
      </c>
      <c r="B20" s="627">
        <v>341</v>
      </c>
      <c r="C20" s="139">
        <v>703</v>
      </c>
      <c r="D20" s="627">
        <v>708</v>
      </c>
      <c r="E20" s="628">
        <v>0</v>
      </c>
      <c r="F20" s="627">
        <v>336</v>
      </c>
      <c r="H20" s="347"/>
    </row>
    <row r="21" spans="1:14" ht="18.75" customHeight="1">
      <c r="A21" s="144" t="s">
        <v>43</v>
      </c>
      <c r="B21" s="627">
        <v>1041</v>
      </c>
      <c r="C21" s="139">
        <v>1447</v>
      </c>
      <c r="D21" s="627">
        <v>1441</v>
      </c>
      <c r="E21" s="628">
        <v>0</v>
      </c>
      <c r="F21" s="627">
        <v>1047</v>
      </c>
      <c r="H21" s="347"/>
    </row>
    <row r="22" spans="1:14" ht="18.75" customHeight="1">
      <c r="A22" s="144" t="s">
        <v>44</v>
      </c>
      <c r="B22" s="627">
        <v>1892</v>
      </c>
      <c r="C22" s="139">
        <v>2786</v>
      </c>
      <c r="D22" s="627">
        <v>2902</v>
      </c>
      <c r="E22" s="628">
        <v>0</v>
      </c>
      <c r="F22" s="627">
        <v>1776</v>
      </c>
      <c r="H22" s="347"/>
    </row>
    <row r="23" spans="1:14" ht="18.75" customHeight="1">
      <c r="A23" s="144" t="s">
        <v>45</v>
      </c>
      <c r="B23" s="627">
        <v>154</v>
      </c>
      <c r="C23" s="139">
        <v>280</v>
      </c>
      <c r="D23" s="627">
        <v>245</v>
      </c>
      <c r="E23" s="628">
        <v>0</v>
      </c>
      <c r="F23" s="627">
        <v>189</v>
      </c>
      <c r="H23" s="347"/>
    </row>
    <row r="24" spans="1:14" ht="18.75" customHeight="1">
      <c r="A24" s="144" t="s">
        <v>46</v>
      </c>
      <c r="B24" s="627">
        <v>1151</v>
      </c>
      <c r="C24" s="139">
        <v>1732</v>
      </c>
      <c r="D24" s="627">
        <v>1708</v>
      </c>
      <c r="E24" s="628">
        <v>0</v>
      </c>
      <c r="F24" s="627">
        <v>1175</v>
      </c>
      <c r="H24" s="347"/>
    </row>
    <row r="25" spans="1:14" ht="18.75" customHeight="1">
      <c r="A25" s="144" t="s">
        <v>47</v>
      </c>
      <c r="B25" s="627">
        <v>2281</v>
      </c>
      <c r="C25" s="139">
        <v>2476</v>
      </c>
      <c r="D25" s="627">
        <v>2854</v>
      </c>
      <c r="E25" s="628">
        <v>0</v>
      </c>
      <c r="F25" s="627">
        <v>1903</v>
      </c>
      <c r="H25" s="347"/>
    </row>
    <row r="26" spans="1:14" ht="18.75" customHeight="1">
      <c r="A26" s="144" t="s">
        <v>48</v>
      </c>
      <c r="B26" s="627">
        <v>2173</v>
      </c>
      <c r="C26" s="139">
        <v>3250</v>
      </c>
      <c r="D26" s="627">
        <v>3370</v>
      </c>
      <c r="E26" s="628">
        <v>0</v>
      </c>
      <c r="F26" s="627">
        <v>2053</v>
      </c>
      <c r="H26" s="347"/>
    </row>
    <row r="27" spans="1:14" ht="18.75" customHeight="1">
      <c r="A27" s="144" t="s">
        <v>49</v>
      </c>
      <c r="B27" s="627">
        <v>182</v>
      </c>
      <c r="C27" s="139">
        <v>322</v>
      </c>
      <c r="D27" s="627">
        <v>319</v>
      </c>
      <c r="E27" s="628">
        <v>0</v>
      </c>
      <c r="F27" s="627">
        <v>185</v>
      </c>
      <c r="H27" s="347"/>
    </row>
    <row r="28" spans="1:14" ht="18.75" customHeight="1">
      <c r="A28" s="144" t="s">
        <v>50</v>
      </c>
      <c r="B28" s="627">
        <v>1222</v>
      </c>
      <c r="C28" s="139">
        <v>1473</v>
      </c>
      <c r="D28" s="627">
        <v>1591</v>
      </c>
      <c r="E28" s="628">
        <v>0</v>
      </c>
      <c r="F28" s="627">
        <v>1104</v>
      </c>
      <c r="H28" s="347"/>
    </row>
    <row r="29" spans="1:14" ht="18.75" customHeight="1">
      <c r="A29" s="144" t="s">
        <v>51</v>
      </c>
      <c r="B29" s="627">
        <v>979</v>
      </c>
      <c r="C29" s="139">
        <v>1672</v>
      </c>
      <c r="D29" s="627">
        <v>1695</v>
      </c>
      <c r="E29" s="628">
        <v>0</v>
      </c>
      <c r="F29" s="627">
        <v>956</v>
      </c>
      <c r="H29" s="347"/>
    </row>
    <row r="30" spans="1:14" ht="18.75" customHeight="1">
      <c r="A30" s="144" t="s">
        <v>52</v>
      </c>
      <c r="B30" s="627">
        <v>762</v>
      </c>
      <c r="C30" s="139">
        <v>847</v>
      </c>
      <c r="D30" s="627">
        <v>739</v>
      </c>
      <c r="E30" s="628">
        <v>0</v>
      </c>
      <c r="F30" s="627">
        <v>870</v>
      </c>
      <c r="H30" s="347"/>
    </row>
    <row r="31" spans="1:14" ht="18.75" customHeight="1">
      <c r="A31" s="144" t="s">
        <v>53</v>
      </c>
      <c r="B31" s="627">
        <v>370</v>
      </c>
      <c r="C31" s="139">
        <v>647</v>
      </c>
      <c r="D31" s="627">
        <v>675</v>
      </c>
      <c r="E31" s="628">
        <v>0</v>
      </c>
      <c r="F31" s="627">
        <v>342</v>
      </c>
      <c r="H31" s="347"/>
    </row>
    <row r="32" spans="1:14" ht="18.75" customHeight="1">
      <c r="A32" s="144" t="s">
        <v>54</v>
      </c>
      <c r="B32" s="627">
        <v>1355</v>
      </c>
      <c r="C32" s="139">
        <v>1463</v>
      </c>
      <c r="D32" s="627">
        <v>1603</v>
      </c>
      <c r="E32" s="628">
        <v>0</v>
      </c>
      <c r="F32" s="627">
        <v>1215</v>
      </c>
      <c r="H32" s="347"/>
    </row>
    <row r="33" spans="1:8" ht="18.75" customHeight="1">
      <c r="A33" s="144" t="s">
        <v>55</v>
      </c>
      <c r="B33" s="627">
        <v>524</v>
      </c>
      <c r="C33" s="139">
        <v>828</v>
      </c>
      <c r="D33" s="627">
        <v>786</v>
      </c>
      <c r="E33" s="628">
        <v>0</v>
      </c>
      <c r="F33" s="627">
        <v>566</v>
      </c>
      <c r="H33" s="347"/>
    </row>
    <row r="34" spans="1:8" ht="18.75" customHeight="1">
      <c r="A34" s="144" t="s">
        <v>56</v>
      </c>
      <c r="B34" s="627">
        <v>1796</v>
      </c>
      <c r="C34" s="139">
        <v>2436</v>
      </c>
      <c r="D34" s="627">
        <v>2428</v>
      </c>
      <c r="E34" s="637">
        <v>1</v>
      </c>
      <c r="F34" s="627">
        <v>1804</v>
      </c>
      <c r="H34" s="347"/>
    </row>
    <row r="35" spans="1:8" ht="18.75" customHeight="1">
      <c r="A35" s="145" t="s">
        <v>57</v>
      </c>
      <c r="B35" s="631">
        <v>343</v>
      </c>
      <c r="C35" s="632">
        <v>484</v>
      </c>
      <c r="D35" s="631">
        <v>501</v>
      </c>
      <c r="E35" s="633">
        <v>0</v>
      </c>
      <c r="F35" s="631">
        <v>326</v>
      </c>
      <c r="H35" s="347"/>
    </row>
  </sheetData>
  <mergeCells count="15">
    <mergeCell ref="A16:A18"/>
    <mergeCell ref="B16:B17"/>
    <mergeCell ref="F16:F17"/>
    <mergeCell ref="B18:F18"/>
    <mergeCell ref="C16:C17"/>
    <mergeCell ref="D16:E16"/>
    <mergeCell ref="A1:F1"/>
    <mergeCell ref="A3:F3"/>
    <mergeCell ref="B6:F6"/>
    <mergeCell ref="A15:F15"/>
    <mergeCell ref="A4:A6"/>
    <mergeCell ref="B4:B5"/>
    <mergeCell ref="C4:C5"/>
    <mergeCell ref="D4:E4"/>
    <mergeCell ref="F4:F5"/>
  </mergeCells>
  <hyperlinks>
    <hyperlink ref="G3" location="'Spis treści'!A1" display="Powrót do spisu" xr:uid="{07EA8E83-41E2-4A83-92FE-C54D1A90A9B7}"/>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20"/>
  <dimension ref="A1:N39"/>
  <sheetViews>
    <sheetView showGridLines="0" view="pageBreakPreview" zoomScale="89" zoomScaleNormal="110" zoomScaleSheetLayoutView="89" workbookViewId="0">
      <selection sqref="A1:G1"/>
    </sheetView>
  </sheetViews>
  <sheetFormatPr defaultColWidth="8" defaultRowHeight="12.75"/>
  <cols>
    <col min="1" max="1" width="31.875" style="1" customWidth="1"/>
    <col min="2" max="2" width="10.125" style="1" customWidth="1"/>
    <col min="3" max="3" width="9.875" style="1" customWidth="1"/>
    <col min="4" max="4" width="10.25" style="1" customWidth="1"/>
    <col min="5" max="5" width="9.375" style="1" customWidth="1"/>
    <col min="6" max="6" width="10.875" style="58" customWidth="1"/>
    <col min="7" max="7" width="10.875" style="1" customWidth="1"/>
    <col min="8" max="8" width="10" style="1" customWidth="1"/>
    <col min="9" max="16383" width="8" style="1"/>
    <col min="16384" max="16384" width="2.5" style="1" customWidth="1"/>
  </cols>
  <sheetData>
    <row r="1" spans="1:12" ht="30" customHeight="1">
      <c r="A1" s="849" t="str">
        <f>'Tab 4 i 5'!A1:F1</f>
        <v xml:space="preserve"> I. EMERYTURY I RENTY REALIZOWANE PRZEZ KRUS</v>
      </c>
      <c r="B1" s="849"/>
      <c r="C1" s="849"/>
      <c r="D1" s="849"/>
      <c r="E1" s="849"/>
      <c r="F1" s="849"/>
      <c r="G1" s="849"/>
    </row>
    <row r="2" spans="1:12" ht="42.75" customHeight="1">
      <c r="A2" s="850" t="s">
        <v>633</v>
      </c>
      <c r="B2" s="850"/>
      <c r="C2" s="850"/>
      <c r="D2" s="850"/>
      <c r="E2" s="850"/>
      <c r="F2" s="850"/>
      <c r="G2" s="850"/>
      <c r="H2" s="386" t="s">
        <v>528</v>
      </c>
    </row>
    <row r="3" spans="1:12" ht="21" customHeight="1">
      <c r="A3" s="824" t="s">
        <v>13</v>
      </c>
      <c r="B3" s="831" t="s">
        <v>113</v>
      </c>
      <c r="C3" s="834" t="s">
        <v>114</v>
      </c>
      <c r="D3" s="851"/>
      <c r="E3" s="851"/>
      <c r="F3" s="851"/>
      <c r="G3" s="852" t="s">
        <v>115</v>
      </c>
      <c r="H3" s="28"/>
    </row>
    <row r="4" spans="1:12" ht="73.5" customHeight="1">
      <c r="A4" s="830"/>
      <c r="B4" s="831"/>
      <c r="C4" s="332" t="s">
        <v>116</v>
      </c>
      <c r="D4" s="332" t="s">
        <v>117</v>
      </c>
      <c r="E4" s="148" t="s">
        <v>118</v>
      </c>
      <c r="F4" s="333" t="s">
        <v>119</v>
      </c>
      <c r="G4" s="853"/>
      <c r="H4" s="28"/>
    </row>
    <row r="5" spans="1:12" ht="21" customHeight="1">
      <c r="A5" s="825"/>
      <c r="B5" s="805" t="s">
        <v>643</v>
      </c>
      <c r="C5" s="807"/>
      <c r="D5" s="807"/>
      <c r="E5" s="807"/>
      <c r="F5" s="807"/>
      <c r="G5" s="806"/>
      <c r="H5" s="28"/>
    </row>
    <row r="6" spans="1:12" ht="21" customHeight="1">
      <c r="A6" s="130" t="s">
        <v>68</v>
      </c>
      <c r="B6" s="136">
        <f>C6+G6</f>
        <v>23523</v>
      </c>
      <c r="C6" s="136">
        <f>D6+E6</f>
        <v>23221</v>
      </c>
      <c r="D6" s="136">
        <f>D7+D8+D12</f>
        <v>21238</v>
      </c>
      <c r="E6" s="137">
        <f>E7+E9+E12</f>
        <v>1983</v>
      </c>
      <c r="F6" s="579">
        <f>E6/C6</f>
        <v>8.5396839068084929E-2</v>
      </c>
      <c r="G6" s="138">
        <f>G7+G8+G12</f>
        <v>302</v>
      </c>
      <c r="H6" s="761"/>
      <c r="I6" s="12"/>
      <c r="J6" s="12"/>
      <c r="K6" s="12"/>
      <c r="L6" s="58"/>
    </row>
    <row r="7" spans="1:12" ht="21" customHeight="1">
      <c r="A7" s="131" t="s">
        <v>107</v>
      </c>
      <c r="B7" s="140">
        <f t="shared" ref="B7:B12" si="0">C7+G7</f>
        <v>8951</v>
      </c>
      <c r="C7" s="139">
        <v>8857</v>
      </c>
      <c r="D7" s="139">
        <v>8319</v>
      </c>
      <c r="E7" s="139">
        <v>538</v>
      </c>
      <c r="F7" s="762">
        <f t="shared" ref="F7:F11" si="1">E7/C7</f>
        <v>6.0742915208309808E-2</v>
      </c>
      <c r="G7" s="139">
        <v>94</v>
      </c>
      <c r="H7" s="761"/>
      <c r="I7" s="12"/>
      <c r="J7" s="12"/>
      <c r="K7" s="12"/>
      <c r="L7" s="58"/>
    </row>
    <row r="8" spans="1:12" ht="21" customHeight="1">
      <c r="A8" s="131" t="s">
        <v>108</v>
      </c>
      <c r="B8" s="140">
        <f t="shared" si="0"/>
        <v>14614</v>
      </c>
      <c r="C8" s="139">
        <v>14406</v>
      </c>
      <c r="D8" s="139">
        <v>12919</v>
      </c>
      <c r="E8" s="139">
        <v>1487</v>
      </c>
      <c r="F8" s="762">
        <f t="shared" si="1"/>
        <v>0.10322088018881022</v>
      </c>
      <c r="G8" s="139">
        <v>208</v>
      </c>
      <c r="H8" s="761"/>
      <c r="I8" s="12"/>
      <c r="J8" s="12"/>
      <c r="K8" s="12"/>
      <c r="L8" s="58"/>
    </row>
    <row r="9" spans="1:12" ht="21" customHeight="1">
      <c r="A9" s="131" t="s">
        <v>109</v>
      </c>
      <c r="B9" s="140">
        <f t="shared" si="0"/>
        <v>13714</v>
      </c>
      <c r="C9" s="139">
        <v>13524</v>
      </c>
      <c r="D9" s="627">
        <v>12079</v>
      </c>
      <c r="E9" s="638">
        <v>1445</v>
      </c>
      <c r="F9" s="762">
        <f t="shared" si="1"/>
        <v>0.10684708666075125</v>
      </c>
      <c r="G9" s="630">
        <v>190</v>
      </c>
      <c r="H9" s="761"/>
      <c r="I9" s="12"/>
      <c r="J9" s="12"/>
      <c r="K9" s="12"/>
      <c r="L9" s="58"/>
    </row>
    <row r="10" spans="1:12" ht="24" customHeight="1">
      <c r="A10" s="131" t="s">
        <v>110</v>
      </c>
      <c r="B10" s="140">
        <f t="shared" si="0"/>
        <v>595</v>
      </c>
      <c r="C10" s="139">
        <v>582</v>
      </c>
      <c r="D10" s="627">
        <v>469</v>
      </c>
      <c r="E10" s="627">
        <v>113</v>
      </c>
      <c r="F10" s="762">
        <f t="shared" si="1"/>
        <v>0.19415807560137457</v>
      </c>
      <c r="G10" s="139">
        <v>13</v>
      </c>
      <c r="H10" s="761"/>
      <c r="I10" s="12"/>
      <c r="J10" s="12"/>
      <c r="K10" s="12"/>
      <c r="L10" s="58"/>
    </row>
    <row r="11" spans="1:12" ht="21" customHeight="1">
      <c r="A11" s="131" t="s">
        <v>111</v>
      </c>
      <c r="B11" s="140">
        <f t="shared" si="0"/>
        <v>900</v>
      </c>
      <c r="C11" s="139">
        <v>882</v>
      </c>
      <c r="D11" s="139">
        <v>840</v>
      </c>
      <c r="E11" s="639">
        <v>42</v>
      </c>
      <c r="F11" s="762">
        <f t="shared" si="1"/>
        <v>4.7619047619047616E-2</v>
      </c>
      <c r="G11" s="139">
        <v>18</v>
      </c>
      <c r="H11" s="761"/>
      <c r="I11" s="12"/>
      <c r="J11" s="12"/>
      <c r="K11" s="12"/>
      <c r="L11" s="58"/>
    </row>
    <row r="12" spans="1:12" ht="22.5" customHeight="1">
      <c r="A12" s="133" t="s">
        <v>112</v>
      </c>
      <c r="B12" s="147">
        <f t="shared" si="0"/>
        <v>0</v>
      </c>
      <c r="C12" s="142">
        <v>0</v>
      </c>
      <c r="D12" s="142">
        <v>0</v>
      </c>
      <c r="E12" s="142">
        <v>0</v>
      </c>
      <c r="F12" s="142">
        <v>0</v>
      </c>
      <c r="G12" s="142">
        <v>0</v>
      </c>
      <c r="H12" s="40"/>
      <c r="I12" s="12"/>
      <c r="J12" s="12"/>
      <c r="K12" s="12"/>
      <c r="L12" s="58"/>
    </row>
    <row r="13" spans="1:12" ht="26.25" customHeight="1">
      <c r="A13" s="154"/>
      <c r="B13" s="155"/>
      <c r="C13" s="155"/>
      <c r="D13" s="155"/>
      <c r="E13" s="156"/>
      <c r="F13" s="156"/>
      <c r="G13" s="156"/>
      <c r="H13" s="28"/>
      <c r="K13" s="52"/>
    </row>
    <row r="14" spans="1:12" ht="30" customHeight="1">
      <c r="A14" s="850" t="s">
        <v>552</v>
      </c>
      <c r="B14" s="850"/>
      <c r="C14" s="850"/>
      <c r="D14" s="850"/>
      <c r="E14" s="850"/>
      <c r="F14" s="850"/>
      <c r="G14" s="850"/>
      <c r="H14" s="8"/>
    </row>
    <row r="15" spans="1:12" s="53" customFormat="1" ht="18" customHeight="1">
      <c r="A15" s="824" t="s">
        <v>13</v>
      </c>
      <c r="B15" s="831" t="s">
        <v>113</v>
      </c>
      <c r="C15" s="834" t="s">
        <v>114</v>
      </c>
      <c r="D15" s="851"/>
      <c r="E15" s="851"/>
      <c r="F15" s="851"/>
      <c r="G15" s="824" t="s">
        <v>115</v>
      </c>
    </row>
    <row r="16" spans="1:12" ht="73.5" customHeight="1">
      <c r="A16" s="830"/>
      <c r="B16" s="831"/>
      <c r="C16" s="331" t="s">
        <v>116</v>
      </c>
      <c r="D16" s="331" t="s">
        <v>117</v>
      </c>
      <c r="E16" s="331" t="s">
        <v>118</v>
      </c>
      <c r="F16" s="333" t="s">
        <v>119</v>
      </c>
      <c r="G16" s="825"/>
    </row>
    <row r="17" spans="1:14" ht="21" customHeight="1">
      <c r="A17" s="825"/>
      <c r="B17" s="805" t="s">
        <v>643</v>
      </c>
      <c r="C17" s="807"/>
      <c r="D17" s="807"/>
      <c r="E17" s="807"/>
      <c r="F17" s="807"/>
      <c r="G17" s="806"/>
    </row>
    <row r="18" spans="1:14" ht="21" customHeight="1">
      <c r="A18" s="143" t="s">
        <v>68</v>
      </c>
      <c r="B18" s="138">
        <f>SUM(B19:B34)</f>
        <v>23565</v>
      </c>
      <c r="C18" s="138">
        <f>SUM(C19:C34)</f>
        <v>23263</v>
      </c>
      <c r="D18" s="138">
        <f t="shared" ref="D18:G18" si="2">SUM(D19:D34)</f>
        <v>21238</v>
      </c>
      <c r="E18" s="138">
        <f t="shared" si="2"/>
        <v>2025</v>
      </c>
      <c r="F18" s="339">
        <f>E18/C18</f>
        <v>8.7048102136439834E-2</v>
      </c>
      <c r="G18" s="138">
        <f t="shared" si="2"/>
        <v>302</v>
      </c>
      <c r="H18" s="54"/>
      <c r="I18" s="12"/>
      <c r="J18" s="12"/>
      <c r="K18" s="12"/>
      <c r="L18" s="12"/>
      <c r="M18" s="12"/>
      <c r="N18" s="12"/>
    </row>
    <row r="19" spans="1:14" ht="21" customHeight="1">
      <c r="A19" s="144" t="s">
        <v>42</v>
      </c>
      <c r="B19" s="141">
        <f>C19+G19</f>
        <v>708</v>
      </c>
      <c r="C19" s="140">
        <f>SUM(D19:E19)</f>
        <v>707</v>
      </c>
      <c r="D19" s="627">
        <v>657</v>
      </c>
      <c r="E19" s="627">
        <v>50</v>
      </c>
      <c r="F19" s="762">
        <f t="shared" ref="F19:F34" si="3">E19/C19</f>
        <v>7.0721357850070721E-2</v>
      </c>
      <c r="G19" s="627">
        <v>1</v>
      </c>
      <c r="H19" s="54"/>
    </row>
    <row r="20" spans="1:14" ht="21" customHeight="1">
      <c r="A20" s="144" t="s">
        <v>43</v>
      </c>
      <c r="B20" s="141">
        <f t="shared" ref="B20:B34" si="4">C20+G20</f>
        <v>1441</v>
      </c>
      <c r="C20" s="140">
        <f t="shared" ref="C20:C34" si="5">SUM(D20:E20)</f>
        <v>1432</v>
      </c>
      <c r="D20" s="627">
        <v>1334</v>
      </c>
      <c r="E20" s="627">
        <v>98</v>
      </c>
      <c r="F20" s="762">
        <f t="shared" si="3"/>
        <v>6.8435754189944131E-2</v>
      </c>
      <c r="G20" s="627">
        <v>9</v>
      </c>
      <c r="H20" s="54"/>
    </row>
    <row r="21" spans="1:14" ht="21" customHeight="1">
      <c r="A21" s="144" t="s">
        <v>44</v>
      </c>
      <c r="B21" s="141">
        <f t="shared" si="4"/>
        <v>2902</v>
      </c>
      <c r="C21" s="140">
        <f t="shared" si="5"/>
        <v>2861</v>
      </c>
      <c r="D21" s="627">
        <v>2526</v>
      </c>
      <c r="E21" s="627">
        <v>335</v>
      </c>
      <c r="F21" s="762">
        <f t="shared" si="3"/>
        <v>0.11709192590003495</v>
      </c>
      <c r="G21" s="627">
        <v>41</v>
      </c>
      <c r="H21" s="54"/>
    </row>
    <row r="22" spans="1:14" ht="21" customHeight="1">
      <c r="A22" s="144" t="s">
        <v>45</v>
      </c>
      <c r="B22" s="141">
        <f t="shared" si="4"/>
        <v>245</v>
      </c>
      <c r="C22" s="140">
        <f t="shared" si="5"/>
        <v>240</v>
      </c>
      <c r="D22" s="627">
        <v>225</v>
      </c>
      <c r="E22" s="627">
        <v>15</v>
      </c>
      <c r="F22" s="762">
        <f t="shared" si="3"/>
        <v>6.25E-2</v>
      </c>
      <c r="G22" s="627">
        <v>5</v>
      </c>
      <c r="H22" s="55"/>
    </row>
    <row r="23" spans="1:14" ht="21" customHeight="1">
      <c r="A23" s="144" t="s">
        <v>46</v>
      </c>
      <c r="B23" s="141">
        <f t="shared" si="4"/>
        <v>1708</v>
      </c>
      <c r="C23" s="140">
        <f t="shared" si="5"/>
        <v>1693</v>
      </c>
      <c r="D23" s="627">
        <v>1517</v>
      </c>
      <c r="E23" s="627">
        <v>176</v>
      </c>
      <c r="F23" s="762">
        <f t="shared" si="3"/>
        <v>0.10395747194329592</v>
      </c>
      <c r="G23" s="627">
        <v>15</v>
      </c>
      <c r="H23" s="55"/>
    </row>
    <row r="24" spans="1:14" ht="21" customHeight="1">
      <c r="A24" s="144" t="s">
        <v>47</v>
      </c>
      <c r="B24" s="141">
        <f t="shared" si="4"/>
        <v>2854</v>
      </c>
      <c r="C24" s="140">
        <f t="shared" si="5"/>
        <v>2836</v>
      </c>
      <c r="D24" s="627">
        <v>2649</v>
      </c>
      <c r="E24" s="627">
        <v>187</v>
      </c>
      <c r="F24" s="762">
        <f t="shared" si="3"/>
        <v>6.5937940761636102E-2</v>
      </c>
      <c r="G24" s="627">
        <v>18</v>
      </c>
      <c r="H24" s="54"/>
    </row>
    <row r="25" spans="1:14" ht="21" customHeight="1">
      <c r="A25" s="144" t="s">
        <v>48</v>
      </c>
      <c r="B25" s="141">
        <f t="shared" si="4"/>
        <v>3370</v>
      </c>
      <c r="C25" s="140">
        <f t="shared" si="5"/>
        <v>3337</v>
      </c>
      <c r="D25" s="627">
        <v>3045</v>
      </c>
      <c r="E25" s="627">
        <v>292</v>
      </c>
      <c r="F25" s="762">
        <f t="shared" si="3"/>
        <v>8.750374587953251E-2</v>
      </c>
      <c r="G25" s="627">
        <v>33</v>
      </c>
      <c r="H25" s="54"/>
    </row>
    <row r="26" spans="1:14" ht="21" customHeight="1">
      <c r="A26" s="144" t="s">
        <v>49</v>
      </c>
      <c r="B26" s="141">
        <f t="shared" si="4"/>
        <v>319</v>
      </c>
      <c r="C26" s="140">
        <f t="shared" si="5"/>
        <v>316</v>
      </c>
      <c r="D26" s="627">
        <v>281</v>
      </c>
      <c r="E26" s="627">
        <v>35</v>
      </c>
      <c r="F26" s="762">
        <f t="shared" si="3"/>
        <v>0.11075949367088607</v>
      </c>
      <c r="G26" s="627">
        <v>3</v>
      </c>
      <c r="H26" s="54"/>
    </row>
    <row r="27" spans="1:14" ht="21" customHeight="1">
      <c r="A27" s="144" t="s">
        <v>50</v>
      </c>
      <c r="B27" s="141">
        <f t="shared" si="4"/>
        <v>1591</v>
      </c>
      <c r="C27" s="140">
        <f t="shared" si="5"/>
        <v>1554</v>
      </c>
      <c r="D27" s="627">
        <v>1459</v>
      </c>
      <c r="E27" s="627">
        <v>95</v>
      </c>
      <c r="F27" s="762">
        <f t="shared" si="3"/>
        <v>6.1132561132561131E-2</v>
      </c>
      <c r="G27" s="627">
        <v>37</v>
      </c>
      <c r="H27" s="54"/>
    </row>
    <row r="28" spans="1:14" ht="21" customHeight="1">
      <c r="A28" s="144" t="s">
        <v>51</v>
      </c>
      <c r="B28" s="141">
        <f t="shared" si="4"/>
        <v>1695</v>
      </c>
      <c r="C28" s="140">
        <f t="shared" si="5"/>
        <v>1653</v>
      </c>
      <c r="D28" s="627">
        <v>1461</v>
      </c>
      <c r="E28" s="627">
        <v>192</v>
      </c>
      <c r="F28" s="762">
        <f t="shared" si="3"/>
        <v>0.1161524500907441</v>
      </c>
      <c r="G28" s="627">
        <v>42</v>
      </c>
      <c r="H28" s="54"/>
    </row>
    <row r="29" spans="1:14" ht="21" customHeight="1">
      <c r="A29" s="144" t="s">
        <v>52</v>
      </c>
      <c r="B29" s="141">
        <f t="shared" si="4"/>
        <v>739</v>
      </c>
      <c r="C29" s="140">
        <f t="shared" si="5"/>
        <v>726</v>
      </c>
      <c r="D29" s="627">
        <v>657</v>
      </c>
      <c r="E29" s="627">
        <v>69</v>
      </c>
      <c r="F29" s="762">
        <f t="shared" si="3"/>
        <v>9.5041322314049589E-2</v>
      </c>
      <c r="G29" s="627">
        <v>13</v>
      </c>
      <c r="H29" s="54"/>
    </row>
    <row r="30" spans="1:14" ht="21" customHeight="1">
      <c r="A30" s="144" t="s">
        <v>53</v>
      </c>
      <c r="B30" s="141">
        <f t="shared" si="4"/>
        <v>675</v>
      </c>
      <c r="C30" s="140">
        <f t="shared" si="5"/>
        <v>671</v>
      </c>
      <c r="D30" s="627">
        <v>634</v>
      </c>
      <c r="E30" s="627">
        <v>37</v>
      </c>
      <c r="F30" s="762">
        <f t="shared" si="3"/>
        <v>5.5141579731743669E-2</v>
      </c>
      <c r="G30" s="627">
        <v>4</v>
      </c>
      <c r="H30" s="54"/>
    </row>
    <row r="31" spans="1:14" ht="21" customHeight="1">
      <c r="A31" s="144" t="s">
        <v>54</v>
      </c>
      <c r="B31" s="141">
        <f t="shared" si="4"/>
        <v>1603</v>
      </c>
      <c r="C31" s="140">
        <f t="shared" si="5"/>
        <v>1560</v>
      </c>
      <c r="D31" s="627">
        <v>1393</v>
      </c>
      <c r="E31" s="627">
        <v>167</v>
      </c>
      <c r="F31" s="762">
        <f t="shared" si="3"/>
        <v>0.10705128205128205</v>
      </c>
      <c r="G31" s="627">
        <v>43</v>
      </c>
      <c r="H31" s="54"/>
    </row>
    <row r="32" spans="1:14" ht="21" customHeight="1">
      <c r="A32" s="144" t="s">
        <v>55</v>
      </c>
      <c r="B32" s="141">
        <f t="shared" si="4"/>
        <v>786</v>
      </c>
      <c r="C32" s="140">
        <f t="shared" si="5"/>
        <v>774</v>
      </c>
      <c r="D32" s="627">
        <v>684</v>
      </c>
      <c r="E32" s="627">
        <v>90</v>
      </c>
      <c r="F32" s="762">
        <f t="shared" si="3"/>
        <v>0.11627906976744186</v>
      </c>
      <c r="G32" s="627">
        <v>12</v>
      </c>
      <c r="H32" s="54"/>
    </row>
    <row r="33" spans="1:8" ht="21" customHeight="1">
      <c r="A33" s="144" t="s">
        <v>56</v>
      </c>
      <c r="B33" s="141">
        <f t="shared" si="4"/>
        <v>2428</v>
      </c>
      <c r="C33" s="140">
        <f t="shared" si="5"/>
        <v>2412</v>
      </c>
      <c r="D33" s="627">
        <v>2263</v>
      </c>
      <c r="E33" s="627">
        <v>149</v>
      </c>
      <c r="F33" s="762">
        <f t="shared" si="3"/>
        <v>6.1774461028192375E-2</v>
      </c>
      <c r="G33" s="627">
        <v>16</v>
      </c>
      <c r="H33" s="54"/>
    </row>
    <row r="34" spans="1:8" ht="21" customHeight="1">
      <c r="A34" s="145" t="s">
        <v>57</v>
      </c>
      <c r="B34" s="146">
        <f t="shared" si="4"/>
        <v>501</v>
      </c>
      <c r="C34" s="147">
        <f t="shared" si="5"/>
        <v>491</v>
      </c>
      <c r="D34" s="631">
        <v>453</v>
      </c>
      <c r="E34" s="640">
        <v>38</v>
      </c>
      <c r="F34" s="763">
        <f t="shared" si="3"/>
        <v>7.7393075356415472E-2</v>
      </c>
      <c r="G34" s="631">
        <v>10</v>
      </c>
      <c r="H34" s="54"/>
    </row>
    <row r="35" spans="1:8" ht="15">
      <c r="A35" s="3"/>
      <c r="B35" s="56"/>
      <c r="C35" s="56"/>
      <c r="D35" s="56"/>
      <c r="E35" s="56"/>
      <c r="F35" s="57"/>
      <c r="G35" s="56"/>
      <c r="H35" s="54"/>
    </row>
    <row r="36" spans="1:8">
      <c r="B36" s="12"/>
      <c r="C36" s="12"/>
      <c r="D36" s="12"/>
      <c r="E36" s="12"/>
      <c r="G36" s="12"/>
    </row>
    <row r="37" spans="1:8">
      <c r="B37" s="12"/>
      <c r="C37" s="12"/>
      <c r="D37" s="12"/>
      <c r="E37" s="12"/>
      <c r="G37" s="12"/>
    </row>
    <row r="39" spans="1:8">
      <c r="G39" s="352"/>
    </row>
  </sheetData>
  <mergeCells count="13">
    <mergeCell ref="A14:G14"/>
    <mergeCell ref="B15:B16"/>
    <mergeCell ref="C15:F15"/>
    <mergeCell ref="G15:G16"/>
    <mergeCell ref="A15:A17"/>
    <mergeCell ref="B17:G17"/>
    <mergeCell ref="A1:G1"/>
    <mergeCell ref="A2:G2"/>
    <mergeCell ref="B3:B4"/>
    <mergeCell ref="C3:F3"/>
    <mergeCell ref="G3:G4"/>
    <mergeCell ref="A3:A5"/>
    <mergeCell ref="B5:G5"/>
  </mergeCells>
  <hyperlinks>
    <hyperlink ref="H2" location="'Spis treści'!A1" display="Powrót do spisu" xr:uid="{C836C0C0-25B7-4769-926C-4C54283914BE}"/>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21"/>
  <dimension ref="A1:N38"/>
  <sheetViews>
    <sheetView showGridLines="0" view="pageBreakPreview" zoomScale="89" zoomScaleNormal="110" zoomScaleSheetLayoutView="89" workbookViewId="0">
      <selection sqref="A1:G1"/>
    </sheetView>
  </sheetViews>
  <sheetFormatPr defaultRowHeight="15"/>
  <cols>
    <col min="1" max="1" width="31.5" customWidth="1"/>
    <col min="2" max="2" width="12.875" customWidth="1"/>
    <col min="3" max="3" width="12.125" customWidth="1"/>
    <col min="4" max="4" width="11.5" customWidth="1"/>
    <col min="5" max="5" width="10.75" customWidth="1"/>
    <col min="6" max="6" width="12.125" customWidth="1"/>
    <col min="7" max="7" width="9.875" customWidth="1"/>
    <col min="12" max="12" width="5.125" customWidth="1"/>
  </cols>
  <sheetData>
    <row r="1" spans="1:14" ht="30" customHeight="1">
      <c r="A1" s="849" t="str">
        <f>'Tab 6 i 7'!A1:G1</f>
        <v xml:space="preserve"> I. EMERYTURY I RENTY REALIZOWANE PRZEZ KRUS</v>
      </c>
      <c r="B1" s="849"/>
      <c r="C1" s="849"/>
      <c r="D1" s="849"/>
      <c r="E1" s="849"/>
      <c r="F1" s="849"/>
      <c r="G1" s="849"/>
    </row>
    <row r="2" spans="1:14" ht="30" customHeight="1">
      <c r="H2" s="386" t="s">
        <v>528</v>
      </c>
    </row>
    <row r="3" spans="1:14" ht="39" customHeight="1">
      <c r="A3" s="855" t="s">
        <v>648</v>
      </c>
      <c r="B3" s="855"/>
      <c r="C3" s="855"/>
      <c r="D3" s="855"/>
      <c r="E3" s="855"/>
      <c r="F3" s="855"/>
      <c r="G3" s="855"/>
    </row>
    <row r="4" spans="1:14" ht="75" customHeight="1">
      <c r="A4" s="865" t="s">
        <v>13</v>
      </c>
      <c r="B4" s="334" t="s">
        <v>120</v>
      </c>
      <c r="C4" s="334" t="s">
        <v>121</v>
      </c>
      <c r="D4" s="334" t="s">
        <v>122</v>
      </c>
      <c r="E4" s="334" t="s">
        <v>123</v>
      </c>
      <c r="F4" s="334" t="s">
        <v>124</v>
      </c>
      <c r="K4" s="645"/>
    </row>
    <row r="5" spans="1:14" ht="21" customHeight="1">
      <c r="A5" s="858"/>
      <c r="B5" s="866" t="s">
        <v>643</v>
      </c>
      <c r="C5" s="867"/>
      <c r="D5" s="867"/>
      <c r="E5" s="867"/>
      <c r="F5" s="868"/>
    </row>
    <row r="6" spans="1:14" ht="21" customHeight="1">
      <c r="A6" s="149" t="s">
        <v>68</v>
      </c>
      <c r="B6" s="164">
        <f>B7+B8</f>
        <v>1122</v>
      </c>
      <c r="C6" s="164">
        <f t="shared" ref="C6:F6" si="0">C7+C8</f>
        <v>900</v>
      </c>
      <c r="D6" s="164">
        <f t="shared" si="0"/>
        <v>240</v>
      </c>
      <c r="E6" s="164">
        <f t="shared" si="0"/>
        <v>980</v>
      </c>
      <c r="F6" s="164">
        <f t="shared" si="0"/>
        <v>1152</v>
      </c>
      <c r="G6" s="530"/>
      <c r="H6" s="530"/>
      <c r="I6" s="530"/>
      <c r="J6" s="530"/>
      <c r="K6" s="530"/>
      <c r="M6" s="494"/>
      <c r="N6" s="493"/>
    </row>
    <row r="7" spans="1:14" ht="21" customHeight="1">
      <c r="A7" s="150" t="s">
        <v>107</v>
      </c>
      <c r="B7" s="641">
        <v>451</v>
      </c>
      <c r="C7" s="641">
        <v>426</v>
      </c>
      <c r="D7" s="641">
        <v>124</v>
      </c>
      <c r="E7" s="641">
        <v>524</v>
      </c>
      <c r="F7" s="641">
        <v>425</v>
      </c>
      <c r="G7" s="530"/>
      <c r="H7" s="531"/>
      <c r="I7" s="531"/>
      <c r="J7" s="531"/>
      <c r="K7" s="531"/>
      <c r="L7" s="493"/>
      <c r="M7" s="493"/>
      <c r="N7" s="493"/>
    </row>
    <row r="8" spans="1:14" ht="21" customHeight="1">
      <c r="A8" s="150" t="s">
        <v>108</v>
      </c>
      <c r="B8" s="492">
        <f>B9+B11</f>
        <v>671</v>
      </c>
      <c r="C8" s="492">
        <f t="shared" ref="C8:F8" si="1">C9+C11</f>
        <v>474</v>
      </c>
      <c r="D8" s="492">
        <f t="shared" si="1"/>
        <v>116</v>
      </c>
      <c r="E8" s="492">
        <f t="shared" si="1"/>
        <v>456</v>
      </c>
      <c r="F8" s="492">
        <f t="shared" si="1"/>
        <v>727</v>
      </c>
      <c r="G8" s="530"/>
      <c r="H8" s="530"/>
      <c r="I8" s="530"/>
      <c r="J8" s="530"/>
      <c r="K8" s="530"/>
      <c r="L8" s="493"/>
      <c r="M8" s="493"/>
      <c r="N8" s="493"/>
    </row>
    <row r="9" spans="1:14" ht="21" customHeight="1">
      <c r="A9" s="150" t="s">
        <v>109</v>
      </c>
      <c r="B9" s="641">
        <v>562</v>
      </c>
      <c r="C9" s="641">
        <v>422</v>
      </c>
      <c r="D9" s="641">
        <v>99</v>
      </c>
      <c r="E9" s="641">
        <v>387</v>
      </c>
      <c r="F9" s="641">
        <v>629</v>
      </c>
      <c r="G9" s="493"/>
      <c r="H9" s="493"/>
      <c r="I9" s="493"/>
      <c r="J9" s="493"/>
      <c r="K9" s="493"/>
      <c r="L9" s="493"/>
      <c r="M9" s="493"/>
      <c r="N9" s="493"/>
    </row>
    <row r="10" spans="1:14" ht="27.75" customHeight="1">
      <c r="A10" s="151" t="s">
        <v>110</v>
      </c>
      <c r="B10" s="641">
        <v>14</v>
      </c>
      <c r="C10" s="641">
        <v>18</v>
      </c>
      <c r="D10" s="641">
        <v>1</v>
      </c>
      <c r="E10" s="641">
        <v>17</v>
      </c>
      <c r="F10" s="641">
        <v>16</v>
      </c>
      <c r="G10" s="493"/>
      <c r="H10" s="493"/>
      <c r="I10" s="493"/>
      <c r="J10" s="493"/>
      <c r="K10" s="493"/>
      <c r="L10" s="493"/>
      <c r="M10" s="493"/>
      <c r="N10" s="493"/>
    </row>
    <row r="11" spans="1:14" ht="21" customHeight="1">
      <c r="A11" s="152" t="s">
        <v>111</v>
      </c>
      <c r="B11" s="643">
        <v>109</v>
      </c>
      <c r="C11" s="643">
        <v>52</v>
      </c>
      <c r="D11" s="643">
        <v>17</v>
      </c>
      <c r="E11" s="643">
        <v>69</v>
      </c>
      <c r="F11" s="643">
        <v>98</v>
      </c>
      <c r="G11" s="493"/>
      <c r="H11" s="493"/>
      <c r="I11" s="493"/>
      <c r="J11" s="493"/>
      <c r="K11" s="493"/>
      <c r="L11" s="493"/>
      <c r="M11" s="493"/>
      <c r="N11" s="493"/>
    </row>
    <row r="12" spans="1:14" ht="39.75" customHeight="1"/>
    <row r="13" spans="1:14" ht="36" customHeight="1">
      <c r="A13" s="864" t="s">
        <v>649</v>
      </c>
      <c r="B13" s="864"/>
      <c r="C13" s="864"/>
      <c r="D13" s="864"/>
      <c r="E13" s="864"/>
      <c r="F13" s="864"/>
      <c r="G13" s="864"/>
    </row>
    <row r="14" spans="1:14" ht="21" customHeight="1">
      <c r="A14" s="865" t="s">
        <v>13</v>
      </c>
      <c r="B14" s="856" t="s">
        <v>114</v>
      </c>
      <c r="C14" s="856"/>
      <c r="D14" s="856"/>
      <c r="E14" s="856"/>
      <c r="F14" s="856"/>
      <c r="G14" s="856"/>
    </row>
    <row r="15" spans="1:14" ht="21" customHeight="1">
      <c r="A15" s="869"/>
      <c r="B15" s="857" t="s">
        <v>116</v>
      </c>
      <c r="C15" s="859" t="s">
        <v>71</v>
      </c>
      <c r="D15" s="860"/>
      <c r="E15" s="860"/>
      <c r="F15" s="860"/>
      <c r="G15" s="861" t="s">
        <v>125</v>
      </c>
    </row>
    <row r="16" spans="1:14" ht="21" customHeight="1">
      <c r="A16" s="869"/>
      <c r="B16" s="857"/>
      <c r="C16" s="863" t="s">
        <v>126</v>
      </c>
      <c r="D16" s="862"/>
      <c r="E16" s="862"/>
      <c r="F16" s="862" t="s">
        <v>127</v>
      </c>
      <c r="G16" s="862"/>
    </row>
    <row r="17" spans="1:7" ht="56.25">
      <c r="A17" s="869"/>
      <c r="B17" s="858"/>
      <c r="C17" s="590" t="s">
        <v>105</v>
      </c>
      <c r="D17" s="334" t="s">
        <v>418</v>
      </c>
      <c r="E17" s="334" t="s">
        <v>128</v>
      </c>
      <c r="F17" s="862"/>
      <c r="G17" s="862"/>
    </row>
    <row r="18" spans="1:7" ht="21" customHeight="1">
      <c r="A18" s="858"/>
      <c r="B18" s="870" t="s">
        <v>643</v>
      </c>
      <c r="C18" s="871"/>
      <c r="D18" s="871"/>
      <c r="E18" s="871"/>
      <c r="F18" s="871"/>
      <c r="G18" s="872"/>
    </row>
    <row r="19" spans="1:7" ht="21" customHeight="1">
      <c r="A19" s="149" t="s">
        <v>68</v>
      </c>
      <c r="B19" s="164">
        <f>C19+F19+G19</f>
        <v>892</v>
      </c>
      <c r="C19" s="164">
        <f>SUM(D19:E19)</f>
        <v>569</v>
      </c>
      <c r="D19" s="164">
        <f>D20+D21</f>
        <v>234</v>
      </c>
      <c r="E19" s="164">
        <f t="shared" ref="E19:G19" si="2">E20+E21</f>
        <v>335</v>
      </c>
      <c r="F19" s="164">
        <f t="shared" si="2"/>
        <v>204</v>
      </c>
      <c r="G19" s="164">
        <f t="shared" si="2"/>
        <v>119</v>
      </c>
    </row>
    <row r="20" spans="1:7" ht="21" customHeight="1">
      <c r="A20" s="150" t="s">
        <v>107</v>
      </c>
      <c r="B20" s="161">
        <f t="shared" ref="B20:B24" si="3">C20+F20+G20</f>
        <v>487</v>
      </c>
      <c r="C20" s="161">
        <f t="shared" ref="C20:C24" si="4">SUM(D20:E20)</f>
        <v>287</v>
      </c>
      <c r="D20" s="492">
        <v>134</v>
      </c>
      <c r="E20" s="492">
        <v>153</v>
      </c>
      <c r="F20" s="492">
        <v>129</v>
      </c>
      <c r="G20" s="492">
        <v>71</v>
      </c>
    </row>
    <row r="21" spans="1:7" ht="21" customHeight="1">
      <c r="A21" s="150" t="s">
        <v>108</v>
      </c>
      <c r="B21" s="161">
        <f t="shared" si="3"/>
        <v>405</v>
      </c>
      <c r="C21" s="161">
        <f t="shared" si="4"/>
        <v>282</v>
      </c>
      <c r="D21" s="492">
        <v>100</v>
      </c>
      <c r="E21" s="492">
        <v>182</v>
      </c>
      <c r="F21" s="492">
        <v>75</v>
      </c>
      <c r="G21" s="492">
        <v>48</v>
      </c>
    </row>
    <row r="22" spans="1:7" ht="21" customHeight="1">
      <c r="A22" s="150" t="s">
        <v>109</v>
      </c>
      <c r="B22" s="161">
        <f t="shared" si="3"/>
        <v>351</v>
      </c>
      <c r="C22" s="161">
        <f t="shared" si="4"/>
        <v>246</v>
      </c>
      <c r="D22" s="641">
        <v>84</v>
      </c>
      <c r="E22" s="641">
        <v>162</v>
      </c>
      <c r="F22" s="641">
        <v>64</v>
      </c>
      <c r="G22" s="641">
        <v>41</v>
      </c>
    </row>
    <row r="23" spans="1:7" ht="24" customHeight="1">
      <c r="A23" s="151" t="s">
        <v>110</v>
      </c>
      <c r="B23" s="161">
        <f t="shared" si="3"/>
        <v>17</v>
      </c>
      <c r="C23" s="161">
        <f t="shared" si="4"/>
        <v>10</v>
      </c>
      <c r="D23" s="641">
        <v>1</v>
      </c>
      <c r="E23" s="641">
        <v>9</v>
      </c>
      <c r="F23" s="641">
        <v>5</v>
      </c>
      <c r="G23" s="641">
        <v>2</v>
      </c>
    </row>
    <row r="24" spans="1:7" ht="23.25" customHeight="1">
      <c r="A24" s="152" t="s">
        <v>111</v>
      </c>
      <c r="B24" s="167">
        <f t="shared" si="3"/>
        <v>54</v>
      </c>
      <c r="C24" s="167">
        <f t="shared" si="4"/>
        <v>36</v>
      </c>
      <c r="D24" s="643">
        <v>16</v>
      </c>
      <c r="E24" s="643">
        <v>20</v>
      </c>
      <c r="F24" s="643">
        <v>11</v>
      </c>
      <c r="G24" s="643">
        <v>7</v>
      </c>
    </row>
    <row r="25" spans="1:7" ht="40.5" customHeight="1">
      <c r="A25" s="854" t="s">
        <v>248</v>
      </c>
      <c r="B25" s="854"/>
      <c r="C25" s="854"/>
      <c r="D25" s="854"/>
      <c r="E25" s="854"/>
      <c r="F25" s="854"/>
      <c r="G25" s="854"/>
    </row>
    <row r="26" spans="1:7">
      <c r="B26" s="491"/>
      <c r="C26" s="491"/>
      <c r="D26" s="491"/>
      <c r="E26" s="491"/>
      <c r="F26" s="491"/>
      <c r="G26" s="491"/>
    </row>
    <row r="27" spans="1:7">
      <c r="B27" s="491"/>
      <c r="C27" s="491"/>
      <c r="D27" s="491"/>
      <c r="E27" s="491"/>
      <c r="F27" s="491"/>
      <c r="G27" s="491"/>
    </row>
    <row r="38" spans="7:7">
      <c r="G38" s="354"/>
    </row>
  </sheetData>
  <mergeCells count="14">
    <mergeCell ref="A25:G25"/>
    <mergeCell ref="A1:G1"/>
    <mergeCell ref="A3:G3"/>
    <mergeCell ref="B14:G14"/>
    <mergeCell ref="B15:B17"/>
    <mergeCell ref="C15:F15"/>
    <mergeCell ref="G15:G17"/>
    <mergeCell ref="C16:E16"/>
    <mergeCell ref="F16:F17"/>
    <mergeCell ref="A13:G13"/>
    <mergeCell ref="A4:A5"/>
    <mergeCell ref="B5:F5"/>
    <mergeCell ref="A14:A18"/>
    <mergeCell ref="B18:G18"/>
  </mergeCells>
  <hyperlinks>
    <hyperlink ref="H2" location="'Spis treści'!A1" display="Powrót do spisu" xr:uid="{6D12F4CF-4377-4AEC-8897-5EBF5FC06713}"/>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34</vt:i4>
      </vt:variant>
      <vt:variant>
        <vt:lpstr>Nazwane zakresy</vt:lpstr>
      </vt:variant>
      <vt:variant>
        <vt:i4>34</vt:i4>
      </vt:variant>
    </vt:vector>
  </HeadingPairs>
  <TitlesOfParts>
    <vt:vector size="68" baseType="lpstr">
      <vt:lpstr>Strona tytułowa</vt:lpstr>
      <vt:lpstr>Spis treści</vt:lpstr>
      <vt:lpstr>Uwagi wstępne</vt:lpstr>
      <vt:lpstr>Objaśnienia i skróty</vt:lpstr>
      <vt:lpstr>Tab 1</vt:lpstr>
      <vt:lpstr>Tab 2 i 3</vt:lpstr>
      <vt:lpstr>Tab 4 i 5</vt:lpstr>
      <vt:lpstr>Tab 6 i 7</vt:lpstr>
      <vt:lpstr>Tab 8 i 9</vt:lpstr>
      <vt:lpstr>Tab 10 i 11</vt:lpstr>
      <vt:lpstr>Tab 12</vt:lpstr>
      <vt:lpstr>Tab 1 (13)</vt:lpstr>
      <vt:lpstr>Tab 2 (14) i wykres 1</vt:lpstr>
      <vt:lpstr>Tab 3 (15) i wykres 2</vt:lpstr>
      <vt:lpstr>Tab 4 (16)</vt:lpstr>
      <vt:lpstr>Tab 5 (17)</vt:lpstr>
      <vt:lpstr>Wykres 3</vt:lpstr>
      <vt:lpstr>Tab 6 (18)</vt:lpstr>
      <vt:lpstr>Tab 7 (19)</vt:lpstr>
      <vt:lpstr>Tab 8 (20)</vt:lpstr>
      <vt:lpstr>Tab 9 (21) i 10 (22)</vt:lpstr>
      <vt:lpstr>Tab 11 (23) i 12 (24)</vt:lpstr>
      <vt:lpstr>Tab 1 (25)</vt:lpstr>
      <vt:lpstr>Tab 1 (26) i 2 (27)</vt:lpstr>
      <vt:lpstr>Wykres 4</vt:lpstr>
      <vt:lpstr>Tab 3 (28) i 4 (29)</vt:lpstr>
      <vt:lpstr>Wykres 5</vt:lpstr>
      <vt:lpstr>Tab 1 (30)</vt:lpstr>
      <vt:lpstr>Tab 2 (31) i 3 (32)</vt:lpstr>
      <vt:lpstr>Tab 4 (33)</vt:lpstr>
      <vt:lpstr>Tab 5 (34) i 6 (35)</vt:lpstr>
      <vt:lpstr>Tab 7 (36) i 8 (37)</vt:lpstr>
      <vt:lpstr>Tab 1 (38) i 2 (39)</vt:lpstr>
      <vt:lpstr>Strona końcowa</vt:lpstr>
      <vt:lpstr>'Objaśnienia i skróty'!Obszar_wydruku</vt:lpstr>
      <vt:lpstr>'Spis treści'!Obszar_wydruku</vt:lpstr>
      <vt:lpstr>'Strona końcowa'!Obszar_wydruku</vt:lpstr>
      <vt:lpstr>'Strona tytułowa'!Obszar_wydruku</vt:lpstr>
      <vt:lpstr>'Tab 1'!Obszar_wydruku</vt:lpstr>
      <vt:lpstr>'Tab 1 (13)'!Obszar_wydruku</vt:lpstr>
      <vt:lpstr>'Tab 1 (25)'!Obszar_wydruku</vt:lpstr>
      <vt:lpstr>'Tab 1 (26) i 2 (27)'!Obszar_wydruku</vt:lpstr>
      <vt:lpstr>'Tab 1 (30)'!Obszar_wydruku</vt:lpstr>
      <vt:lpstr>'Tab 1 (38) i 2 (39)'!Obszar_wydruku</vt:lpstr>
      <vt:lpstr>'Tab 10 i 11'!Obszar_wydruku</vt:lpstr>
      <vt:lpstr>'Tab 11 (23) i 12 (24)'!Obszar_wydruku</vt:lpstr>
      <vt:lpstr>'Tab 12'!Obszar_wydruku</vt:lpstr>
      <vt:lpstr>'Tab 2 (14) i wykres 1'!Obszar_wydruku</vt:lpstr>
      <vt:lpstr>'Tab 2 (31) i 3 (32)'!Obszar_wydruku</vt:lpstr>
      <vt:lpstr>'Tab 2 i 3'!Obszar_wydruku</vt:lpstr>
      <vt:lpstr>'Tab 3 (15) i wykres 2'!Obszar_wydruku</vt:lpstr>
      <vt:lpstr>'Tab 3 (28) i 4 (29)'!Obszar_wydruku</vt:lpstr>
      <vt:lpstr>'Tab 4 (16)'!Obszar_wydruku</vt:lpstr>
      <vt:lpstr>'Tab 4 (33)'!Obszar_wydruku</vt:lpstr>
      <vt:lpstr>'Tab 4 i 5'!Obszar_wydruku</vt:lpstr>
      <vt:lpstr>'Tab 5 (17)'!Obszar_wydruku</vt:lpstr>
      <vt:lpstr>'Tab 5 (34) i 6 (35)'!Obszar_wydruku</vt:lpstr>
      <vt:lpstr>'Tab 6 (18)'!Obszar_wydruku</vt:lpstr>
      <vt:lpstr>'Tab 6 i 7'!Obszar_wydruku</vt:lpstr>
      <vt:lpstr>'Tab 7 (19)'!Obszar_wydruku</vt:lpstr>
      <vt:lpstr>'Tab 7 (36) i 8 (37)'!Obszar_wydruku</vt:lpstr>
      <vt:lpstr>'Tab 8 (20)'!Obszar_wydruku</vt:lpstr>
      <vt:lpstr>'Tab 8 i 9'!Obszar_wydruku</vt:lpstr>
      <vt:lpstr>'Tab 9 (21) i 10 (22)'!Obszar_wydruku</vt:lpstr>
      <vt:lpstr>'Uwagi wstępne'!Obszar_wydruku</vt:lpstr>
      <vt:lpstr>'Wykres 3'!Obszar_wydruku</vt:lpstr>
      <vt:lpstr>'Wykres 4'!Obszar_wydruku</vt:lpstr>
      <vt:lpstr>'Wykres 5'!Obszar_wydruku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kamila.klodzinska@krus.gov.pl;Kamila.TABOR@krus.gov.pl</dc:creator>
  <cp:lastModifiedBy>KAMIL GRONOWSKI</cp:lastModifiedBy>
  <cp:lastPrinted>2024-05-28T10:11:59Z</cp:lastPrinted>
  <dcterms:created xsi:type="dcterms:W3CDTF">2015-06-05T18:19:34Z</dcterms:created>
  <dcterms:modified xsi:type="dcterms:W3CDTF">2024-05-28T13:13:14Z</dcterms:modified>
</cp:coreProperties>
</file>