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korobkow.tadeusz\Desktop\Linki do katalogów z wzorami wniosków\WoPP_193_2z\"/>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24960" windowHeight="8010" tabRatio="756" activeTab="3"/>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<sst xmlns="http://schemas.openxmlformats.org/spreadsheetml/2006/main" count="934" uniqueCount="610">
  <si>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</si>
  <si>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</si>
  <si>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</si>
  <si>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</si>
  <si>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</si>
  <si>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</si>
  <si>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</si>
  <si>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</si>
  <si>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</si>
  <si>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</si>
  <si>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</si>
  <si>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</si>
  <si>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</si>
  <si>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</si>
  <si>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</si>
  <si>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</si>
  <si>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</si>
  <si>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</si>
  <si>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</si>
  <si>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</si>
  <si>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</si>
  <si>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</si>
  <si>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</si>
  <si>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</si>
  <si>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</si>
  <si>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</si>
  <si>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</si>
  <si>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</si>
  <si>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</si>
  <si>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</si>
  <si>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</si>
  <si>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</si>
  <si>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</si>
  <si>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</si>
  <si>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</si>
  <si>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</si>
  <si>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</si>
  <si>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</si>
  <si>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</si>
  <si>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</si>
  <si>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</si>
  <si>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</si>
  <si>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</si>
  <si>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</si>
  <si>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</si>
  <si>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</si>
  <si>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</si>
  <si>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</si>
  <si>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</si>
  <si>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</si>
  <si>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</si>
  <si>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</si>
  <si>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</si>
  <si>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</si>
  <si>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</si>
  <si>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</si>
  <si>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</si>
  <si>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</si>
  <si>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</si>
  <si>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</si>
  <si>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</si>
  <si>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</si>
  <si>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</si>
  <si>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</si>
  <si>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</si>
  <si>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</si>
  <si>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</si>
  <si>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</si>
  <si>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</si>
  <si>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</si>
  <si>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</si>
  <si>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</si>
  <si>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</si>
  <si>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</si>
  <si>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</si>
  <si>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</si>
  <si>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</si>
  <si>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</si>
  <si>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</si>
  <si>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</si>
  <si>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</si>
  <si>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</si>
  <si>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</si>
  <si>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</si>
  <si>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</si>
  <si>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</si>
  <si>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</si>
  <si>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</si>
  <si>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</si>
  <si>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</si>
  <si>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</si>
  <si>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</si>
  <si>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</si>
  <si>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</si>
  <si>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</si>
  <si>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</si>
  <si>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</si>
  <si>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</si>
  <si>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</si>
  <si>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</si>
  <si>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</si>
  <si>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</si>
  <si>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</si>
  <si>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</si>
  <si>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</si>
  <si>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</si>
  <si>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</si>
  <si>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</si>
  <si>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</si>
  <si>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</si>
  <si>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</si>
  <si>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</si>
  <si>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</si>
  <si>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</si>
  <si>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</si>
  <si>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</si>
  <si>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</si>
  <si>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</si>
  <si>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</si>
  <si>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</si>
  <si>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</si>
  <si>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</si>
  <si>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</si>
  <si>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</si>
  <si>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</si>
  <si>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</si>
  <si>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</si>
  <si>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</si>
  <si>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</si>
  <si>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</si>
  <si>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</si>
  <si>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</si>
  <si>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</si>
  <si>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</si>
  <si>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</si>
  <si>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</si>
  <si>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</si>
  <si>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</si>
  <si>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</si>
  <si>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</si>
  <si>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</si>
  <si>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</si>
  <si>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</si>
  <si>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</si>
  <si>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</si>
  <si>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</si>
  <si>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</si>
  <si>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</si>
  <si>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</si>
  <si>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</si>
  <si>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</si>
  <si>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</si>
  <si>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</si>
  <si>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</si>
  <si>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</si>
  <si>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</si>
  <si>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</si>
  <si>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</si>
  <si>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</si>
  <si>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</si>
  <si>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</si>
  <si>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</si>
  <si>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</si>
  <si>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</si>
  <si>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</si>
  <si>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</si>
  <si>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</si>
  <si>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</si>
  <si>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</si>
  <si>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</si>
  <si>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</si>
  <si>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</si>
  <si>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</si>
  <si>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</si>
  <si>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</si>
  <si>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</si>
  <si>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</si>
  <si>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</si>
  <si>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</si>
  <si>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</si>
  <si>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</si>
  <si>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</si>
  <si>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</si>
  <si>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</si>
  <si>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</si>
  <si>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</si>
  <si>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</si>
  <si>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</si>
  <si>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</si>
  <si>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</si>
  <si>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</si>
  <si>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</si>
  <si>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</si>
  <si>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</si>
  <si>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</si>
  <si>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</si>
  <si>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</si>
  <si>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</si>
  <si>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</si>
  <si>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</si>
  <si>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</si>
  <si>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</si>
  <si>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</si>
  <si>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</si>
  <si>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</si>
  <si>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</si>
  <si>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</si>
  <si>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</si>
  <si>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</si>
  <si>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</si>
  <si>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</si>
  <si>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</si>
  <si>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</si>
  <si>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</si>
  <si>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</si>
  <si>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</si>
  <si>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</si>
  <si>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</si>
  <si>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</si>
  <si>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</si>
  <si>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</si>
  <si>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</si>
  <si>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</si>
  <si>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</si>
  <si>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</si>
  <si>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</si>
  <si>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</si>
  <si>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</si>
  <si>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</si>
  <si>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</si>
  <si>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</si>
  <si>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</si>
  <si>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</si>
  <si>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</si>
  <si>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</si>
  <si>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</si>
  <si>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</si>
  <si>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</si>
  <si>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</si>
  <si>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</si>
  <si>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</si>
  <si>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</si>
  <si>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</si>
  <si>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</si>
  <si>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</si>
  <si>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</si>
  <si>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</si>
  <si>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</si>
  <si>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</si>
  <si>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</si>
  <si>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</si>
  <si>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</si>
  <si>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</si>
  <si>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</si>
  <si>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</si>
  <si>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</si>
  <si>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</si>
  <si>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</si>
  <si>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</si>
  <si>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</si>
  <si>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</si>
  <si>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</si>
  <si>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</si>
  <si>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</si>
  <si>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</si>
  <si>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</si>
  <si>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</si>
  <si>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</si>
  <si>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</si>
  <si>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</si>
  <si>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</si>
  <si>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</si>
  <si>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</si>
  <si>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</si>
  <si>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</si>
  <si>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</si>
  <si>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</si>
  <si>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</si>
  <si>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</si>
  <si>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</si>
  <si>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</si>
  <si>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</si>
  <si>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</si>
  <si>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</si>
  <si>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</si>
  <si>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</si>
  <si>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</si>
  <si>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</si>
  <si>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</si>
  <si>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</si>
  <si>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</si>
  <si>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</si>
  <si>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</si>
  <si>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</si>
  <si>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</si>
  <si>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</si>
  <si>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</si>
  <si>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</si>
  <si>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</si>
  <si>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</si>
  <si>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</si>
  <si>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</si>
  <si>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</si>
  <si>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</si>
  <si>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</si>
  <si>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</si>
  <si>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</si>
  <si>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</si>
  <si>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</si>
  <si>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</si>
  <si>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</si>
  <si>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</si>
  <si>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</si>
  <si>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</si>
  <si>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</si>
  <si>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</si>
  <si>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</si>
  <si>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</si>
  <si>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</si>
  <si>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</si>
  <si>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</si>
  <si>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</si>
  <si>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</si>
  <si>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</si>
  <si>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</si>
  <si>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</si>
  <si>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</si>
  <si>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</si>
  <si>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</si>
  <si>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</si>
  <si>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</si>
  <si>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</si>
  <si>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</si>
  <si>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</si>
  <si>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</si>
  <si>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</si>
  <si>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</si>
  <si>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</si>
  <si>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</si>
  <si>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</si>
  <si>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</si>
  <si>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</si>
  <si>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</si>
  <si>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</si>
  <si>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</si>
  <si>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</si>
  <si>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</si>
  <si>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</si>
  <si>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</si>
  <si>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</si>
  <si>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</si>
  <si>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</si>
  <si>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</si>
  <si>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</si>
  <si>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</si>
  <si>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</si>
  <si>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</si>
  <si>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</si>
  <si>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</si>
  <si>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</si>
  <si>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</si>
  <si>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</si>
  <si>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</si>
  <si>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</si>
  <si>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</si>
  <si>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</si>
  <si>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</si>
  <si>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</si>
  <si>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</si>
  <si>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</si>
  <si>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</si>
  <si>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</si>
  <si>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</si>
  <si>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</si>
  <si>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</si>
  <si>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</si>
  <si>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</si>
  <si>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</si>
  <si>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</si>
  <si>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</si>
  <si>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</si>
  <si>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</si>
  <si>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</si>
  <si>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</si>
  <si>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</si>
  <si>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</si>
  <si>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</si>
  <si>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</si>
  <si>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</si>
  <si>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</si>
  <si>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</si>
  <si>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</si>
  <si>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</si>
  <si>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</si>
  <si>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</si>
  <si>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</si>
  <si>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</si>
  <si>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</si>
  <si>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</si>
  <si>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</si>
  <si>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</si>
  <si>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</si>
  <si>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</si>
  <si>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</si>
  <si>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</si>
  <si>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</si>
  <si>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</si>
  <si>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</si>
  <si>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</si>
  <si>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</si>
  <si>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</si>
  <si>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</si>
  <si>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</si>
  <si>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</si>
  <si>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</si>
  <si>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</si>
  <si>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</si>
  <si>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</si>
  <si>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</si>
  <si>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</si>
  <si>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</si>
  <si>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</si>
  <si>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</si>
  <si>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</si>
  <si>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</si>
  <si>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</si>
  <si>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</si>
  <si>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</si>
  <si>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</si>
  <si>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</si>
  <si>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</si>
  <si>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</si>
  <si>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</si>
  <si>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</si>
  <si>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</si>
  <si>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</si>
  <si>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</si>
  <si>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</si>
  <si>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</si>
  <si>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</si>
  <si>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</si>
  <si>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</si>
  <si>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</si>
  <si>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</si>
  <si>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</si>
  <si>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</si>
  <si>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</si>
  <si>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</si>
  <si>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</si>
  <si>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</si>
  <si>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</si>
  <si>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</si>
  <si>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</si>
  <si>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</si>
  <si>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</si>
  <si>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</si>
  <si>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</si>
  <si>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</si>
  <si>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</si>
  <si>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</si>
  <si>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</si>
  <si>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</si>
  <si>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</si>
  <si>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</si>
  <si>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</si>
  <si>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</si>
  <si>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</si>
  <si>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</si>
  <si>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</si>
  <si>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</si>
  <si>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</si>
  <si>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</si>
  <si>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</si>
  <si>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</si>
  <si>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</si>
  <si>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</si>
  <si>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</si>
  <si>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</si>
  <si>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</si>
  <si>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</si>
  <si>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</si>
  <si>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</si>
  <si>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</si>
  <si>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</si>
  <si>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</si>
  <si>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</si>
  <si>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</si>
  <si>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</si>
  <si>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</si>
  <si>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</si>
  <si>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</si>
  <si>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</si>
  <si>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</si>
  <si>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</si>
  <si>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</si>
  <si>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 xml:space="preserve">      </t>
  </si>
  <si>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</si>
  <si>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</si>
  <si>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</si>
  <si>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</si>
  <si>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</si>
  <si>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</si>
  <si>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</si>
  <si>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</si>
  <si>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</si>
  <si>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</si>
  <si>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</si>
  <si>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</si>
  <si>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</si>
  <si>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</si>
  <si>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</si>
  <si>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</si>
  <si>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</si>
  <si>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</si>
  <si>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</si>
  <si>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</si>
  <si>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</si>
  <si>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</si>
  <si>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</si>
  <si>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</si>
  <si>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</si>
  <si>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</si>
  <si>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</si>
  <si>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</si>
  <si>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</si>
  <si>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</si>
  <si>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</si>
  <si>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</si>
  <si>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</si>
  <si>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</si>
  <si>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</si>
  <si>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</si>
  <si>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</si>
  <si>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</si>
  <si>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</si>
  <si>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</si>
  <si>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</si>
  <si>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</si>
  <si>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</si>
  <si>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</si>
  <si>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</si>
  <si>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</si>
  <si>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</si>
  <si>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</si>
  <si>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</si>
  <si>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</si>
  <si>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</si>
  <si>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</si>
  <si>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</si>
  <si>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</si>
  <si>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</si>
  <si>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</si>
  <si>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</si>
  <si>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</si>
  <si>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</si>
  <si>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</si>
  <si>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</si>
  <si>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</si>
  <si>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</si>
  <si>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</si>
  <si>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</si>
  <si>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</si>
  <si>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</si>
  <si>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</si>
  <si>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</si>
  <si>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</si>
  <si>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</si>
  <si>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</si>
  <si>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</si>
  <si>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</si>
  <si>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</si>
  <si>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</si>
  <si>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</si>
  <si>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</si>
  <si>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</si>
  <si>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</si>
  <si>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</si>
  <si>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</si>
  <si>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</si>
  <si>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</si>
  <si>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</si>
  <si>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administratorem Pani/Pana danych osobowych (zwanym dalej: administratorem danych)  jest Samorząd Województwa</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</si>
  <si>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</si>
  <si>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</si>
  <si>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</si>
  <si>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</si>
  <si>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</si>
  <si>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administratorem Pani/Pana danych osobowych (zwanym dalej administratorem danych) jest Samorząd Województwa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</si>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</sst>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00\-000"/>
    <numFmt numFmtId="171" formatCode="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cellStyleXfs>
  <cellXfs count="714">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6"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6" fontId="23" fillId="0" borderId="5" xfId="1" applyNumberFormat="1" applyFont="1" applyFill="1" applyBorder="1" applyAlignment="1" applyProtection="1">
      <alignment horizontal="left" vertical="center"/>
    </xf>
    <xf numFmtId="167"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34" fillId="0" borderId="15" xfId="1" applyFont="1" applyFill="1" applyBorder="1" applyAlignment="1" applyProtection="1">
      <alignment horizontal="left" wrapText="1"/>
      <protection locked="0"/>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34" fillId="0" borderId="15" xfId="1" applyFont="1" applyFill="1" applyBorder="1" applyAlignment="1" applyProtection="1">
      <alignment horizontal="center"/>
      <protection locked="0"/>
    </xf>
    <xf numFmtId="0" fontId="34" fillId="0" borderId="0" xfId="1" applyFont="1" applyFill="1" applyBorder="1" applyAlignment="1" applyProtection="1">
      <alignment horizontal="right" vertical="center" indent="2"/>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1"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2" borderId="8" xfId="7" applyFont="1" applyFill="1" applyBorder="1" applyAlignment="1" applyProtection="1">
      <alignment horizontal="left" vertical="center" wrapText="1"/>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9" fillId="0" borderId="0" xfId="1" applyFont="1" applyFill="1" applyBorder="1" applyAlignment="1" applyProtection="1">
      <alignment horizontal="left" vertical="top" wrapText="1"/>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29" fillId="4" borderId="0" xfId="1" applyFont="1" applyFill="1" applyAlignment="1" applyProtection="1">
      <alignment horizontal="center" vertical="center" wrapText="1"/>
    </xf>
    <xf numFmtId="0" fontId="7" fillId="0" borderId="0" xfId="1" applyFont="1" applyFill="1" applyBorder="1" applyAlignment="1" applyProtection="1">
      <alignment vertical="center"/>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7" fillId="0" borderId="0" xfId="1" applyFont="1" applyFill="1" applyBorder="1" applyAlignment="1" applyProtection="1">
      <alignment horizontal="justify" vertical="top" wrapText="1"/>
    </xf>
    <xf numFmtId="170" fontId="7" fillId="0" borderId="12" xfId="1" applyNumberFormat="1" applyFont="1" applyFill="1" applyBorder="1" applyAlignment="1" applyProtection="1">
      <alignment horizontal="justify" vertical="top" wrapText="1"/>
      <protection locked="0"/>
    </xf>
    <xf numFmtId="170" fontId="7" fillId="0" borderId="15" xfId="1" applyNumberFormat="1" applyFont="1" applyFill="1" applyBorder="1" applyAlignment="1" applyProtection="1">
      <alignment horizontal="justify" vertical="top" wrapText="1"/>
      <protection locked="0"/>
    </xf>
    <xf numFmtId="170" fontId="7" fillId="0" borderId="13" xfId="1" applyNumberFormat="1" applyFont="1" applyFill="1" applyBorder="1" applyAlignment="1" applyProtection="1">
      <alignment horizontal="justify" vertical="top" wrapText="1"/>
      <protection locked="0"/>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5"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28" fillId="0" borderId="0" xfId="1" applyFont="1" applyFill="1" applyBorder="1" applyAlignment="1" applyProtection="1">
      <alignment horizontal="left"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1" fontId="7" fillId="0" borderId="9" xfId="1" applyNumberFormat="1" applyFont="1" applyFill="1" applyBorder="1" applyAlignment="1" applyProtection="1">
      <alignment horizontal="center" vertical="center"/>
      <protection locked="0"/>
    </xf>
    <xf numFmtId="171" fontId="7" fillId="0" borderId="5" xfId="1" applyNumberFormat="1" applyFont="1" applyFill="1" applyBorder="1" applyAlignment="1" applyProtection="1">
      <alignment horizontal="center" vertical="center"/>
      <protection locked="0"/>
    </xf>
    <xf numFmtId="171" fontId="7" fillId="0" borderId="6" xfId="1" applyNumberFormat="1" applyFont="1" applyFill="1" applyBorder="1" applyAlignment="1" applyProtection="1">
      <alignment horizontal="center" vertical="center"/>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171" fontId="7" fillId="2" borderId="9" xfId="0" applyNumberFormat="1" applyFont="1" applyFill="1" applyBorder="1" applyAlignment="1" applyProtection="1">
      <alignment horizontal="center" vertical="center"/>
      <protection locked="0"/>
    </xf>
    <xf numFmtId="171" fontId="7" fillId="2" borderId="6" xfId="0" applyNumberFormat="1" applyFont="1" applyFill="1" applyBorder="1" applyAlignment="1" applyProtection="1">
      <alignment horizontal="center" vertical="center"/>
      <protection locked="0"/>
    </xf>
    <xf numFmtId="171" fontId="7" fillId="2" borderId="5"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xf>
    <xf numFmtId="0" fontId="4" fillId="0" borderId="8" xfId="1" applyFont="1" applyFill="1" applyBorder="1" applyAlignment="1" applyProtection="1">
      <alignment horizontal="left" vertical="center" wrapText="1"/>
    </xf>
    <xf numFmtId="1" fontId="7" fillId="0" borderId="8"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4" fontId="7" fillId="0" borderId="8" xfId="1" applyNumberFormat="1" applyFont="1" applyFill="1" applyBorder="1" applyAlignment="1" applyProtection="1">
      <alignment horizontal="right" vertical="center" indent="3"/>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0" borderId="8" xfId="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3"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34" fillId="0" borderId="15" xfId="1" applyFont="1" applyFill="1" applyBorder="1" applyAlignment="1" applyProtection="1">
      <alignment horizontal="left" wrapText="1"/>
      <protection locked="0"/>
    </xf>
    <xf numFmtId="0" fontId="34" fillId="0" borderId="15"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1" fillId="0" borderId="15" xfId="1" applyFont="1" applyFill="1" applyBorder="1" applyAlignment="1" applyProtection="1">
      <alignment horizontal="center" vertical="center"/>
      <protection locked="0"/>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34" fillId="0" borderId="0" xfId="1" applyFont="1" applyFill="1" applyBorder="1" applyAlignment="1" applyProtection="1">
      <alignment horizontal="left"/>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justify" wrapText="1"/>
    </xf>
    <xf numFmtId="49" fontId="7" fillId="0" borderId="15" xfId="0" applyNumberFormat="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4" fillId="0" borderId="15"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xmlns=""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xmlns=""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xmlns=""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a16="http://schemas.microsoft.com/office/drawing/2014/main" xmlns=""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a16="http://schemas.microsoft.com/office/drawing/2014/main" xmlns=""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a16="http://schemas.microsoft.com/office/drawing/2014/main" xmlns=""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a16="http://schemas.microsoft.com/office/drawing/2014/main" xmlns=""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a16="http://schemas.microsoft.com/office/drawing/2014/main" xmlns=""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view="pageBreakPreview" zoomScale="110" zoomScaleNormal="110" zoomScaleSheetLayoutView="110" zoomScalePageLayoutView="110" workbookViewId="0">
      <selection sqref="A1:J4"/>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444" t="s">
        <v>544</v>
      </c>
      <c r="B1" s="444"/>
      <c r="C1" s="444"/>
      <c r="D1" s="444"/>
      <c r="E1" s="444"/>
      <c r="F1" s="444"/>
      <c r="G1" s="444"/>
      <c r="H1" s="444"/>
      <c r="I1" s="444"/>
      <c r="J1" s="444"/>
      <c r="L1" s="42" t="s">
        <v>155</v>
      </c>
      <c r="M1" s="41" t="s">
        <v>212</v>
      </c>
    </row>
    <row r="2" spans="1:16" ht="71.25" customHeight="1">
      <c r="A2" s="444"/>
      <c r="B2" s="444"/>
      <c r="C2" s="444"/>
      <c r="D2" s="444"/>
      <c r="E2" s="444"/>
      <c r="F2" s="444"/>
      <c r="G2" s="444"/>
      <c r="H2" s="444"/>
      <c r="I2" s="444"/>
      <c r="J2" s="444"/>
    </row>
    <row r="3" spans="1:16" ht="20.25" customHeight="1">
      <c r="A3" s="444"/>
      <c r="B3" s="444"/>
      <c r="C3" s="444"/>
      <c r="D3" s="444"/>
      <c r="E3" s="444"/>
      <c r="F3" s="444"/>
      <c r="G3" s="444"/>
      <c r="H3" s="444"/>
      <c r="I3" s="444"/>
      <c r="J3" s="444"/>
      <c r="K3" s="448" t="s">
        <v>244</v>
      </c>
      <c r="L3" s="448"/>
      <c r="M3" s="448"/>
      <c r="N3" s="416" t="s">
        <v>268</v>
      </c>
      <c r="O3" s="416"/>
    </row>
    <row r="4" spans="1:16" ht="24" customHeight="1">
      <c r="A4" s="444"/>
      <c r="B4" s="444"/>
      <c r="C4" s="444"/>
      <c r="D4" s="444"/>
      <c r="E4" s="444"/>
      <c r="F4" s="444"/>
      <c r="G4" s="444"/>
      <c r="H4" s="444"/>
      <c r="I4" s="444"/>
      <c r="J4" s="444"/>
      <c r="K4" s="39" t="s">
        <v>243</v>
      </c>
      <c r="L4" s="92"/>
      <c r="M4" s="2"/>
      <c r="N4" s="416"/>
      <c r="O4" s="416"/>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449"/>
      <c r="M6" s="450"/>
    </row>
    <row r="7" spans="1:16" ht="9" customHeight="1">
      <c r="C7" s="446" t="s">
        <v>207</v>
      </c>
      <c r="D7" s="446"/>
      <c r="E7" s="446"/>
      <c r="F7" s="446"/>
      <c r="G7" s="446"/>
      <c r="H7" s="446"/>
      <c r="I7" s="446"/>
      <c r="J7" s="43"/>
      <c r="K7" s="249" t="s">
        <v>249</v>
      </c>
      <c r="L7" s="446" t="s">
        <v>245</v>
      </c>
      <c r="M7" s="446"/>
    </row>
    <row r="8" spans="1:16" ht="12" customHeight="1">
      <c r="C8" s="447"/>
      <c r="D8" s="447"/>
      <c r="E8" s="447"/>
      <c r="F8" s="447"/>
      <c r="G8" s="447"/>
      <c r="H8" s="447"/>
      <c r="I8" s="447"/>
      <c r="J8" s="43"/>
      <c r="K8" s="447" t="s">
        <v>246</v>
      </c>
      <c r="L8" s="447"/>
      <c r="M8" s="447"/>
    </row>
    <row r="9" spans="1:16" ht="15.75" customHeight="1">
      <c r="A9" s="445" t="s">
        <v>242</v>
      </c>
      <c r="B9" s="445"/>
      <c r="C9" s="445"/>
      <c r="D9" s="445"/>
      <c r="E9" s="445"/>
      <c r="F9" s="445"/>
      <c r="G9" s="445"/>
      <c r="H9" s="445"/>
      <c r="I9" s="445"/>
      <c r="J9" s="445"/>
      <c r="K9" s="445"/>
      <c r="L9" s="445"/>
      <c r="M9" s="445"/>
      <c r="N9" s="65"/>
      <c r="P9" s="1" t="str">
        <f>CONCATENATE(C6,D6,E6,F6,G6,H6,I6)</f>
        <v>UM- 6936 - UM/</v>
      </c>
    </row>
    <row r="10" spans="1:16" ht="18" customHeight="1">
      <c r="A10" s="4" t="s">
        <v>46</v>
      </c>
      <c r="B10" s="4"/>
    </row>
    <row r="11" spans="1:16" ht="15.95" customHeight="1">
      <c r="A11" s="1" t="s">
        <v>247</v>
      </c>
      <c r="J11" s="394" t="s">
        <v>76</v>
      </c>
      <c r="K11" s="451"/>
      <c r="L11" s="451"/>
      <c r="M11" s="395"/>
    </row>
    <row r="12" spans="1:16" ht="15" customHeight="1">
      <c r="A12" s="1" t="s">
        <v>248</v>
      </c>
      <c r="J12" s="394" t="s">
        <v>76</v>
      </c>
      <c r="K12" s="451"/>
      <c r="L12" s="451"/>
      <c r="M12" s="395"/>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78"/>
      <c r="G16" s="379"/>
      <c r="H16" s="379"/>
      <c r="I16" s="379"/>
      <c r="J16" s="380"/>
    </row>
    <row r="17" spans="1:13" s="43" customFormat="1" ht="15.95" customHeight="1">
      <c r="A17" s="43" t="s">
        <v>253</v>
      </c>
      <c r="K17" s="43" t="s">
        <v>254</v>
      </c>
    </row>
    <row r="18" spans="1:13" ht="15.95" customHeight="1">
      <c r="A18" s="410"/>
      <c r="B18" s="411"/>
      <c r="C18" s="411"/>
      <c r="D18" s="411"/>
      <c r="E18" s="411"/>
      <c r="F18" s="411"/>
      <c r="G18" s="411"/>
      <c r="H18" s="411"/>
      <c r="I18" s="412"/>
      <c r="K18" s="390"/>
      <c r="L18" s="390"/>
      <c r="M18" s="66"/>
    </row>
    <row r="19" spans="1:13" ht="15.95" customHeight="1">
      <c r="A19" s="413"/>
      <c r="B19" s="401"/>
      <c r="C19" s="401"/>
      <c r="D19" s="401"/>
      <c r="E19" s="401"/>
      <c r="F19" s="401"/>
      <c r="G19" s="401"/>
      <c r="H19" s="401"/>
      <c r="I19" s="402"/>
      <c r="K19" s="6"/>
      <c r="L19" s="6"/>
    </row>
    <row r="20" spans="1:13" ht="15.95" customHeight="1">
      <c r="A20" s="413"/>
      <c r="B20" s="401"/>
      <c r="C20" s="401"/>
      <c r="D20" s="401"/>
      <c r="E20" s="401"/>
      <c r="F20" s="401"/>
      <c r="G20" s="401"/>
      <c r="H20" s="401"/>
      <c r="I20" s="402"/>
      <c r="K20" s="391"/>
      <c r="L20" s="392"/>
    </row>
    <row r="21" spans="1:13" ht="15.75" customHeight="1">
      <c r="A21" s="413"/>
      <c r="B21" s="401"/>
      <c r="C21" s="401"/>
      <c r="D21" s="401"/>
      <c r="E21" s="401"/>
      <c r="F21" s="401"/>
      <c r="G21" s="401"/>
      <c r="H21" s="401"/>
      <c r="I21" s="402"/>
      <c r="K21" s="6" t="s">
        <v>528</v>
      </c>
      <c r="L21" s="6"/>
    </row>
    <row r="22" spans="1:13" ht="15.95" customHeight="1">
      <c r="A22" s="413"/>
      <c r="B22" s="401"/>
      <c r="C22" s="401"/>
      <c r="D22" s="401"/>
      <c r="E22" s="401"/>
      <c r="F22" s="401"/>
      <c r="G22" s="401"/>
      <c r="H22" s="401"/>
      <c r="I22" s="402"/>
      <c r="K22" s="393"/>
      <c r="L22" s="393"/>
    </row>
    <row r="23" spans="1:13" ht="6" customHeight="1">
      <c r="A23" s="374"/>
      <c r="B23" s="375"/>
      <c r="C23" s="375"/>
      <c r="D23" s="375"/>
      <c r="E23" s="375"/>
      <c r="F23" s="375"/>
      <c r="G23" s="375"/>
      <c r="H23" s="375"/>
      <c r="I23" s="376"/>
      <c r="K23" s="43"/>
      <c r="L23" s="43"/>
    </row>
    <row r="24" spans="1:13" s="43" customFormat="1" ht="18" customHeight="1">
      <c r="A24" s="43" t="s">
        <v>443</v>
      </c>
    </row>
    <row r="25" spans="1:13" ht="9.9499999999999993" customHeight="1">
      <c r="A25" s="365" t="s">
        <v>48</v>
      </c>
      <c r="B25" s="366"/>
      <c r="C25" s="366"/>
      <c r="D25" s="367"/>
      <c r="E25" s="365" t="s">
        <v>49</v>
      </c>
      <c r="F25" s="366"/>
      <c r="G25" s="366"/>
      <c r="H25" s="366"/>
      <c r="I25" s="367"/>
      <c r="J25" s="365" t="s">
        <v>50</v>
      </c>
      <c r="K25" s="367"/>
      <c r="L25" s="365" t="s">
        <v>51</v>
      </c>
      <c r="M25" s="367"/>
    </row>
    <row r="26" spans="1:13" ht="15.95" customHeight="1">
      <c r="A26" s="368" t="s">
        <v>156</v>
      </c>
      <c r="B26" s="369"/>
      <c r="C26" s="369"/>
      <c r="D26" s="370"/>
      <c r="E26" s="371" t="s">
        <v>76</v>
      </c>
      <c r="F26" s="372"/>
      <c r="G26" s="372"/>
      <c r="H26" s="372"/>
      <c r="I26" s="373"/>
      <c r="J26" s="374"/>
      <c r="K26" s="376"/>
      <c r="L26" s="374"/>
      <c r="M26" s="376"/>
    </row>
    <row r="27" spans="1:13" ht="9.9499999999999993" customHeight="1">
      <c r="A27" s="365" t="s">
        <v>55</v>
      </c>
      <c r="B27" s="366"/>
      <c r="C27" s="366"/>
      <c r="D27" s="367"/>
      <c r="E27" s="365" t="s">
        <v>54</v>
      </c>
      <c r="F27" s="366"/>
      <c r="G27" s="366"/>
      <c r="H27" s="366"/>
      <c r="I27" s="367"/>
      <c r="J27" s="365" t="s">
        <v>53</v>
      </c>
      <c r="K27" s="367"/>
      <c r="L27" s="365" t="s">
        <v>52</v>
      </c>
      <c r="M27" s="367"/>
    </row>
    <row r="28" spans="1:13" ht="15.95" customHeight="1">
      <c r="A28" s="441"/>
      <c r="B28" s="442"/>
      <c r="C28" s="442"/>
      <c r="D28" s="443"/>
      <c r="E28" s="374"/>
      <c r="F28" s="375"/>
      <c r="G28" s="375"/>
      <c r="H28" s="375"/>
      <c r="I28" s="376"/>
      <c r="J28" s="374"/>
      <c r="K28" s="376"/>
      <c r="L28" s="374"/>
      <c r="M28" s="376"/>
    </row>
    <row r="29" spans="1:13" ht="9.9499999999999993" customHeight="1">
      <c r="A29" s="365" t="s">
        <v>56</v>
      </c>
      <c r="B29" s="366"/>
      <c r="C29" s="366"/>
      <c r="D29" s="367"/>
      <c r="E29" s="365" t="s">
        <v>57</v>
      </c>
      <c r="F29" s="366"/>
      <c r="G29" s="366"/>
      <c r="H29" s="366"/>
      <c r="I29" s="367"/>
      <c r="J29" s="365" t="s">
        <v>58</v>
      </c>
      <c r="K29" s="367"/>
      <c r="L29" s="365" t="s">
        <v>59</v>
      </c>
      <c r="M29" s="367"/>
    </row>
    <row r="30" spans="1:13" ht="15.95" customHeight="1">
      <c r="A30" s="374"/>
      <c r="B30" s="375"/>
      <c r="C30" s="375"/>
      <c r="D30" s="376"/>
      <c r="E30" s="374"/>
      <c r="F30" s="375"/>
      <c r="G30" s="375"/>
      <c r="H30" s="375"/>
      <c r="I30" s="376"/>
      <c r="J30" s="374"/>
      <c r="K30" s="376"/>
      <c r="L30" s="374"/>
      <c r="M30" s="376"/>
    </row>
    <row r="31" spans="1:13" ht="9.9499999999999993" customHeight="1">
      <c r="A31" s="365" t="s">
        <v>61</v>
      </c>
      <c r="B31" s="366"/>
      <c r="C31" s="366"/>
      <c r="D31" s="366"/>
      <c r="E31" s="366"/>
      <c r="F31" s="366"/>
      <c r="G31" s="366"/>
      <c r="H31" s="366"/>
      <c r="I31" s="367"/>
      <c r="J31" s="365" t="s">
        <v>60</v>
      </c>
      <c r="K31" s="366"/>
      <c r="L31" s="366"/>
      <c r="M31" s="367"/>
    </row>
    <row r="32" spans="1:13" ht="15.95" customHeight="1">
      <c r="A32" s="374"/>
      <c r="B32" s="375"/>
      <c r="C32" s="375"/>
      <c r="D32" s="375"/>
      <c r="E32" s="375"/>
      <c r="F32" s="375"/>
      <c r="G32" s="375"/>
      <c r="H32" s="375"/>
      <c r="I32" s="376"/>
      <c r="J32" s="374"/>
      <c r="K32" s="375"/>
      <c r="L32" s="375"/>
      <c r="M32" s="376"/>
    </row>
    <row r="33" spans="1:15" s="43" customFormat="1" ht="18.75" customHeight="1">
      <c r="A33" s="43" t="s">
        <v>412</v>
      </c>
    </row>
    <row r="34" spans="1:15" ht="9.9499999999999993" customHeight="1">
      <c r="A34" s="365" t="s">
        <v>62</v>
      </c>
      <c r="B34" s="366"/>
      <c r="C34" s="366"/>
      <c r="D34" s="367"/>
      <c r="E34" s="365" t="s">
        <v>63</v>
      </c>
      <c r="F34" s="366"/>
      <c r="G34" s="366"/>
      <c r="H34" s="366"/>
      <c r="I34" s="367"/>
      <c r="J34" s="365" t="s">
        <v>64</v>
      </c>
      <c r="K34" s="367"/>
      <c r="L34" s="365" t="s">
        <v>65</v>
      </c>
      <c r="M34" s="367"/>
    </row>
    <row r="35" spans="1:15" ht="15.95" customHeight="1">
      <c r="A35" s="430" t="s">
        <v>76</v>
      </c>
      <c r="B35" s="431"/>
      <c r="C35" s="431"/>
      <c r="D35" s="432"/>
      <c r="E35" s="430" t="str">
        <f>IF(A35&lt;&gt;"Polska","nie dotyczy","(wybierz z listy)")</f>
        <v>nie dotyczy</v>
      </c>
      <c r="F35" s="431"/>
      <c r="G35" s="431"/>
      <c r="H35" s="431"/>
      <c r="I35" s="432"/>
      <c r="J35" s="433" t="str">
        <f>IF(A35="Polska","","nie dotyczy")</f>
        <v>nie dotyczy</v>
      </c>
      <c r="K35" s="434"/>
      <c r="L35" s="433" t="str">
        <f>IF(A35="Polska","","nie dotyczy")</f>
        <v>nie dotyczy</v>
      </c>
      <c r="M35" s="434"/>
    </row>
    <row r="36" spans="1:15" ht="9.9499999999999993" customHeight="1">
      <c r="A36" s="365" t="s">
        <v>67</v>
      </c>
      <c r="B36" s="366"/>
      <c r="C36" s="366"/>
      <c r="D36" s="367"/>
      <c r="E36" s="365" t="s">
        <v>66</v>
      </c>
      <c r="F36" s="366"/>
      <c r="G36" s="366"/>
      <c r="H36" s="366"/>
      <c r="I36" s="367"/>
      <c r="J36" s="365" t="s">
        <v>68</v>
      </c>
      <c r="K36" s="367"/>
      <c r="L36" s="365" t="s">
        <v>230</v>
      </c>
      <c r="M36" s="367"/>
    </row>
    <row r="37" spans="1:15" ht="15.95" customHeight="1">
      <c r="A37" s="374"/>
      <c r="B37" s="375"/>
      <c r="C37" s="375"/>
      <c r="D37" s="376"/>
      <c r="E37" s="413"/>
      <c r="F37" s="401"/>
      <c r="G37" s="401"/>
      <c r="H37" s="401"/>
      <c r="I37" s="402"/>
      <c r="J37" s="374"/>
      <c r="K37" s="376"/>
      <c r="L37" s="374"/>
      <c r="M37" s="376"/>
    </row>
    <row r="38" spans="1:15" ht="9.9499999999999993" customHeight="1">
      <c r="A38" s="365" t="s">
        <v>69</v>
      </c>
      <c r="B38" s="366"/>
      <c r="C38" s="366"/>
      <c r="D38" s="366"/>
      <c r="E38" s="365" t="s">
        <v>70</v>
      </c>
      <c r="F38" s="366"/>
      <c r="G38" s="366"/>
      <c r="H38" s="366"/>
      <c r="I38" s="367"/>
      <c r="J38" s="439"/>
      <c r="K38" s="439"/>
      <c r="L38" s="439"/>
      <c r="M38" s="439"/>
    </row>
    <row r="39" spans="1:15" ht="15.95" customHeight="1">
      <c r="A39" s="374"/>
      <c r="B39" s="375"/>
      <c r="C39" s="375"/>
      <c r="D39" s="375"/>
      <c r="E39" s="374"/>
      <c r="F39" s="375"/>
      <c r="G39" s="375"/>
      <c r="H39" s="375"/>
      <c r="I39" s="376"/>
      <c r="J39" s="440"/>
      <c r="K39" s="440"/>
      <c r="L39" s="440"/>
      <c r="M39" s="440"/>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36" t="s">
        <v>32</v>
      </c>
      <c r="C41" s="437"/>
      <c r="D41" s="437"/>
      <c r="E41" s="438"/>
      <c r="F41" s="436" t="s">
        <v>31</v>
      </c>
      <c r="G41" s="437"/>
      <c r="H41" s="437"/>
      <c r="I41" s="437"/>
      <c r="J41" s="438"/>
      <c r="K41" s="436" t="s">
        <v>33</v>
      </c>
      <c r="L41" s="437"/>
      <c r="M41" s="438"/>
    </row>
    <row r="42" spans="1:15" s="43" customFormat="1" ht="26.1" customHeight="1">
      <c r="A42" s="265" t="s">
        <v>256</v>
      </c>
      <c r="B42" s="435"/>
      <c r="C42" s="435"/>
      <c r="D42" s="435"/>
      <c r="E42" s="435"/>
      <c r="F42" s="435"/>
      <c r="G42" s="435"/>
      <c r="H42" s="435"/>
      <c r="I42" s="435"/>
      <c r="J42" s="435"/>
      <c r="K42" s="435"/>
      <c r="L42" s="435"/>
      <c r="M42" s="435"/>
    </row>
    <row r="43" spans="1:15" s="43" customFormat="1" ht="26.1" customHeight="1">
      <c r="A43" s="265" t="s">
        <v>257</v>
      </c>
      <c r="B43" s="435"/>
      <c r="C43" s="435"/>
      <c r="D43" s="435"/>
      <c r="E43" s="435"/>
      <c r="F43" s="435"/>
      <c r="G43" s="435"/>
      <c r="H43" s="435"/>
      <c r="I43" s="435"/>
      <c r="J43" s="435"/>
      <c r="K43" s="435"/>
      <c r="L43" s="435"/>
      <c r="M43" s="435"/>
    </row>
    <row r="44" spans="1:15" s="121" customFormat="1" ht="26.1" customHeight="1">
      <c r="A44" s="46" t="s">
        <v>258</v>
      </c>
      <c r="B44" s="435"/>
      <c r="C44" s="435"/>
      <c r="D44" s="435"/>
      <c r="E44" s="435"/>
      <c r="F44" s="435"/>
      <c r="G44" s="435"/>
      <c r="H44" s="435"/>
      <c r="I44" s="435"/>
      <c r="J44" s="435"/>
      <c r="K44" s="435"/>
      <c r="L44" s="435"/>
      <c r="M44" s="435"/>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65" t="s">
        <v>260</v>
      </c>
      <c r="B47" s="366"/>
      <c r="C47" s="366"/>
      <c r="D47" s="367"/>
      <c r="E47" s="365" t="s">
        <v>261</v>
      </c>
      <c r="F47" s="366"/>
      <c r="G47" s="366"/>
      <c r="H47" s="366"/>
      <c r="I47" s="367"/>
      <c r="J47" s="365" t="s">
        <v>262</v>
      </c>
      <c r="K47" s="367"/>
      <c r="L47" s="365" t="s">
        <v>263</v>
      </c>
      <c r="M47" s="367"/>
      <c r="O47" s="247"/>
    </row>
    <row r="48" spans="1:15" ht="15.95" customHeight="1">
      <c r="A48" s="430" t="s">
        <v>76</v>
      </c>
      <c r="B48" s="431"/>
      <c r="C48" s="431"/>
      <c r="D48" s="432"/>
      <c r="E48" s="430" t="str">
        <f>IF(A48&lt;&gt;"Polska","nie dotyczy","(wybierz z listy)")</f>
        <v>nie dotyczy</v>
      </c>
      <c r="F48" s="431"/>
      <c r="G48" s="431"/>
      <c r="H48" s="431"/>
      <c r="I48" s="432"/>
      <c r="J48" s="433" t="str">
        <f>IF(A48="Polska","","nie dotyczy")</f>
        <v>nie dotyczy</v>
      </c>
      <c r="K48" s="434"/>
      <c r="L48" s="433" t="str">
        <f>IF(A48="Polska","","nie dotyczy")</f>
        <v>nie dotyczy</v>
      </c>
      <c r="M48" s="434"/>
    </row>
    <row r="49" spans="1:13" ht="9.9499999999999993" customHeight="1">
      <c r="A49" s="365" t="s">
        <v>372</v>
      </c>
      <c r="B49" s="366"/>
      <c r="C49" s="366"/>
      <c r="D49" s="366"/>
      <c r="E49" s="366"/>
      <c r="F49" s="366"/>
      <c r="G49" s="366"/>
      <c r="H49" s="366"/>
      <c r="I49" s="367"/>
      <c r="J49" s="365" t="s">
        <v>373</v>
      </c>
      <c r="K49" s="366"/>
      <c r="L49" s="366"/>
      <c r="M49" s="367"/>
    </row>
    <row r="50" spans="1:13" ht="15.95" customHeight="1">
      <c r="A50" s="424"/>
      <c r="B50" s="425"/>
      <c r="C50" s="425"/>
      <c r="D50" s="425"/>
      <c r="E50" s="425"/>
      <c r="F50" s="425"/>
      <c r="G50" s="425"/>
      <c r="H50" s="425"/>
      <c r="I50" s="426"/>
      <c r="J50" s="424"/>
      <c r="K50" s="425"/>
      <c r="L50" s="425"/>
      <c r="M50" s="426"/>
    </row>
    <row r="51" spans="1:13" ht="9.9499999999999993" customHeight="1">
      <c r="A51" s="365" t="s">
        <v>374</v>
      </c>
      <c r="B51" s="366"/>
      <c r="C51" s="366"/>
      <c r="D51" s="367"/>
      <c r="E51" s="365" t="s">
        <v>375</v>
      </c>
      <c r="F51" s="366"/>
      <c r="G51" s="366"/>
      <c r="H51" s="366"/>
      <c r="I51" s="367"/>
      <c r="J51" s="365" t="s">
        <v>376</v>
      </c>
      <c r="K51" s="367"/>
      <c r="L51" s="365" t="s">
        <v>377</v>
      </c>
      <c r="M51" s="367"/>
    </row>
    <row r="52" spans="1:13" ht="15.95" customHeight="1">
      <c r="A52" s="374"/>
      <c r="B52" s="375"/>
      <c r="C52" s="375"/>
      <c r="D52" s="376"/>
      <c r="E52" s="374"/>
      <c r="F52" s="375"/>
      <c r="G52" s="375"/>
      <c r="H52" s="375"/>
      <c r="I52" s="376"/>
      <c r="J52" s="374"/>
      <c r="K52" s="376"/>
      <c r="L52" s="374"/>
      <c r="M52" s="376"/>
    </row>
    <row r="53" spans="1:13" ht="9.9499999999999993" customHeight="1">
      <c r="A53" s="365" t="s">
        <v>378</v>
      </c>
      <c r="B53" s="366"/>
      <c r="C53" s="366"/>
      <c r="D53" s="367"/>
      <c r="E53" s="365" t="s">
        <v>379</v>
      </c>
      <c r="F53" s="366"/>
      <c r="G53" s="366"/>
      <c r="H53" s="366"/>
      <c r="I53" s="367"/>
      <c r="J53" s="365" t="s">
        <v>440</v>
      </c>
      <c r="K53" s="367"/>
      <c r="L53" s="365" t="s">
        <v>439</v>
      </c>
      <c r="M53" s="367"/>
    </row>
    <row r="54" spans="1:13" ht="15.95" customHeight="1">
      <c r="A54" s="413"/>
      <c r="B54" s="401"/>
      <c r="C54" s="401"/>
      <c r="D54" s="402"/>
      <c r="E54" s="413"/>
      <c r="F54" s="401"/>
      <c r="G54" s="401"/>
      <c r="H54" s="401"/>
      <c r="I54" s="402"/>
      <c r="J54" s="413"/>
      <c r="K54" s="402"/>
      <c r="L54" s="401"/>
      <c r="M54" s="402"/>
    </row>
    <row r="55" spans="1:13" ht="11.25" customHeight="1">
      <c r="A55" s="418" t="s">
        <v>441</v>
      </c>
      <c r="B55" s="419"/>
      <c r="C55" s="419"/>
      <c r="D55" s="419"/>
      <c r="E55" s="419"/>
      <c r="F55" s="419"/>
      <c r="G55" s="419"/>
      <c r="H55" s="419"/>
      <c r="I55" s="420"/>
      <c r="J55" s="421" t="s">
        <v>442</v>
      </c>
      <c r="K55" s="422"/>
      <c r="L55" s="422"/>
      <c r="M55" s="423"/>
    </row>
    <row r="56" spans="1:13" ht="15.95" customHeight="1">
      <c r="A56" s="424"/>
      <c r="B56" s="425"/>
      <c r="C56" s="425"/>
      <c r="D56" s="425"/>
      <c r="E56" s="425"/>
      <c r="F56" s="425"/>
      <c r="G56" s="425"/>
      <c r="H56" s="425"/>
      <c r="I56" s="426"/>
      <c r="J56" s="427"/>
      <c r="K56" s="428"/>
      <c r="L56" s="428"/>
      <c r="M56" s="429"/>
    </row>
    <row r="57" spans="1:13" s="43" customFormat="1" ht="18" customHeight="1">
      <c r="A57" s="43" t="s">
        <v>264</v>
      </c>
      <c r="E57" s="205"/>
    </row>
    <row r="58" spans="1:13" ht="9.9499999999999993" customHeight="1">
      <c r="A58" s="365" t="s">
        <v>231</v>
      </c>
      <c r="B58" s="366"/>
      <c r="C58" s="366"/>
      <c r="D58" s="366"/>
      <c r="E58" s="367"/>
      <c r="F58" s="365" t="s">
        <v>95</v>
      </c>
      <c r="G58" s="366"/>
      <c r="H58" s="366"/>
      <c r="I58" s="366"/>
      <c r="J58" s="367"/>
      <c r="K58" s="365" t="s">
        <v>420</v>
      </c>
      <c r="L58" s="366"/>
      <c r="M58" s="367"/>
    </row>
    <row r="59" spans="1:13" ht="15.95" customHeight="1">
      <c r="A59" s="374"/>
      <c r="B59" s="375"/>
      <c r="C59" s="375"/>
      <c r="D59" s="375"/>
      <c r="E59" s="376"/>
      <c r="F59" s="374"/>
      <c r="G59" s="375"/>
      <c r="H59" s="375"/>
      <c r="I59" s="375"/>
      <c r="J59" s="376"/>
      <c r="K59" s="374"/>
      <c r="L59" s="375"/>
      <c r="M59" s="376"/>
    </row>
    <row r="60" spans="1:13" ht="9.9499999999999993" customHeight="1">
      <c r="A60" s="365" t="s">
        <v>418</v>
      </c>
      <c r="B60" s="366"/>
      <c r="C60" s="366"/>
      <c r="D60" s="366"/>
      <c r="E60" s="367"/>
      <c r="F60" s="365" t="s">
        <v>419</v>
      </c>
      <c r="G60" s="366"/>
      <c r="H60" s="366"/>
      <c r="I60" s="366"/>
      <c r="J60" s="366"/>
      <c r="K60" s="366"/>
      <c r="L60" s="366"/>
      <c r="M60" s="367"/>
    </row>
    <row r="61" spans="1:13" ht="15.95" customHeight="1">
      <c r="A61" s="359"/>
      <c r="B61" s="360"/>
      <c r="C61" s="360"/>
      <c r="D61" s="360"/>
      <c r="E61" s="361"/>
      <c r="F61" s="359"/>
      <c r="G61" s="360"/>
      <c r="H61" s="360"/>
      <c r="I61" s="360"/>
      <c r="J61" s="360"/>
      <c r="K61" s="360"/>
      <c r="L61" s="360"/>
      <c r="M61" s="361"/>
    </row>
    <row r="62" spans="1:13" ht="6" customHeight="1">
      <c r="A62" s="244"/>
      <c r="B62" s="244"/>
      <c r="C62" s="244"/>
      <c r="D62" s="244"/>
      <c r="E62" s="244"/>
      <c r="F62" s="244"/>
      <c r="G62" s="244"/>
      <c r="H62" s="244"/>
      <c r="I62" s="244"/>
      <c r="J62" s="244"/>
      <c r="K62" s="244"/>
      <c r="L62" s="244"/>
      <c r="M62" s="244"/>
    </row>
    <row r="63" spans="1:13" ht="9.9499999999999993" customHeight="1">
      <c r="A63" s="439" t="s">
        <v>451</v>
      </c>
      <c r="B63" s="439"/>
      <c r="C63" s="439"/>
      <c r="D63" s="439"/>
      <c r="E63" s="439"/>
      <c r="F63" s="439"/>
      <c r="G63" s="439"/>
      <c r="H63" s="439"/>
      <c r="I63" s="439"/>
      <c r="J63" s="439"/>
      <c r="K63" s="439"/>
      <c r="L63" s="439"/>
      <c r="M63" s="439"/>
    </row>
    <row r="64" spans="1:13" ht="6" customHeight="1">
      <c r="A64" s="248"/>
      <c r="B64" s="248"/>
      <c r="C64" s="248"/>
      <c r="D64" s="248"/>
      <c r="E64" s="248"/>
      <c r="F64" s="248"/>
      <c r="G64" s="248"/>
      <c r="H64" s="248"/>
      <c r="I64" s="248"/>
      <c r="J64" s="248"/>
      <c r="K64" s="248"/>
      <c r="L64" s="248"/>
      <c r="M64" s="248"/>
    </row>
    <row r="65" spans="1:15" s="213" customFormat="1" ht="22.5" customHeight="1">
      <c r="A65" s="456" t="s">
        <v>452</v>
      </c>
      <c r="B65" s="456"/>
      <c r="C65" s="456"/>
      <c r="D65" s="456"/>
      <c r="E65" s="456"/>
      <c r="F65" s="456"/>
      <c r="G65" s="456"/>
      <c r="H65" s="456"/>
      <c r="I65" s="456"/>
      <c r="J65" s="456"/>
      <c r="K65" s="456"/>
      <c r="L65" s="456"/>
      <c r="M65" s="456"/>
    </row>
    <row r="66" spans="1:15" ht="6" customHeight="1">
      <c r="A66" s="266"/>
      <c r="B66" s="409"/>
      <c r="C66" s="409"/>
      <c r="D66" s="409"/>
      <c r="E66" s="409"/>
      <c r="F66" s="409"/>
      <c r="G66" s="409"/>
      <c r="H66" s="409"/>
      <c r="I66" s="409"/>
      <c r="J66" s="409"/>
      <c r="K66" s="409"/>
      <c r="L66" s="409"/>
      <c r="M66" s="409"/>
    </row>
    <row r="67" spans="1:15" s="43" customFormat="1" ht="27.75" customHeight="1">
      <c r="A67" s="377" t="s">
        <v>250</v>
      </c>
      <c r="B67" s="377"/>
      <c r="C67" s="377"/>
      <c r="D67" s="377"/>
      <c r="E67" s="377"/>
      <c r="F67" s="377"/>
      <c r="G67" s="377"/>
      <c r="H67" s="377"/>
      <c r="I67" s="377"/>
      <c r="J67" s="377"/>
      <c r="K67" s="377"/>
      <c r="L67" s="377"/>
      <c r="M67" s="377"/>
      <c r="N67" s="362" t="s">
        <v>364</v>
      </c>
      <c r="O67" s="362"/>
    </row>
    <row r="68" spans="1:15" ht="15.95" customHeight="1">
      <c r="A68" s="6" t="s">
        <v>265</v>
      </c>
      <c r="B68" s="250"/>
      <c r="F68" s="394"/>
      <c r="G68" s="395"/>
      <c r="N68" s="362"/>
      <c r="O68" s="362"/>
    </row>
    <row r="69" spans="1:15" ht="15.95" customHeight="1">
      <c r="A69" s="6" t="s">
        <v>252</v>
      </c>
      <c r="B69" s="6"/>
      <c r="F69" s="378"/>
      <c r="G69" s="379"/>
      <c r="H69" s="379"/>
      <c r="I69" s="379"/>
      <c r="J69" s="380"/>
      <c r="N69" s="362"/>
      <c r="O69" s="362"/>
    </row>
    <row r="70" spans="1:15" ht="15.95" customHeight="1">
      <c r="A70" s="43" t="s">
        <v>266</v>
      </c>
      <c r="B70" s="43"/>
      <c r="C70" s="43"/>
      <c r="D70" s="43"/>
      <c r="E70" s="43"/>
      <c r="F70" s="43"/>
      <c r="G70" s="43"/>
      <c r="H70" s="43"/>
      <c r="I70" s="43"/>
      <c r="J70" s="43"/>
      <c r="K70" s="43" t="s">
        <v>254</v>
      </c>
      <c r="L70" s="43"/>
      <c r="M70" s="43"/>
      <c r="N70" s="362"/>
      <c r="O70" s="362"/>
    </row>
    <row r="71" spans="1:15" ht="15.95" customHeight="1">
      <c r="A71" s="381"/>
      <c r="B71" s="382"/>
      <c r="C71" s="382"/>
      <c r="D71" s="382"/>
      <c r="E71" s="382"/>
      <c r="F71" s="382"/>
      <c r="G71" s="382"/>
      <c r="H71" s="382"/>
      <c r="I71" s="383"/>
      <c r="K71" s="390"/>
      <c r="L71" s="390"/>
      <c r="M71" s="66"/>
      <c r="N71" s="362"/>
      <c r="O71" s="362"/>
    </row>
    <row r="72" spans="1:15" ht="15.95" customHeight="1">
      <c r="A72" s="384"/>
      <c r="B72" s="385"/>
      <c r="C72" s="385"/>
      <c r="D72" s="385"/>
      <c r="E72" s="385"/>
      <c r="F72" s="385"/>
      <c r="G72" s="385"/>
      <c r="H72" s="385"/>
      <c r="I72" s="386"/>
      <c r="K72" s="6"/>
      <c r="L72" s="6"/>
      <c r="N72" s="362"/>
      <c r="O72" s="362"/>
    </row>
    <row r="73" spans="1:15" ht="15.95" customHeight="1">
      <c r="A73" s="384"/>
      <c r="B73" s="385"/>
      <c r="C73" s="385"/>
      <c r="D73" s="385"/>
      <c r="E73" s="385"/>
      <c r="F73" s="385"/>
      <c r="G73" s="385"/>
      <c r="H73" s="385"/>
      <c r="I73" s="386"/>
      <c r="K73" s="391"/>
      <c r="L73" s="392"/>
      <c r="N73" s="362"/>
      <c r="O73" s="362"/>
    </row>
    <row r="74" spans="1:15" ht="15.95" customHeight="1">
      <c r="A74" s="384"/>
      <c r="B74" s="385"/>
      <c r="C74" s="385"/>
      <c r="D74" s="385"/>
      <c r="E74" s="385"/>
      <c r="F74" s="385"/>
      <c r="G74" s="385"/>
      <c r="H74" s="385"/>
      <c r="I74" s="386"/>
      <c r="K74" s="6" t="s">
        <v>529</v>
      </c>
      <c r="L74" s="6"/>
      <c r="N74" s="362"/>
      <c r="O74" s="362"/>
    </row>
    <row r="75" spans="1:15" ht="15.95" customHeight="1">
      <c r="A75" s="384"/>
      <c r="B75" s="385"/>
      <c r="C75" s="385"/>
      <c r="D75" s="385"/>
      <c r="E75" s="385"/>
      <c r="F75" s="385"/>
      <c r="G75" s="385"/>
      <c r="H75" s="385"/>
      <c r="I75" s="386"/>
      <c r="K75" s="393"/>
      <c r="L75" s="393"/>
      <c r="N75" s="362"/>
      <c r="O75" s="362"/>
    </row>
    <row r="76" spans="1:15" ht="15.95" customHeight="1">
      <c r="A76" s="387"/>
      <c r="B76" s="388"/>
      <c r="C76" s="388"/>
      <c r="D76" s="388"/>
      <c r="E76" s="388"/>
      <c r="F76" s="388"/>
      <c r="G76" s="388"/>
      <c r="H76" s="388"/>
      <c r="I76" s="389"/>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65" t="s">
        <v>48</v>
      </c>
      <c r="B78" s="366"/>
      <c r="C78" s="366"/>
      <c r="D78" s="367"/>
      <c r="E78" s="365" t="s">
        <v>49</v>
      </c>
      <c r="F78" s="366"/>
      <c r="G78" s="366"/>
      <c r="H78" s="366"/>
      <c r="I78" s="367"/>
      <c r="J78" s="365" t="s">
        <v>50</v>
      </c>
      <c r="K78" s="367"/>
      <c r="L78" s="365" t="s">
        <v>51</v>
      </c>
      <c r="M78" s="367"/>
    </row>
    <row r="79" spans="1:15" ht="15.95" customHeight="1">
      <c r="A79" s="368" t="s">
        <v>156</v>
      </c>
      <c r="B79" s="369"/>
      <c r="C79" s="369"/>
      <c r="D79" s="370"/>
      <c r="E79" s="371" t="s">
        <v>76</v>
      </c>
      <c r="F79" s="372"/>
      <c r="G79" s="372"/>
      <c r="H79" s="372"/>
      <c r="I79" s="373"/>
      <c r="J79" s="374"/>
      <c r="K79" s="376"/>
      <c r="L79" s="374"/>
      <c r="M79" s="376"/>
    </row>
    <row r="80" spans="1:15" ht="9.9499999999999993" customHeight="1">
      <c r="A80" s="365" t="s">
        <v>55</v>
      </c>
      <c r="B80" s="366"/>
      <c r="C80" s="366"/>
      <c r="D80" s="367"/>
      <c r="E80" s="365" t="s">
        <v>54</v>
      </c>
      <c r="F80" s="366"/>
      <c r="G80" s="366"/>
      <c r="H80" s="366"/>
      <c r="I80" s="367"/>
      <c r="J80" s="365" t="s">
        <v>53</v>
      </c>
      <c r="K80" s="367"/>
      <c r="L80" s="365" t="s">
        <v>52</v>
      </c>
      <c r="M80" s="367"/>
    </row>
    <row r="81" spans="1:15" ht="15.95" customHeight="1">
      <c r="A81" s="374"/>
      <c r="B81" s="375"/>
      <c r="C81" s="375"/>
      <c r="D81" s="376"/>
      <c r="E81" s="374"/>
      <c r="F81" s="375"/>
      <c r="G81" s="375"/>
      <c r="H81" s="375"/>
      <c r="I81" s="376"/>
      <c r="J81" s="374"/>
      <c r="K81" s="376"/>
      <c r="L81" s="374"/>
      <c r="M81" s="376"/>
    </row>
    <row r="82" spans="1:15" ht="9.9499999999999993" customHeight="1">
      <c r="A82" s="365" t="s">
        <v>56</v>
      </c>
      <c r="B82" s="366"/>
      <c r="C82" s="366"/>
      <c r="D82" s="367"/>
      <c r="E82" s="365" t="s">
        <v>57</v>
      </c>
      <c r="F82" s="366"/>
      <c r="G82" s="366"/>
      <c r="H82" s="366"/>
      <c r="I82" s="367"/>
      <c r="J82" s="365" t="s">
        <v>58</v>
      </c>
      <c r="K82" s="367"/>
      <c r="L82" s="365" t="s">
        <v>59</v>
      </c>
      <c r="M82" s="367"/>
    </row>
    <row r="83" spans="1:15" ht="15.95" customHeight="1">
      <c r="A83" s="374"/>
      <c r="B83" s="375"/>
      <c r="C83" s="375"/>
      <c r="D83" s="376"/>
      <c r="E83" s="374"/>
      <c r="F83" s="375"/>
      <c r="G83" s="375"/>
      <c r="H83" s="375"/>
      <c r="I83" s="376"/>
      <c r="J83" s="374"/>
      <c r="K83" s="376"/>
      <c r="L83" s="374"/>
      <c r="M83" s="376"/>
    </row>
    <row r="84" spans="1:15" ht="9.9499999999999993" customHeight="1">
      <c r="A84" s="365" t="s">
        <v>61</v>
      </c>
      <c r="B84" s="366"/>
      <c r="C84" s="366"/>
      <c r="D84" s="366"/>
      <c r="E84" s="366"/>
      <c r="F84" s="366"/>
      <c r="G84" s="366"/>
      <c r="H84" s="366"/>
      <c r="I84" s="367"/>
      <c r="J84" s="365" t="s">
        <v>60</v>
      </c>
      <c r="K84" s="366"/>
      <c r="L84" s="366"/>
      <c r="M84" s="367"/>
    </row>
    <row r="85" spans="1:15" ht="15.95" customHeight="1">
      <c r="A85" s="374"/>
      <c r="B85" s="375"/>
      <c r="C85" s="375"/>
      <c r="D85" s="375"/>
      <c r="E85" s="375"/>
      <c r="F85" s="375"/>
      <c r="G85" s="375"/>
      <c r="H85" s="375"/>
      <c r="I85" s="376"/>
      <c r="J85" s="374"/>
      <c r="K85" s="375"/>
      <c r="L85" s="375"/>
      <c r="M85" s="376"/>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362" t="s">
        <v>365</v>
      </c>
      <c r="O87" s="362"/>
    </row>
    <row r="88" spans="1:15" s="65" customFormat="1" ht="30.75" customHeight="1">
      <c r="A88" s="452" t="s">
        <v>475</v>
      </c>
      <c r="B88" s="452"/>
      <c r="C88" s="452"/>
      <c r="D88" s="452"/>
      <c r="E88" s="452"/>
      <c r="F88" s="452"/>
      <c r="G88" s="452"/>
      <c r="H88" s="452"/>
      <c r="I88" s="452"/>
      <c r="J88" s="452"/>
      <c r="K88" s="452"/>
      <c r="L88" s="452"/>
      <c r="M88" s="452"/>
      <c r="N88" s="362"/>
      <c r="O88" s="362"/>
    </row>
    <row r="89" spans="1:15" ht="9.9499999999999993" customHeight="1">
      <c r="A89" s="67" t="s">
        <v>271</v>
      </c>
      <c r="B89" s="243" t="s">
        <v>78</v>
      </c>
      <c r="C89" s="244"/>
      <c r="D89" s="244"/>
      <c r="E89" s="244"/>
      <c r="F89" s="244"/>
      <c r="G89" s="244"/>
      <c r="H89" s="244"/>
      <c r="I89" s="244"/>
      <c r="J89" s="244"/>
      <c r="K89" s="244"/>
      <c r="L89" s="244"/>
      <c r="M89" s="245"/>
      <c r="N89" s="362"/>
      <c r="O89" s="362"/>
    </row>
    <row r="90" spans="1:15" s="4" customFormat="1" ht="15.95" customHeight="1">
      <c r="A90" s="47"/>
      <c r="B90" s="387"/>
      <c r="C90" s="388"/>
      <c r="D90" s="388"/>
      <c r="E90" s="388"/>
      <c r="F90" s="388"/>
      <c r="G90" s="388"/>
      <c r="H90" s="388"/>
      <c r="I90" s="388"/>
      <c r="J90" s="388"/>
      <c r="K90" s="388"/>
      <c r="L90" s="388"/>
      <c r="M90" s="389"/>
      <c r="N90" s="362"/>
      <c r="O90" s="362"/>
    </row>
    <row r="91" spans="1:15" ht="9.9499999999999993" customHeight="1">
      <c r="A91" s="365" t="s">
        <v>79</v>
      </c>
      <c r="B91" s="366"/>
      <c r="C91" s="366"/>
      <c r="D91" s="367"/>
      <c r="E91" s="49" t="s">
        <v>80</v>
      </c>
      <c r="F91" s="365" t="s">
        <v>81</v>
      </c>
      <c r="G91" s="366"/>
      <c r="H91" s="366"/>
      <c r="I91" s="366"/>
      <c r="J91" s="366"/>
      <c r="K91" s="366"/>
      <c r="L91" s="366"/>
      <c r="M91" s="367"/>
      <c r="N91" s="362"/>
      <c r="O91" s="362"/>
    </row>
    <row r="92" spans="1:15" ht="15.95" customHeight="1">
      <c r="A92" s="453"/>
      <c r="B92" s="454"/>
      <c r="C92" s="454"/>
      <c r="D92" s="455"/>
      <c r="E92" s="50" t="s">
        <v>76</v>
      </c>
      <c r="F92" s="453" t="s">
        <v>76</v>
      </c>
      <c r="G92" s="454"/>
      <c r="H92" s="454"/>
      <c r="I92" s="454"/>
      <c r="J92" s="454"/>
      <c r="K92" s="454"/>
      <c r="L92" s="454"/>
      <c r="M92" s="455"/>
      <c r="N92" s="362"/>
      <c r="O92" s="362"/>
    </row>
    <row r="93" spans="1:15" ht="9.9499999999999993" customHeight="1">
      <c r="N93" s="362"/>
      <c r="O93" s="362"/>
    </row>
    <row r="94" spans="1:15" ht="9.9499999999999993" customHeight="1">
      <c r="A94" s="67" t="s">
        <v>271</v>
      </c>
      <c r="B94" s="243" t="s">
        <v>85</v>
      </c>
      <c r="C94" s="244"/>
      <c r="D94" s="244"/>
      <c r="E94" s="244"/>
      <c r="F94" s="244"/>
      <c r="G94" s="244"/>
      <c r="H94" s="244"/>
      <c r="I94" s="244"/>
      <c r="J94" s="244"/>
      <c r="K94" s="244"/>
      <c r="L94" s="244"/>
      <c r="M94" s="245"/>
      <c r="N94" s="362"/>
      <c r="O94" s="362"/>
    </row>
    <row r="95" spans="1:15" ht="15.95" customHeight="1">
      <c r="A95" s="47"/>
      <c r="B95" s="387"/>
      <c r="C95" s="388"/>
      <c r="D95" s="388"/>
      <c r="E95" s="388"/>
      <c r="F95" s="388"/>
      <c r="G95" s="388"/>
      <c r="H95" s="388"/>
      <c r="I95" s="388"/>
      <c r="J95" s="388"/>
      <c r="K95" s="388"/>
      <c r="L95" s="388"/>
      <c r="M95" s="389"/>
      <c r="N95" s="362"/>
      <c r="O95" s="362"/>
    </row>
    <row r="96" spans="1:15" ht="9.9499999999999993" customHeight="1">
      <c r="A96" s="365" t="s">
        <v>82</v>
      </c>
      <c r="B96" s="366"/>
      <c r="C96" s="366"/>
      <c r="D96" s="367"/>
      <c r="E96" s="49" t="s">
        <v>83</v>
      </c>
      <c r="F96" s="365" t="s">
        <v>84</v>
      </c>
      <c r="G96" s="366"/>
      <c r="H96" s="366"/>
      <c r="I96" s="366"/>
      <c r="J96" s="366"/>
      <c r="K96" s="366"/>
      <c r="L96" s="366"/>
      <c r="M96" s="367"/>
      <c r="N96" s="362"/>
      <c r="O96" s="362"/>
    </row>
    <row r="97" spans="1:15" ht="15.95" customHeight="1">
      <c r="A97" s="453"/>
      <c r="B97" s="454"/>
      <c r="C97" s="454"/>
      <c r="D97" s="455"/>
      <c r="E97" s="50" t="s">
        <v>76</v>
      </c>
      <c r="F97" s="453" t="s">
        <v>76</v>
      </c>
      <c r="G97" s="454"/>
      <c r="H97" s="454"/>
      <c r="I97" s="454"/>
      <c r="J97" s="454"/>
      <c r="K97" s="454"/>
      <c r="L97" s="454"/>
      <c r="M97" s="455"/>
      <c r="N97" s="362"/>
      <c r="O97" s="362"/>
    </row>
    <row r="98" spans="1:15" ht="9.9499999999999993" customHeight="1">
      <c r="N98" s="362"/>
      <c r="O98" s="362"/>
    </row>
    <row r="99" spans="1:15" ht="9.9499999999999993" customHeight="1">
      <c r="A99" s="67" t="s">
        <v>271</v>
      </c>
      <c r="B99" s="243" t="s">
        <v>87</v>
      </c>
      <c r="C99" s="244"/>
      <c r="D99" s="244"/>
      <c r="E99" s="244"/>
      <c r="F99" s="244"/>
      <c r="G99" s="244"/>
      <c r="H99" s="244"/>
      <c r="I99" s="244"/>
      <c r="J99" s="244"/>
      <c r="K99" s="244"/>
      <c r="L99" s="244"/>
      <c r="M99" s="245"/>
      <c r="N99" s="362"/>
      <c r="O99" s="362"/>
    </row>
    <row r="100" spans="1:15" ht="15.95" customHeight="1">
      <c r="A100" s="47"/>
      <c r="B100" s="387"/>
      <c r="C100" s="388"/>
      <c r="D100" s="388"/>
      <c r="E100" s="388"/>
      <c r="F100" s="388"/>
      <c r="G100" s="388"/>
      <c r="H100" s="388"/>
      <c r="I100" s="388"/>
      <c r="J100" s="388"/>
      <c r="K100" s="388"/>
      <c r="L100" s="388"/>
      <c r="M100" s="389"/>
      <c r="N100" s="362"/>
      <c r="O100" s="362"/>
    </row>
    <row r="101" spans="1:15" ht="9.9499999999999993" customHeight="1">
      <c r="A101" s="365" t="s">
        <v>86</v>
      </c>
      <c r="B101" s="366"/>
      <c r="C101" s="366"/>
      <c r="D101" s="367"/>
      <c r="E101" s="49" t="s">
        <v>88</v>
      </c>
      <c r="F101" s="365" t="s">
        <v>89</v>
      </c>
      <c r="G101" s="366"/>
      <c r="H101" s="366"/>
      <c r="I101" s="366"/>
      <c r="J101" s="366"/>
      <c r="K101" s="366"/>
      <c r="L101" s="366"/>
      <c r="M101" s="367"/>
    </row>
    <row r="102" spans="1:15" ht="15.95" customHeight="1">
      <c r="A102" s="453"/>
      <c r="B102" s="454"/>
      <c r="C102" s="454"/>
      <c r="D102" s="455"/>
      <c r="E102" s="50" t="s">
        <v>76</v>
      </c>
      <c r="F102" s="453" t="s">
        <v>76</v>
      </c>
      <c r="G102" s="454"/>
      <c r="H102" s="454"/>
      <c r="I102" s="454"/>
      <c r="J102" s="454"/>
      <c r="K102" s="454"/>
      <c r="L102" s="454"/>
      <c r="M102" s="455"/>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387"/>
      <c r="C105" s="388"/>
      <c r="D105" s="388"/>
      <c r="E105" s="388"/>
      <c r="F105" s="388"/>
      <c r="G105" s="388"/>
      <c r="H105" s="388"/>
      <c r="I105" s="388"/>
      <c r="J105" s="388"/>
      <c r="K105" s="388"/>
      <c r="L105" s="388"/>
      <c r="M105" s="389"/>
    </row>
    <row r="106" spans="1:15" ht="9.9499999999999993" customHeight="1">
      <c r="A106" s="365" t="s">
        <v>90</v>
      </c>
      <c r="B106" s="366"/>
      <c r="C106" s="366"/>
      <c r="D106" s="367"/>
      <c r="E106" s="49" t="s">
        <v>92</v>
      </c>
      <c r="F106" s="365" t="s">
        <v>162</v>
      </c>
      <c r="G106" s="366"/>
      <c r="H106" s="366"/>
      <c r="I106" s="366"/>
      <c r="J106" s="366"/>
      <c r="K106" s="366"/>
      <c r="L106" s="366"/>
      <c r="M106" s="367"/>
    </row>
    <row r="107" spans="1:15" ht="15.95" customHeight="1">
      <c r="A107" s="453"/>
      <c r="B107" s="454"/>
      <c r="C107" s="454"/>
      <c r="D107" s="455"/>
      <c r="E107" s="50" t="s">
        <v>76</v>
      </c>
      <c r="F107" s="453" t="s">
        <v>76</v>
      </c>
      <c r="G107" s="454"/>
      <c r="H107" s="454"/>
      <c r="I107" s="454"/>
      <c r="J107" s="454"/>
      <c r="K107" s="454"/>
      <c r="L107" s="454"/>
      <c r="M107" s="455"/>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457"/>
      <c r="I109" s="458"/>
      <c r="J109" s="459"/>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96" t="s">
        <v>202</v>
      </c>
      <c r="B122" s="397"/>
      <c r="C122" s="397"/>
      <c r="D122" s="397"/>
      <c r="E122" s="397"/>
      <c r="F122" s="397"/>
      <c r="G122" s="397"/>
      <c r="H122" s="397"/>
      <c r="I122" s="397"/>
      <c r="J122" s="397"/>
      <c r="K122" s="397"/>
      <c r="L122" s="397"/>
      <c r="M122" s="398"/>
    </row>
    <row r="123" spans="1:15" ht="15.95" customHeight="1">
      <c r="A123" s="54" t="s">
        <v>19</v>
      </c>
      <c r="B123" s="401"/>
      <c r="C123" s="401"/>
      <c r="D123" s="401"/>
      <c r="E123" s="401"/>
      <c r="F123" s="401"/>
      <c r="G123" s="401"/>
      <c r="H123" s="401"/>
      <c r="I123" s="401"/>
      <c r="J123" s="401"/>
      <c r="K123" s="401"/>
      <c r="L123" s="401"/>
      <c r="M123" s="402"/>
    </row>
    <row r="124" spans="1:15" ht="15.95" customHeight="1">
      <c r="A124" s="54" t="s">
        <v>20</v>
      </c>
      <c r="B124" s="401"/>
      <c r="C124" s="401"/>
      <c r="D124" s="401"/>
      <c r="E124" s="401"/>
      <c r="F124" s="401"/>
      <c r="G124" s="401"/>
      <c r="H124" s="401"/>
      <c r="I124" s="401"/>
      <c r="J124" s="401"/>
      <c r="K124" s="401"/>
      <c r="L124" s="401"/>
      <c r="M124" s="402"/>
    </row>
    <row r="125" spans="1:15" ht="15.95" customHeight="1">
      <c r="A125" s="54" t="s">
        <v>21</v>
      </c>
      <c r="B125" s="401"/>
      <c r="C125" s="401"/>
      <c r="D125" s="401"/>
      <c r="E125" s="401"/>
      <c r="F125" s="401"/>
      <c r="G125" s="401"/>
      <c r="H125" s="401"/>
      <c r="I125" s="401"/>
      <c r="J125" s="401"/>
      <c r="K125" s="401"/>
      <c r="L125" s="401"/>
      <c r="M125" s="402"/>
    </row>
    <row r="126" spans="1:15" ht="15.95" customHeight="1">
      <c r="A126" s="54" t="s">
        <v>22</v>
      </c>
      <c r="B126" s="401"/>
      <c r="C126" s="401"/>
      <c r="D126" s="401"/>
      <c r="E126" s="401"/>
      <c r="F126" s="401"/>
      <c r="G126" s="401"/>
      <c r="H126" s="401"/>
      <c r="I126" s="401"/>
      <c r="J126" s="401"/>
      <c r="K126" s="401"/>
      <c r="L126" s="401"/>
      <c r="M126" s="402"/>
    </row>
    <row r="127" spans="1:15" s="55" customFormat="1" ht="15.95" customHeight="1">
      <c r="A127" s="48" t="s">
        <v>165</v>
      </c>
      <c r="B127" s="375"/>
      <c r="C127" s="375"/>
      <c r="D127" s="375"/>
      <c r="E127" s="375"/>
      <c r="F127" s="375"/>
      <c r="G127" s="375"/>
      <c r="H127" s="375"/>
      <c r="I127" s="375"/>
      <c r="J127" s="375"/>
      <c r="K127" s="375"/>
      <c r="L127" s="375"/>
      <c r="M127" s="376"/>
    </row>
    <row r="128" spans="1:15" s="21" customFormat="1" ht="9.9499999999999993" customHeight="1">
      <c r="O128" s="180" t="s">
        <v>269</v>
      </c>
    </row>
    <row r="129" spans="1:15" s="22" customFormat="1" ht="15.95" customHeight="1">
      <c r="A129" s="396" t="s">
        <v>273</v>
      </c>
      <c r="B129" s="397"/>
      <c r="C129" s="397"/>
      <c r="D129" s="397"/>
      <c r="E129" s="397"/>
      <c r="F129" s="397"/>
      <c r="G129" s="397"/>
      <c r="H129" s="397"/>
      <c r="I129" s="397"/>
      <c r="J129" s="397"/>
      <c r="K129" s="397"/>
      <c r="L129" s="397"/>
      <c r="M129" s="398"/>
      <c r="O129" s="196" t="s">
        <v>270</v>
      </c>
    </row>
    <row r="130" spans="1:15" s="22" customFormat="1" ht="15.95" customHeight="1">
      <c r="A130" s="54" t="s">
        <v>19</v>
      </c>
      <c r="B130" s="401"/>
      <c r="C130" s="401"/>
      <c r="D130" s="401"/>
      <c r="E130" s="401"/>
      <c r="F130" s="401"/>
      <c r="G130" s="401"/>
      <c r="H130" s="401"/>
      <c r="I130" s="401"/>
      <c r="J130" s="401"/>
      <c r="K130" s="401"/>
      <c r="L130" s="401"/>
      <c r="M130" s="402"/>
      <c r="O130" s="68"/>
    </row>
    <row r="131" spans="1:15" s="22" customFormat="1" ht="15.95" customHeight="1">
      <c r="A131" s="54" t="s">
        <v>20</v>
      </c>
      <c r="B131" s="401"/>
      <c r="C131" s="401"/>
      <c r="D131" s="401"/>
      <c r="E131" s="401"/>
      <c r="F131" s="401"/>
      <c r="G131" s="401"/>
      <c r="H131" s="401"/>
      <c r="I131" s="401"/>
      <c r="J131" s="401"/>
      <c r="K131" s="401"/>
      <c r="L131" s="401"/>
      <c r="M131" s="402"/>
    </row>
    <row r="132" spans="1:15" s="22" customFormat="1" ht="15.95" customHeight="1">
      <c r="A132" s="54" t="s">
        <v>21</v>
      </c>
      <c r="B132" s="401"/>
      <c r="C132" s="401"/>
      <c r="D132" s="401"/>
      <c r="E132" s="401"/>
      <c r="F132" s="401"/>
      <c r="G132" s="401"/>
      <c r="H132" s="401"/>
      <c r="I132" s="401"/>
      <c r="J132" s="401"/>
      <c r="K132" s="401"/>
      <c r="L132" s="401"/>
      <c r="M132" s="402"/>
    </row>
    <row r="133" spans="1:15" s="22" customFormat="1" ht="15.95" customHeight="1">
      <c r="A133" s="54" t="s">
        <v>22</v>
      </c>
      <c r="B133" s="401"/>
      <c r="C133" s="401"/>
      <c r="D133" s="401"/>
      <c r="E133" s="401"/>
      <c r="F133" s="401"/>
      <c r="G133" s="401"/>
      <c r="H133" s="401"/>
      <c r="I133" s="401"/>
      <c r="J133" s="401"/>
      <c r="K133" s="401"/>
      <c r="L133" s="401"/>
      <c r="M133" s="402"/>
    </row>
    <row r="134" spans="1:15" s="64" customFormat="1" ht="15.95" customHeight="1">
      <c r="A134" s="62" t="s">
        <v>165</v>
      </c>
      <c r="B134" s="375"/>
      <c r="C134" s="375"/>
      <c r="D134" s="375"/>
      <c r="E134" s="375"/>
      <c r="F134" s="375"/>
      <c r="G134" s="375"/>
      <c r="H134" s="375"/>
      <c r="I134" s="375"/>
      <c r="J134" s="375"/>
      <c r="K134" s="375"/>
      <c r="L134" s="375"/>
      <c r="M134" s="376"/>
    </row>
    <row r="135" spans="1:15" s="22" customFormat="1" ht="9.9499999999999993" customHeight="1">
      <c r="O135" s="180" t="s">
        <v>269</v>
      </c>
    </row>
    <row r="136" spans="1:15" s="22" customFormat="1" ht="15.95" customHeight="1">
      <c r="A136" s="396" t="s">
        <v>274</v>
      </c>
      <c r="B136" s="397"/>
      <c r="C136" s="397"/>
      <c r="D136" s="397"/>
      <c r="E136" s="397"/>
      <c r="F136" s="397"/>
      <c r="G136" s="397"/>
      <c r="H136" s="397"/>
      <c r="I136" s="397"/>
      <c r="J136" s="397"/>
      <c r="K136" s="397"/>
      <c r="L136" s="397"/>
      <c r="M136" s="398"/>
      <c r="O136" s="196" t="s">
        <v>270</v>
      </c>
    </row>
    <row r="137" spans="1:15" s="22" customFormat="1" ht="15.95" customHeight="1">
      <c r="A137" s="54" t="s">
        <v>19</v>
      </c>
      <c r="B137" s="401"/>
      <c r="C137" s="401"/>
      <c r="D137" s="401"/>
      <c r="E137" s="401"/>
      <c r="F137" s="401"/>
      <c r="G137" s="401"/>
      <c r="H137" s="401"/>
      <c r="I137" s="401"/>
      <c r="J137" s="401"/>
      <c r="K137" s="401"/>
      <c r="L137" s="401"/>
      <c r="M137" s="402"/>
    </row>
    <row r="138" spans="1:15" s="22" customFormat="1" ht="15.95" customHeight="1">
      <c r="A138" s="54" t="s">
        <v>20</v>
      </c>
      <c r="B138" s="401"/>
      <c r="C138" s="401"/>
      <c r="D138" s="401"/>
      <c r="E138" s="401"/>
      <c r="F138" s="401"/>
      <c r="G138" s="401"/>
      <c r="H138" s="401"/>
      <c r="I138" s="401"/>
      <c r="J138" s="401"/>
      <c r="K138" s="401"/>
      <c r="L138" s="401"/>
      <c r="M138" s="402"/>
    </row>
    <row r="139" spans="1:15" s="22" customFormat="1" ht="18" customHeight="1">
      <c r="A139" s="54" t="s">
        <v>21</v>
      </c>
      <c r="B139" s="401"/>
      <c r="C139" s="401"/>
      <c r="D139" s="401"/>
      <c r="E139" s="401"/>
      <c r="F139" s="401"/>
      <c r="G139" s="401"/>
      <c r="H139" s="401"/>
      <c r="I139" s="401"/>
      <c r="J139" s="401"/>
      <c r="K139" s="401"/>
      <c r="L139" s="401"/>
      <c r="M139" s="402"/>
    </row>
    <row r="140" spans="1:15" s="22" customFormat="1" ht="18" customHeight="1">
      <c r="A140" s="54" t="s">
        <v>22</v>
      </c>
      <c r="B140" s="401"/>
      <c r="C140" s="401"/>
      <c r="D140" s="401"/>
      <c r="E140" s="401"/>
      <c r="F140" s="401"/>
      <c r="G140" s="401"/>
      <c r="H140" s="401"/>
      <c r="I140" s="401"/>
      <c r="J140" s="401"/>
      <c r="K140" s="401"/>
      <c r="L140" s="401"/>
      <c r="M140" s="402"/>
    </row>
    <row r="141" spans="1:15" s="64" customFormat="1" ht="18" customHeight="1">
      <c r="A141" s="62" t="s">
        <v>165</v>
      </c>
      <c r="B141" s="375"/>
      <c r="C141" s="375"/>
      <c r="D141" s="375"/>
      <c r="E141" s="375"/>
      <c r="F141" s="375"/>
      <c r="G141" s="375"/>
      <c r="H141" s="375"/>
      <c r="I141" s="375"/>
      <c r="J141" s="375"/>
      <c r="K141" s="375"/>
      <c r="L141" s="375"/>
      <c r="M141" s="376"/>
    </row>
    <row r="142" spans="1:15" s="22" customFormat="1" ht="9.9499999999999993" customHeight="1">
      <c r="O142" s="180" t="s">
        <v>269</v>
      </c>
    </row>
    <row r="143" spans="1:15" s="22" customFormat="1" ht="15.95" customHeight="1">
      <c r="A143" s="396" t="s">
        <v>450</v>
      </c>
      <c r="B143" s="397"/>
      <c r="C143" s="397"/>
      <c r="D143" s="397"/>
      <c r="E143" s="397"/>
      <c r="F143" s="397"/>
      <c r="G143" s="397"/>
      <c r="H143" s="397"/>
      <c r="I143" s="397"/>
      <c r="J143" s="397"/>
      <c r="K143" s="397"/>
      <c r="L143" s="397"/>
      <c r="M143" s="398"/>
      <c r="O143" s="196" t="s">
        <v>270</v>
      </c>
    </row>
    <row r="144" spans="1:15" s="22" customFormat="1" ht="15.95" customHeight="1">
      <c r="A144" s="54" t="s">
        <v>19</v>
      </c>
      <c r="B144" s="401"/>
      <c r="C144" s="401"/>
      <c r="D144" s="401"/>
      <c r="E144" s="401"/>
      <c r="F144" s="401"/>
      <c r="G144" s="401"/>
      <c r="H144" s="401"/>
      <c r="I144" s="401"/>
      <c r="J144" s="401"/>
      <c r="K144" s="401"/>
      <c r="L144" s="401"/>
      <c r="M144" s="402"/>
    </row>
    <row r="145" spans="1:15" s="22" customFormat="1" ht="15.95" customHeight="1">
      <c r="A145" s="54" t="s">
        <v>20</v>
      </c>
      <c r="B145" s="401"/>
      <c r="C145" s="401"/>
      <c r="D145" s="401"/>
      <c r="E145" s="401"/>
      <c r="F145" s="401"/>
      <c r="G145" s="401"/>
      <c r="H145" s="401"/>
      <c r="I145" s="401"/>
      <c r="J145" s="401"/>
      <c r="K145" s="401"/>
      <c r="L145" s="401"/>
      <c r="M145" s="402"/>
    </row>
    <row r="146" spans="1:15" s="22" customFormat="1" ht="15.95" customHeight="1">
      <c r="A146" s="54" t="s">
        <v>21</v>
      </c>
      <c r="B146" s="401"/>
      <c r="C146" s="401"/>
      <c r="D146" s="401"/>
      <c r="E146" s="401"/>
      <c r="F146" s="401"/>
      <c r="G146" s="401"/>
      <c r="H146" s="401"/>
      <c r="I146" s="401"/>
      <c r="J146" s="401"/>
      <c r="K146" s="401"/>
      <c r="L146" s="401"/>
      <c r="M146" s="402"/>
    </row>
    <row r="147" spans="1:15" s="22" customFormat="1" ht="15.95" customHeight="1">
      <c r="A147" s="54" t="s">
        <v>22</v>
      </c>
      <c r="B147" s="401"/>
      <c r="C147" s="401"/>
      <c r="D147" s="401"/>
      <c r="E147" s="401"/>
      <c r="F147" s="401"/>
      <c r="G147" s="401"/>
      <c r="H147" s="401"/>
      <c r="I147" s="401"/>
      <c r="J147" s="401"/>
      <c r="K147" s="401"/>
      <c r="L147" s="401"/>
      <c r="M147" s="402"/>
    </row>
    <row r="148" spans="1:15" s="64" customFormat="1" ht="18" customHeight="1">
      <c r="A148" s="62" t="s">
        <v>165</v>
      </c>
      <c r="B148" s="375"/>
      <c r="C148" s="375"/>
      <c r="D148" s="375"/>
      <c r="E148" s="375"/>
      <c r="F148" s="375"/>
      <c r="G148" s="375"/>
      <c r="H148" s="375"/>
      <c r="I148" s="375"/>
      <c r="J148" s="375"/>
      <c r="K148" s="375"/>
      <c r="L148" s="375"/>
      <c r="M148" s="376"/>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96" t="s">
        <v>98</v>
      </c>
      <c r="B151" s="397"/>
      <c r="C151" s="397"/>
      <c r="D151" s="397"/>
      <c r="E151" s="397"/>
      <c r="F151" s="397"/>
      <c r="G151" s="397"/>
      <c r="H151" s="397"/>
      <c r="I151" s="397"/>
      <c r="J151" s="397"/>
      <c r="K151" s="397"/>
      <c r="L151" s="397"/>
      <c r="M151" s="398"/>
    </row>
    <row r="152" spans="1:15" s="21" customFormat="1" ht="15.95" customHeight="1">
      <c r="A152" s="413"/>
      <c r="B152" s="401"/>
      <c r="C152" s="401"/>
      <c r="D152" s="401"/>
      <c r="E152" s="401"/>
      <c r="F152" s="401"/>
      <c r="G152" s="401"/>
      <c r="H152" s="401"/>
      <c r="I152" s="401"/>
      <c r="J152" s="401"/>
      <c r="K152" s="401"/>
      <c r="L152" s="401"/>
      <c r="M152" s="402"/>
    </row>
    <row r="153" spans="1:15" s="21" customFormat="1" ht="15.95" customHeight="1">
      <c r="A153" s="374"/>
      <c r="B153" s="375"/>
      <c r="C153" s="375"/>
      <c r="D153" s="375"/>
      <c r="E153" s="375"/>
      <c r="F153" s="375"/>
      <c r="G153" s="375"/>
      <c r="H153" s="375"/>
      <c r="I153" s="375"/>
      <c r="J153" s="375"/>
      <c r="K153" s="375"/>
      <c r="L153" s="375"/>
      <c r="M153" s="376"/>
      <c r="O153" s="363" t="s">
        <v>272</v>
      </c>
    </row>
    <row r="154" spans="1:15" s="21" customFormat="1" ht="9.9499999999999993" customHeight="1">
      <c r="A154" s="257"/>
      <c r="B154" s="257"/>
      <c r="C154" s="257"/>
      <c r="D154" s="257"/>
      <c r="E154" s="257"/>
      <c r="F154" s="257"/>
      <c r="G154" s="257"/>
      <c r="H154" s="257"/>
      <c r="I154" s="257"/>
      <c r="J154" s="257"/>
      <c r="K154" s="257"/>
      <c r="L154" s="257"/>
      <c r="M154" s="257"/>
      <c r="O154" s="363"/>
    </row>
    <row r="155" spans="1:15" s="21" customFormat="1" ht="18" customHeight="1">
      <c r="A155" s="396" t="s">
        <v>206</v>
      </c>
      <c r="B155" s="397"/>
      <c r="C155" s="397"/>
      <c r="D155" s="397"/>
      <c r="E155" s="397"/>
      <c r="F155" s="397"/>
      <c r="G155" s="397"/>
      <c r="H155" s="397"/>
      <c r="I155" s="397"/>
      <c r="J155" s="397"/>
      <c r="K155" s="397"/>
      <c r="L155" s="397"/>
      <c r="M155" s="398"/>
    </row>
    <row r="156" spans="1:15" s="21" customFormat="1" ht="15.95" customHeight="1">
      <c r="A156" s="413"/>
      <c r="B156" s="401"/>
      <c r="C156" s="401"/>
      <c r="D156" s="401"/>
      <c r="E156" s="401"/>
      <c r="F156" s="401"/>
      <c r="G156" s="401"/>
      <c r="H156" s="401"/>
      <c r="I156" s="401"/>
      <c r="J156" s="401"/>
      <c r="K156" s="401"/>
      <c r="L156" s="401"/>
      <c r="M156" s="402"/>
    </row>
    <row r="157" spans="1:15" s="21" customFormat="1" ht="15.95" customHeight="1">
      <c r="A157" s="374"/>
      <c r="B157" s="375"/>
      <c r="C157" s="375"/>
      <c r="D157" s="375"/>
      <c r="E157" s="375"/>
      <c r="F157" s="375"/>
      <c r="G157" s="375"/>
      <c r="H157" s="375"/>
      <c r="I157" s="375"/>
      <c r="J157" s="375"/>
      <c r="K157" s="375"/>
      <c r="L157" s="375"/>
      <c r="M157" s="376"/>
    </row>
    <row r="158" spans="1:15" s="21" customFormat="1" ht="24" customHeight="1">
      <c r="A158" s="417" t="s">
        <v>197</v>
      </c>
      <c r="B158" s="417"/>
      <c r="C158" s="417"/>
      <c r="D158" s="417"/>
      <c r="E158" s="417"/>
      <c r="F158" s="417"/>
      <c r="G158" s="417"/>
      <c r="H158" s="417"/>
      <c r="I158" s="417"/>
      <c r="J158" s="417"/>
      <c r="K158" s="417"/>
      <c r="L158" s="417"/>
      <c r="M158" s="417"/>
    </row>
    <row r="159" spans="1:15" s="21" customFormat="1" ht="120" customHeight="1">
      <c r="A159" s="410"/>
      <c r="B159" s="411"/>
      <c r="C159" s="411"/>
      <c r="D159" s="411"/>
      <c r="E159" s="411"/>
      <c r="F159" s="411"/>
      <c r="G159" s="411"/>
      <c r="H159" s="411"/>
      <c r="I159" s="411"/>
      <c r="J159" s="411"/>
      <c r="K159" s="411"/>
      <c r="L159" s="411"/>
      <c r="M159" s="412"/>
    </row>
    <row r="160" spans="1:15" ht="21.75" customHeight="1">
      <c r="A160" s="374"/>
      <c r="B160" s="375"/>
      <c r="C160" s="375"/>
      <c r="D160" s="375"/>
      <c r="E160" s="375"/>
      <c r="F160" s="375"/>
      <c r="G160" s="375"/>
      <c r="H160" s="375"/>
      <c r="I160" s="375"/>
      <c r="J160" s="375"/>
      <c r="K160" s="375"/>
      <c r="L160" s="375"/>
      <c r="M160" s="376"/>
    </row>
    <row r="161" spans="1:13" s="57" customFormat="1" ht="18" customHeight="1">
      <c r="A161" s="57" t="s">
        <v>142</v>
      </c>
      <c r="M161" s="58"/>
    </row>
    <row r="162" spans="1:13" s="57" customFormat="1" ht="38.1" customHeight="1">
      <c r="A162" s="59" t="s">
        <v>143</v>
      </c>
      <c r="B162" s="364" t="s">
        <v>97</v>
      </c>
      <c r="C162" s="364"/>
      <c r="D162" s="364"/>
      <c r="E162" s="364"/>
      <c r="F162" s="364"/>
      <c r="G162" s="364"/>
      <c r="H162" s="364"/>
      <c r="I162" s="364"/>
      <c r="J162" s="364"/>
      <c r="K162" s="364"/>
      <c r="L162" s="364"/>
      <c r="M162" s="246" t="s">
        <v>76</v>
      </c>
    </row>
    <row r="163" spans="1:13" s="57" customFormat="1" ht="38.1" customHeight="1">
      <c r="A163" s="59" t="s">
        <v>144</v>
      </c>
      <c r="B163" s="364" t="s">
        <v>218</v>
      </c>
      <c r="C163" s="364"/>
      <c r="D163" s="364"/>
      <c r="E163" s="364"/>
      <c r="F163" s="364"/>
      <c r="G163" s="364"/>
      <c r="H163" s="364"/>
      <c r="I163" s="364"/>
      <c r="J163" s="364"/>
      <c r="K163" s="364"/>
      <c r="L163" s="364"/>
      <c r="M163" s="246" t="s">
        <v>76</v>
      </c>
    </row>
    <row r="164" spans="1:13" s="57" customFormat="1" ht="38.1" customHeight="1">
      <c r="A164" s="59" t="s">
        <v>145</v>
      </c>
      <c r="B164" s="364" t="s">
        <v>44</v>
      </c>
      <c r="C164" s="364"/>
      <c r="D164" s="364"/>
      <c r="E164" s="364"/>
      <c r="F164" s="364"/>
      <c r="G164" s="364"/>
      <c r="H164" s="364"/>
      <c r="I164" s="364"/>
      <c r="J164" s="364"/>
      <c r="K164" s="364"/>
      <c r="L164" s="364"/>
      <c r="M164" s="246" t="s">
        <v>76</v>
      </c>
    </row>
    <row r="165" spans="1:13" s="57" customFormat="1" ht="38.1" customHeight="1">
      <c r="A165" s="215"/>
      <c r="B165" s="403" t="s">
        <v>474</v>
      </c>
      <c r="C165" s="404"/>
      <c r="D165" s="404"/>
      <c r="E165" s="404"/>
      <c r="F165" s="404"/>
      <c r="G165" s="404"/>
      <c r="H165" s="404"/>
      <c r="I165" s="404"/>
      <c r="J165" s="404"/>
      <c r="K165" s="404"/>
      <c r="L165" s="405"/>
      <c r="M165" s="246" t="s">
        <v>76</v>
      </c>
    </row>
    <row r="166" spans="1:13" s="57" customFormat="1" ht="38.1" customHeight="1">
      <c r="A166" s="59" t="s">
        <v>146</v>
      </c>
      <c r="B166" s="364" t="s">
        <v>383</v>
      </c>
      <c r="C166" s="364"/>
      <c r="D166" s="364"/>
      <c r="E166" s="364"/>
      <c r="F166" s="364"/>
      <c r="G166" s="364"/>
      <c r="H166" s="364"/>
      <c r="I166" s="364"/>
      <c r="J166" s="364"/>
      <c r="K166" s="364"/>
      <c r="L166" s="364"/>
      <c r="M166" s="246" t="s">
        <v>76</v>
      </c>
    </row>
    <row r="167" spans="1:13" s="57" customFormat="1" ht="38.1" customHeight="1">
      <c r="A167" s="59"/>
      <c r="B167" s="406" t="s">
        <v>432</v>
      </c>
      <c r="C167" s="407"/>
      <c r="D167" s="407"/>
      <c r="E167" s="407"/>
      <c r="F167" s="407"/>
      <c r="G167" s="407"/>
      <c r="H167" s="407"/>
      <c r="I167" s="407"/>
      <c r="J167" s="407"/>
      <c r="K167" s="407"/>
      <c r="L167" s="408"/>
      <c r="M167" s="246" t="s">
        <v>76</v>
      </c>
    </row>
    <row r="168" spans="1:13" s="57" customFormat="1" ht="38.1" customHeight="1">
      <c r="A168" s="59" t="s">
        <v>147</v>
      </c>
      <c r="B168" s="364" t="s">
        <v>138</v>
      </c>
      <c r="C168" s="364"/>
      <c r="D168" s="364"/>
      <c r="E168" s="364"/>
      <c r="F168" s="364"/>
      <c r="G168" s="364"/>
      <c r="H168" s="364"/>
      <c r="I168" s="364"/>
      <c r="J168" s="364"/>
      <c r="K168" s="364"/>
      <c r="L168" s="364"/>
      <c r="M168" s="246" t="s">
        <v>76</v>
      </c>
    </row>
    <row r="169" spans="1:13" s="57" customFormat="1" ht="38.1" customHeight="1">
      <c r="A169" s="59" t="s">
        <v>148</v>
      </c>
      <c r="B169" s="364" t="s">
        <v>476</v>
      </c>
      <c r="C169" s="364"/>
      <c r="D169" s="364"/>
      <c r="E169" s="364"/>
      <c r="F169" s="364"/>
      <c r="G169" s="364"/>
      <c r="H169" s="364"/>
      <c r="I169" s="364"/>
      <c r="J169" s="364"/>
      <c r="K169" s="364"/>
      <c r="L169" s="364"/>
      <c r="M169" s="246" t="s">
        <v>76</v>
      </c>
    </row>
    <row r="170" spans="1:13" s="21" customFormat="1" ht="9.9499999999999993" customHeight="1"/>
    <row r="171" spans="1:13" s="21" customFormat="1" ht="15.95" customHeight="1">
      <c r="A171" s="57" t="s">
        <v>151</v>
      </c>
      <c r="H171" s="400" t="s">
        <v>267</v>
      </c>
      <c r="I171" s="400"/>
      <c r="J171" s="400"/>
      <c r="K171" s="60"/>
      <c r="L171" s="60"/>
      <c r="M171" s="60" t="s">
        <v>267</v>
      </c>
    </row>
    <row r="172" spans="1:13" s="21" customFormat="1" ht="15.95" customHeight="1">
      <c r="G172" s="61" t="s">
        <v>152</v>
      </c>
      <c r="H172" s="399" t="s">
        <v>76</v>
      </c>
      <c r="I172" s="399"/>
      <c r="J172" s="399"/>
      <c r="L172" s="61" t="s">
        <v>153</v>
      </c>
      <c r="M172" s="181" t="str">
        <f>IF(H172="TAK","NIE",IF(H172="NIE","TAK",""))</f>
        <v/>
      </c>
    </row>
    <row r="173" spans="1:13" s="21" customFormat="1" ht="18" customHeight="1">
      <c r="A173" s="21" t="s">
        <v>199</v>
      </c>
    </row>
    <row r="174" spans="1:13" s="21" customFormat="1" ht="90" customHeight="1">
      <c r="A174" s="410"/>
      <c r="B174" s="411"/>
      <c r="C174" s="411"/>
      <c r="D174" s="411"/>
      <c r="E174" s="411"/>
      <c r="F174" s="411"/>
      <c r="G174" s="411"/>
      <c r="H174" s="411"/>
      <c r="I174" s="411"/>
      <c r="J174" s="411"/>
      <c r="K174" s="411"/>
      <c r="L174" s="411"/>
      <c r="M174" s="412"/>
    </row>
    <row r="175" spans="1:13" s="21" customFormat="1" ht="90" customHeight="1">
      <c r="A175" s="413"/>
      <c r="B175" s="401"/>
      <c r="C175" s="401"/>
      <c r="D175" s="401"/>
      <c r="E175" s="401"/>
      <c r="F175" s="401"/>
      <c r="G175" s="401"/>
      <c r="H175" s="401"/>
      <c r="I175" s="401"/>
      <c r="J175" s="401"/>
      <c r="K175" s="401"/>
      <c r="L175" s="401"/>
      <c r="M175" s="402"/>
    </row>
    <row r="176" spans="1:13" s="21" customFormat="1" ht="9.75" customHeight="1">
      <c r="A176" s="374"/>
      <c r="B176" s="375"/>
      <c r="C176" s="375"/>
      <c r="D176" s="375"/>
      <c r="E176" s="375"/>
      <c r="F176" s="375"/>
      <c r="G176" s="375"/>
      <c r="H176" s="375"/>
      <c r="I176" s="375"/>
      <c r="J176" s="375"/>
      <c r="K176" s="375"/>
      <c r="L176" s="375"/>
      <c r="M176" s="376"/>
    </row>
    <row r="177" spans="1:13" s="21" customFormat="1" ht="2.25" customHeight="1"/>
    <row r="178" spans="1:13" s="21" customFormat="1" ht="24" customHeight="1">
      <c r="A178" s="414" t="s">
        <v>541</v>
      </c>
      <c r="B178" s="415"/>
      <c r="C178" s="415"/>
      <c r="D178" s="415"/>
      <c r="E178" s="415"/>
      <c r="F178" s="415"/>
      <c r="G178" s="415"/>
      <c r="H178" s="415"/>
      <c r="I178" s="415"/>
      <c r="J178" s="415"/>
      <c r="K178" s="415"/>
      <c r="L178" s="415"/>
      <c r="M178" s="415"/>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A27:D27"/>
    <mergeCell ref="E27:I27"/>
    <mergeCell ref="J27:K27"/>
    <mergeCell ref="L27:M27"/>
    <mergeCell ref="K18:L18"/>
    <mergeCell ref="K20:L20"/>
    <mergeCell ref="K22:L22"/>
    <mergeCell ref="A18:I23"/>
    <mergeCell ref="A25:D25"/>
    <mergeCell ref="E25:I25"/>
    <mergeCell ref="J25:K25"/>
    <mergeCell ref="L25:M25"/>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34:D34"/>
    <mergeCell ref="E34:I34"/>
    <mergeCell ref="J34:K34"/>
    <mergeCell ref="L34:M34"/>
    <mergeCell ref="A35:D35"/>
    <mergeCell ref="E35:I35"/>
    <mergeCell ref="J35:K35"/>
    <mergeCell ref="L35:M35"/>
    <mergeCell ref="A36:D36"/>
    <mergeCell ref="E36:I36"/>
    <mergeCell ref="J36:K36"/>
    <mergeCell ref="L36:M36"/>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B44:E44"/>
    <mergeCell ref="F42:J42"/>
    <mergeCell ref="F43:J43"/>
    <mergeCell ref="F44:J44"/>
    <mergeCell ref="K42:M42"/>
    <mergeCell ref="K43:M43"/>
    <mergeCell ref="K44:M44"/>
    <mergeCell ref="A47:D47"/>
    <mergeCell ref="E47:I47"/>
    <mergeCell ref="J47:K47"/>
    <mergeCell ref="L47:M47"/>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A53:D53"/>
    <mergeCell ref="E53:I53"/>
    <mergeCell ref="J53:K53"/>
    <mergeCell ref="L53:M53"/>
    <mergeCell ref="A54:D54"/>
    <mergeCell ref="E54:I54"/>
    <mergeCell ref="J54:K54"/>
    <mergeCell ref="L54:M54"/>
    <mergeCell ref="A58:E58"/>
    <mergeCell ref="F58:J58"/>
    <mergeCell ref="K58:M58"/>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362" t="s">
        <v>582</v>
      </c>
      <c r="H1" s="362"/>
    </row>
    <row r="2" spans="1:8" ht="15" customHeight="1">
      <c r="A2" s="666" t="s">
        <v>503</v>
      </c>
      <c r="B2" s="666"/>
      <c r="C2" s="666"/>
      <c r="D2" s="666"/>
      <c r="E2" s="666"/>
      <c r="F2" s="666"/>
      <c r="G2" s="362"/>
      <c r="H2" s="362"/>
    </row>
    <row r="3" spans="1:8" ht="45.75" customHeight="1">
      <c r="A3" s="666" t="s">
        <v>509</v>
      </c>
      <c r="B3" s="666"/>
      <c r="C3" s="666"/>
      <c r="D3" s="666"/>
      <c r="E3" s="666"/>
      <c r="F3" s="666"/>
      <c r="G3" s="362"/>
      <c r="H3" s="362"/>
    </row>
    <row r="4" spans="1:8" ht="60" customHeight="1">
      <c r="A4" s="29"/>
      <c r="B4" s="662"/>
      <c r="C4" s="663"/>
      <c r="D4" s="663"/>
      <c r="E4" s="664"/>
      <c r="F4" s="29"/>
      <c r="G4" s="362"/>
      <c r="H4" s="362"/>
    </row>
    <row r="5" spans="1:8" s="149" customFormat="1" ht="15.95" customHeight="1">
      <c r="B5" s="665" t="s">
        <v>448</v>
      </c>
      <c r="C5" s="665"/>
      <c r="D5" s="665"/>
      <c r="E5" s="665"/>
    </row>
    <row r="6" spans="1:8" ht="24" customHeight="1">
      <c r="A6" s="29"/>
      <c r="B6" s="667" t="s">
        <v>4</v>
      </c>
      <c r="C6" s="667"/>
      <c r="D6" s="667"/>
      <c r="E6" s="667"/>
      <c r="F6" s="29"/>
    </row>
    <row r="7" spans="1:8" ht="49.5" customHeight="1">
      <c r="A7" s="661" t="s">
        <v>217</v>
      </c>
      <c r="B7" s="661"/>
      <c r="C7" s="661"/>
      <c r="D7" s="661"/>
      <c r="E7" s="661"/>
      <c r="F7" s="661"/>
    </row>
    <row r="8" spans="1:8" ht="18" customHeight="1">
      <c r="B8" s="218" t="s">
        <v>211</v>
      </c>
      <c r="C8" s="218"/>
      <c r="D8" s="218"/>
      <c r="E8" s="218"/>
      <c r="F8" s="218"/>
    </row>
    <row r="9" spans="1:8" ht="60" customHeight="1">
      <c r="A9" s="30"/>
      <c r="B9" s="662"/>
      <c r="C9" s="663"/>
      <c r="D9" s="663"/>
      <c r="E9" s="664"/>
      <c r="F9" s="30"/>
    </row>
    <row r="10" spans="1:8" s="149" customFormat="1" ht="15.95" customHeight="1">
      <c r="B10" s="665" t="s">
        <v>125</v>
      </c>
      <c r="C10" s="665"/>
      <c r="D10" s="665"/>
      <c r="E10" s="665"/>
    </row>
    <row r="11" spans="1:8" ht="18" customHeight="1">
      <c r="B11" s="218" t="s">
        <v>13</v>
      </c>
      <c r="C11" s="218"/>
      <c r="D11" s="218"/>
      <c r="E11" s="218"/>
      <c r="F11" s="218"/>
    </row>
    <row r="12" spans="1:8" ht="60" customHeight="1">
      <c r="A12" s="29"/>
      <c r="B12" s="668">
        <f>I_III!A152</f>
        <v>0</v>
      </c>
      <c r="C12" s="669"/>
      <c r="D12" s="669"/>
      <c r="E12" s="670"/>
      <c r="F12" s="29"/>
    </row>
    <row r="13" spans="1:8" s="149" customFormat="1" ht="15.95" customHeight="1">
      <c r="B13" s="665" t="s">
        <v>126</v>
      </c>
      <c r="C13" s="665"/>
      <c r="D13" s="665"/>
      <c r="E13" s="665"/>
    </row>
    <row r="14" spans="1:8" s="134" customFormat="1" ht="18" customHeight="1">
      <c r="B14" s="218" t="s">
        <v>15</v>
      </c>
      <c r="C14" s="218"/>
      <c r="D14" s="218"/>
      <c r="E14" s="218"/>
      <c r="F14" s="218"/>
    </row>
    <row r="15" spans="1:8" ht="60" customHeight="1">
      <c r="A15" s="29"/>
      <c r="B15" s="671">
        <f>I_III!A159</f>
        <v>0</v>
      </c>
      <c r="C15" s="672"/>
      <c r="D15" s="672"/>
      <c r="E15" s="673"/>
      <c r="F15" s="29"/>
    </row>
    <row r="16" spans="1:8" s="150" customFormat="1" ht="15.95" customHeight="1">
      <c r="B16" s="665" t="s">
        <v>127</v>
      </c>
      <c r="C16" s="665"/>
      <c r="D16" s="665"/>
      <c r="E16" s="665"/>
    </row>
    <row r="17" spans="1:6" ht="24" customHeight="1">
      <c r="B17" s="674" t="s">
        <v>240</v>
      </c>
      <c r="C17" s="674"/>
      <c r="D17" s="674"/>
      <c r="E17" s="674"/>
      <c r="F17" s="219"/>
    </row>
    <row r="18" spans="1:6" s="32" customFormat="1" ht="16.5" customHeight="1">
      <c r="A18" s="674"/>
      <c r="B18" s="674"/>
      <c r="C18" s="674"/>
      <c r="D18" s="674"/>
      <c r="E18" s="674"/>
      <c r="F18" s="674"/>
    </row>
    <row r="19" spans="1:6" ht="99.95" customHeight="1">
      <c r="A19" s="29"/>
      <c r="B19" s="639"/>
      <c r="C19" s="641"/>
      <c r="D19" s="538"/>
      <c r="E19" s="540"/>
      <c r="F19" s="29"/>
    </row>
    <row r="20" spans="1:6" ht="37.5" customHeight="1">
      <c r="A20" s="29"/>
      <c r="B20" s="627" t="s">
        <v>326</v>
      </c>
      <c r="C20" s="627"/>
      <c r="D20" s="627" t="s">
        <v>537</v>
      </c>
      <c r="E20" s="627"/>
      <c r="F20" s="29"/>
    </row>
    <row r="21" spans="1:6" ht="21.95" customHeight="1">
      <c r="A21" s="151">
        <v>1</v>
      </c>
      <c r="B21" s="624" t="s">
        <v>430</v>
      </c>
      <c r="C21" s="624"/>
      <c r="D21" s="624"/>
      <c r="E21" s="624"/>
      <c r="F21" s="624"/>
    </row>
    <row r="22" spans="1:6" ht="15.95" customHeight="1">
      <c r="A22" s="148" t="s">
        <v>119</v>
      </c>
      <c r="B22" s="624" t="s">
        <v>431</v>
      </c>
      <c r="C22" s="624"/>
      <c r="D22" s="624"/>
      <c r="E22" s="624"/>
      <c r="F22" s="624"/>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B22:F22"/>
    <mergeCell ref="B21:F21"/>
    <mergeCell ref="D19:E19"/>
    <mergeCell ref="B20:C20"/>
    <mergeCell ref="D20:E20"/>
    <mergeCell ref="B19:C19"/>
    <mergeCell ref="B12:E12"/>
    <mergeCell ref="B13:E13"/>
    <mergeCell ref="B15:E15"/>
    <mergeCell ref="B16:E16"/>
    <mergeCell ref="A18:F18"/>
    <mergeCell ref="B17:E17"/>
    <mergeCell ref="G1:H4"/>
    <mergeCell ref="A7:F7"/>
    <mergeCell ref="B9:E9"/>
    <mergeCell ref="B10:E10"/>
    <mergeCell ref="A2:F2"/>
    <mergeCell ref="B4:E4"/>
    <mergeCell ref="B5:E5"/>
    <mergeCell ref="B6:E6"/>
    <mergeCell ref="A3:F3"/>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zoomScale="120" zoomScaleNormal="115" zoomScaleSheetLayoutView="120" zoomScalePageLayoutView="145" workbookViewId="0"/>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506</v>
      </c>
      <c r="B2" s="650"/>
      <c r="C2" s="228"/>
      <c r="D2" s="228"/>
      <c r="E2" s="228"/>
      <c r="F2" s="228"/>
      <c r="G2" s="229"/>
    </row>
    <row r="3" spans="1:7" s="128" customFormat="1" ht="35.25" customHeight="1">
      <c r="A3" s="658" t="s">
        <v>530</v>
      </c>
      <c r="B3" s="658"/>
      <c r="C3" s="658"/>
      <c r="D3" s="658"/>
      <c r="E3" s="658"/>
      <c r="F3" s="658"/>
      <c r="G3" s="658"/>
    </row>
    <row r="4" spans="1:7" s="128" customFormat="1" ht="24" customHeight="1">
      <c r="A4" s="650" t="s">
        <v>409</v>
      </c>
      <c r="B4" s="650"/>
      <c r="C4" s="650"/>
      <c r="D4" s="650"/>
      <c r="E4" s="650"/>
      <c r="F4" s="650"/>
      <c r="G4" s="650"/>
    </row>
    <row r="5" spans="1:7" s="128" customFormat="1" ht="49.5" customHeight="1">
      <c r="A5" s="651" t="s">
        <v>522</v>
      </c>
      <c r="B5" s="651"/>
      <c r="C5" s="651"/>
      <c r="D5" s="651"/>
      <c r="E5" s="651"/>
      <c r="F5" s="651"/>
      <c r="G5" s="310"/>
    </row>
    <row r="6" spans="1:7" s="128" customFormat="1" ht="22.5" customHeight="1">
      <c r="A6" s="230" t="s">
        <v>391</v>
      </c>
      <c r="B6" s="615" t="s">
        <v>516</v>
      </c>
      <c r="C6" s="615"/>
      <c r="D6" s="615"/>
      <c r="E6" s="615"/>
      <c r="F6" s="615"/>
      <c r="G6" s="228"/>
    </row>
    <row r="7" spans="1:7" s="128" customFormat="1" ht="24.75" customHeight="1">
      <c r="A7" s="230" t="s">
        <v>392</v>
      </c>
      <c r="B7" s="615" t="s">
        <v>523</v>
      </c>
      <c r="C7" s="615"/>
      <c r="D7" s="615"/>
      <c r="E7" s="615"/>
      <c r="F7" s="615"/>
      <c r="G7" s="228"/>
    </row>
    <row r="8" spans="1:7" s="128" customFormat="1" ht="36" customHeight="1">
      <c r="A8" s="230" t="s">
        <v>393</v>
      </c>
      <c r="B8" s="615" t="s">
        <v>514</v>
      </c>
      <c r="C8" s="615"/>
      <c r="D8" s="615"/>
      <c r="E8" s="615"/>
      <c r="F8" s="615"/>
      <c r="G8" s="231"/>
    </row>
    <row r="9" spans="1:7" s="128" customFormat="1" ht="87.75" customHeight="1">
      <c r="A9" s="230" t="s">
        <v>394</v>
      </c>
      <c r="B9" s="615" t="s">
        <v>540</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9" t="s">
        <v>445</v>
      </c>
      <c r="B11" s="659"/>
      <c r="C11" s="659"/>
      <c r="D11" s="659"/>
      <c r="E11" s="659"/>
      <c r="F11" s="659"/>
      <c r="G11" s="232"/>
    </row>
    <row r="12" spans="1:7" s="128" customFormat="1" ht="15" customHeight="1">
      <c r="A12" s="233" t="s">
        <v>397</v>
      </c>
      <c r="B12" s="660" t="s">
        <v>581</v>
      </c>
      <c r="C12" s="660"/>
      <c r="D12" s="660"/>
      <c r="E12" s="660"/>
      <c r="F12" s="660"/>
      <c r="G12" s="232"/>
    </row>
    <row r="13" spans="1:7" s="128" customFormat="1" ht="15" customHeight="1">
      <c r="A13" s="233"/>
      <c r="B13" s="339" t="s">
        <v>495</v>
      </c>
      <c r="C13" s="340" t="s">
        <v>518</v>
      </c>
      <c r="D13" s="654"/>
      <c r="E13" s="654"/>
      <c r="F13" s="654"/>
      <c r="G13" s="232"/>
    </row>
    <row r="14" spans="1:7" s="128" customFormat="1" ht="15" customHeight="1">
      <c r="A14" s="233" t="s">
        <v>398</v>
      </c>
      <c r="B14" s="652" t="s">
        <v>580</v>
      </c>
      <c r="C14" s="652"/>
      <c r="D14" s="653"/>
      <c r="E14" s="653"/>
      <c r="F14" s="653"/>
      <c r="G14" s="231"/>
    </row>
    <row r="15" spans="1:7" s="128" customFormat="1" ht="15.75" customHeight="1">
      <c r="A15" s="314"/>
      <c r="B15" s="299" t="s">
        <v>402</v>
      </c>
      <c r="C15" s="657"/>
      <c r="D15" s="657"/>
      <c r="E15" s="657"/>
      <c r="F15" s="657"/>
      <c r="G15" s="231"/>
    </row>
    <row r="16" spans="1:7" s="128" customFormat="1" ht="21.75" customHeight="1">
      <c r="A16" s="234" t="s">
        <v>399</v>
      </c>
      <c r="B16" s="615" t="s">
        <v>579</v>
      </c>
      <c r="C16" s="615"/>
      <c r="D16" s="615"/>
      <c r="E16" s="615"/>
      <c r="F16" s="615"/>
      <c r="G16" s="231"/>
    </row>
    <row r="17" spans="1:7" s="128" customFormat="1" ht="16.5" customHeight="1">
      <c r="A17" s="234"/>
      <c r="B17" s="335"/>
      <c r="C17" s="649" t="s">
        <v>524</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539</v>
      </c>
      <c r="C19" s="615"/>
      <c r="D19" s="615"/>
      <c r="E19" s="615"/>
      <c r="F19" s="615"/>
      <c r="G19" s="231"/>
    </row>
    <row r="20" spans="1:7" s="128" customFormat="1" ht="24" customHeight="1">
      <c r="A20" s="648" t="s">
        <v>525</v>
      </c>
      <c r="B20" s="648"/>
      <c r="C20" s="648"/>
      <c r="D20" s="648"/>
      <c r="E20" s="648"/>
      <c r="F20" s="648"/>
      <c r="G20" s="308"/>
    </row>
    <row r="21" spans="1:7" s="128" customFormat="1" ht="34.5" customHeight="1">
      <c r="A21" s="234" t="s">
        <v>386</v>
      </c>
      <c r="B21" s="615" t="s">
        <v>517</v>
      </c>
      <c r="C21" s="615"/>
      <c r="D21" s="615"/>
      <c r="E21" s="615"/>
      <c r="F21" s="615"/>
      <c r="G21" s="231"/>
    </row>
    <row r="22" spans="1:7" s="128" customFormat="1" ht="49.5" customHeight="1">
      <c r="A22" s="234" t="s">
        <v>387</v>
      </c>
      <c r="B22" s="615" t="s">
        <v>526</v>
      </c>
      <c r="C22" s="615"/>
      <c r="D22" s="615"/>
      <c r="E22" s="615"/>
      <c r="F22" s="615"/>
      <c r="G22" s="231"/>
    </row>
    <row r="23" spans="1:7" s="128" customFormat="1" ht="22.5" customHeight="1">
      <c r="A23" s="234" t="s">
        <v>388</v>
      </c>
      <c r="B23" s="615" t="s">
        <v>497</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496</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B7:F7"/>
    <mergeCell ref="A2:B2"/>
    <mergeCell ref="A3:G3"/>
    <mergeCell ref="A4:G4"/>
    <mergeCell ref="A5:F5"/>
    <mergeCell ref="B6:F6"/>
    <mergeCell ref="B19:F19"/>
    <mergeCell ref="B8:F8"/>
    <mergeCell ref="B9:F9"/>
    <mergeCell ref="A10:F10"/>
    <mergeCell ref="A11:F11"/>
    <mergeCell ref="B12:F12"/>
    <mergeCell ref="D13:F13"/>
    <mergeCell ref="B14:C14"/>
    <mergeCell ref="D14:F14"/>
    <mergeCell ref="C15:F15"/>
    <mergeCell ref="B16:F16"/>
    <mergeCell ref="C17:F17"/>
    <mergeCell ref="A27:F27"/>
    <mergeCell ref="A20:F20"/>
    <mergeCell ref="B21:F21"/>
    <mergeCell ref="B22:F22"/>
    <mergeCell ref="B23:F23"/>
    <mergeCell ref="B24:F24"/>
    <mergeCell ref="B25:F2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362" t="s">
        <v>608</v>
      </c>
      <c r="H1" s="362"/>
    </row>
    <row r="2" spans="1:8" ht="11.25" customHeight="1">
      <c r="A2" s="682" t="s">
        <v>507</v>
      </c>
      <c r="B2" s="682"/>
      <c r="C2" s="682"/>
      <c r="D2" s="682"/>
      <c r="E2" s="682"/>
      <c r="F2" s="682"/>
      <c r="G2" s="362"/>
      <c r="H2" s="362"/>
    </row>
    <row r="3" spans="1:8" ht="24.75" customHeight="1">
      <c r="A3" s="689" t="s">
        <v>502</v>
      </c>
      <c r="B3" s="689"/>
      <c r="C3" s="689"/>
      <c r="D3" s="689"/>
      <c r="E3" s="689"/>
      <c r="F3" s="689"/>
      <c r="G3" s="362"/>
      <c r="H3" s="362"/>
    </row>
    <row r="4" spans="1:8" ht="35.1" customHeight="1">
      <c r="A4" s="29"/>
      <c r="B4" s="683"/>
      <c r="C4" s="684"/>
      <c r="D4" s="684"/>
      <c r="E4" s="685"/>
      <c r="F4" s="29"/>
      <c r="G4" s="362"/>
      <c r="H4" s="362"/>
    </row>
    <row r="5" spans="1:8" ht="15.95" customHeight="1">
      <c r="A5" s="149"/>
      <c r="B5" s="686" t="s">
        <v>473</v>
      </c>
      <c r="C5" s="687"/>
      <c r="D5" s="687"/>
      <c r="E5" s="687"/>
      <c r="F5" s="149"/>
    </row>
    <row r="6" spans="1:8" ht="24" customHeight="1">
      <c r="A6" s="29"/>
      <c r="B6" s="688" t="s">
        <v>4</v>
      </c>
      <c r="C6" s="688"/>
      <c r="D6" s="688"/>
      <c r="E6" s="688"/>
      <c r="F6" s="29"/>
    </row>
    <row r="7" spans="1:8" ht="24.75" customHeight="1">
      <c r="A7" s="218"/>
      <c r="B7" s="676"/>
      <c r="C7" s="677"/>
      <c r="D7" s="677"/>
      <c r="E7" s="678"/>
      <c r="F7" s="218"/>
    </row>
    <row r="8" spans="1:8">
      <c r="A8" s="218"/>
      <c r="B8" s="679"/>
      <c r="C8" s="680"/>
      <c r="D8" s="680"/>
      <c r="E8" s="681"/>
      <c r="F8" s="218"/>
    </row>
    <row r="9" spans="1:8" ht="15.95" customHeight="1">
      <c r="A9" s="149"/>
      <c r="B9" s="665" t="s">
        <v>327</v>
      </c>
      <c r="C9" s="665"/>
      <c r="D9" s="665"/>
      <c r="E9" s="665"/>
      <c r="F9" s="149"/>
    </row>
    <row r="10" spans="1:8" ht="15.75" customHeight="1">
      <c r="A10" s="667" t="s">
        <v>117</v>
      </c>
      <c r="B10" s="667"/>
      <c r="C10" s="667"/>
      <c r="D10" s="667"/>
      <c r="E10" s="667"/>
      <c r="F10" s="667"/>
    </row>
    <row r="11" spans="1:8" ht="35.1" customHeight="1">
      <c r="A11" s="29"/>
      <c r="B11" s="639"/>
      <c r="C11" s="640"/>
      <c r="D11" s="640"/>
      <c r="E11" s="641"/>
      <c r="F11" s="29"/>
    </row>
    <row r="12" spans="1:8" ht="12" customHeight="1">
      <c r="A12" s="150"/>
      <c r="B12" s="665" t="s">
        <v>122</v>
      </c>
      <c r="C12" s="665"/>
      <c r="D12" s="665"/>
      <c r="E12" s="665"/>
      <c r="F12" s="150"/>
    </row>
    <row r="13" spans="1:8" ht="48" customHeight="1">
      <c r="B13" s="691" t="s">
        <v>328</v>
      </c>
      <c r="C13" s="691"/>
      <c r="D13" s="691"/>
      <c r="E13" s="691"/>
      <c r="F13" s="219"/>
    </row>
    <row r="14" spans="1:8" ht="35.1" customHeight="1">
      <c r="A14" s="317"/>
      <c r="B14" s="668">
        <f>I_III!A152</f>
        <v>0</v>
      </c>
      <c r="C14" s="669"/>
      <c r="D14" s="669"/>
      <c r="E14" s="670"/>
      <c r="F14" s="317"/>
    </row>
    <row r="15" spans="1:8" ht="10.5" customHeight="1">
      <c r="A15" s="317"/>
      <c r="B15" s="665" t="s">
        <v>123</v>
      </c>
      <c r="C15" s="665"/>
      <c r="D15" s="665"/>
      <c r="E15" s="665"/>
      <c r="F15" s="317"/>
    </row>
    <row r="16" spans="1:8" ht="15.95" customHeight="1">
      <c r="A16" s="667" t="s">
        <v>118</v>
      </c>
      <c r="B16" s="667"/>
      <c r="C16" s="667"/>
      <c r="D16" s="667"/>
      <c r="E16" s="667"/>
      <c r="F16" s="667"/>
    </row>
    <row r="17" spans="1:7" ht="48" customHeight="1">
      <c r="B17" s="691" t="s">
        <v>437</v>
      </c>
      <c r="C17" s="691"/>
      <c r="D17" s="691"/>
      <c r="E17" s="691"/>
      <c r="F17" s="220"/>
    </row>
    <row r="18" spans="1:7" ht="35.1" customHeight="1">
      <c r="A18" s="211"/>
      <c r="B18" s="676"/>
      <c r="C18" s="677"/>
      <c r="D18" s="677"/>
      <c r="E18" s="678"/>
      <c r="F18" s="211"/>
    </row>
    <row r="19" spans="1:7">
      <c r="A19" s="211"/>
      <c r="B19" s="679"/>
      <c r="C19" s="680"/>
      <c r="D19" s="680"/>
      <c r="E19" s="681"/>
      <c r="F19" s="211"/>
    </row>
    <row r="20" spans="1:7" ht="6" customHeight="1">
      <c r="A20" s="317"/>
      <c r="B20" s="675"/>
      <c r="C20" s="675"/>
      <c r="D20" s="675"/>
      <c r="E20" s="675"/>
      <c r="F20" s="317"/>
    </row>
    <row r="21" spans="1:7" ht="60" customHeight="1">
      <c r="A21" s="29"/>
      <c r="B21" s="639"/>
      <c r="C21" s="641"/>
      <c r="D21" s="538"/>
      <c r="E21" s="540"/>
      <c r="F21" s="29"/>
    </row>
    <row r="22" spans="1:7" ht="24" customHeight="1">
      <c r="A22" s="29"/>
      <c r="B22" s="627" t="s">
        <v>326</v>
      </c>
      <c r="C22" s="627"/>
      <c r="D22" s="627" t="s">
        <v>527</v>
      </c>
      <c r="E22" s="627"/>
      <c r="F22" s="29"/>
    </row>
    <row r="23" spans="1:7" ht="15.95" customHeight="1">
      <c r="A23" s="667" t="s">
        <v>329</v>
      </c>
      <c r="B23" s="667"/>
      <c r="C23" s="667"/>
      <c r="D23" s="667"/>
      <c r="E23" s="667"/>
      <c r="F23" s="667"/>
    </row>
    <row r="24" spans="1:7" ht="36" customHeight="1">
      <c r="A24" s="29"/>
      <c r="B24" s="668">
        <f>B4</f>
        <v>0</v>
      </c>
      <c r="C24" s="669"/>
      <c r="D24" s="669"/>
      <c r="E24" s="670"/>
      <c r="F24" s="29"/>
    </row>
    <row r="25" spans="1:7" ht="15.95" customHeight="1">
      <c r="A25" s="29"/>
      <c r="B25" s="643" t="s">
        <v>124</v>
      </c>
      <c r="C25" s="643"/>
      <c r="D25" s="643"/>
      <c r="E25" s="643"/>
      <c r="F25" s="29"/>
    </row>
    <row r="26" spans="1:7" ht="28.5" customHeight="1">
      <c r="B26" s="691" t="s">
        <v>330</v>
      </c>
      <c r="C26" s="691"/>
      <c r="D26" s="691"/>
      <c r="E26" s="691"/>
      <c r="F26" s="220"/>
      <c r="G26" s="220"/>
    </row>
    <row r="27" spans="1:7" ht="69.95" customHeight="1">
      <c r="A27" s="29"/>
      <c r="B27" s="639"/>
      <c r="C27" s="641"/>
      <c r="D27" s="538"/>
      <c r="E27" s="540"/>
      <c r="F27" s="29"/>
    </row>
    <row r="28" spans="1:7" ht="15.95" customHeight="1">
      <c r="A28" s="29"/>
      <c r="B28" s="627" t="s">
        <v>326</v>
      </c>
      <c r="C28" s="627"/>
      <c r="D28" s="627" t="s">
        <v>527</v>
      </c>
      <c r="E28" s="627"/>
      <c r="F28" s="29"/>
    </row>
    <row r="29" spans="1:7" s="153" customFormat="1" ht="14.25" customHeight="1">
      <c r="A29" s="147" t="s">
        <v>119</v>
      </c>
      <c r="B29" s="690" t="s">
        <v>431</v>
      </c>
      <c r="C29" s="690"/>
      <c r="D29" s="690"/>
      <c r="E29" s="690"/>
      <c r="F29" s="690"/>
    </row>
    <row r="30" spans="1:7" ht="24" customHeight="1">
      <c r="A30" s="148" t="s">
        <v>120</v>
      </c>
      <c r="B30" s="624" t="s">
        <v>513</v>
      </c>
      <c r="C30" s="624"/>
      <c r="D30" s="624"/>
      <c r="E30" s="624"/>
      <c r="F30" s="624"/>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 ref="B30:F30"/>
    <mergeCell ref="D27:E27"/>
    <mergeCell ref="B28:C28"/>
    <mergeCell ref="D28:E28"/>
    <mergeCell ref="B29:F29"/>
    <mergeCell ref="B27:C27"/>
    <mergeCell ref="A16:F16"/>
    <mergeCell ref="B20:E20"/>
    <mergeCell ref="B18:E19"/>
    <mergeCell ref="B9:E9"/>
    <mergeCell ref="A2:F2"/>
    <mergeCell ref="B4:E4"/>
    <mergeCell ref="B5:E5"/>
    <mergeCell ref="B6:E6"/>
    <mergeCell ref="A3:F3"/>
    <mergeCell ref="B7:E8"/>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115" zoomScaleNormal="115" zoomScaleSheetLayoutView="115" zoomScalePageLayoutView="145" workbookViewId="0"/>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712" t="s">
        <v>508</v>
      </c>
      <c r="B2" s="514"/>
      <c r="C2" s="514"/>
      <c r="D2" s="514"/>
      <c r="E2" s="514"/>
      <c r="F2" s="514"/>
      <c r="G2" s="514"/>
      <c r="H2" s="514"/>
      <c r="I2" s="514"/>
      <c r="J2" s="291"/>
      <c r="K2" s="291"/>
    </row>
    <row r="3" spans="1:11" s="128" customFormat="1" ht="36" customHeight="1">
      <c r="A3" s="694" t="s">
        <v>534</v>
      </c>
      <c r="B3" s="694"/>
      <c r="C3" s="694"/>
      <c r="D3" s="694"/>
      <c r="E3" s="694"/>
      <c r="F3" s="694"/>
      <c r="G3" s="694"/>
      <c r="H3" s="694"/>
      <c r="I3" s="694"/>
      <c r="J3" s="291"/>
      <c r="K3" s="291"/>
    </row>
    <row r="4" spans="1:11" s="128" customFormat="1" ht="15.95" customHeight="1">
      <c r="A4" s="713" t="s">
        <v>602</v>
      </c>
      <c r="B4" s="713"/>
      <c r="C4" s="713"/>
      <c r="D4" s="713"/>
      <c r="E4" s="713"/>
      <c r="F4" s="713"/>
      <c r="G4" s="713"/>
      <c r="H4" s="713"/>
      <c r="I4" s="713"/>
      <c r="J4" s="291"/>
      <c r="K4" s="291"/>
    </row>
    <row r="5" spans="1:11" s="128" customFormat="1" ht="56.25" customHeight="1">
      <c r="A5" s="699" t="s">
        <v>583</v>
      </c>
      <c r="B5" s="699"/>
      <c r="C5" s="699"/>
      <c r="D5" s="699"/>
      <c r="E5" s="699"/>
      <c r="F5" s="699"/>
      <c r="G5" s="699"/>
      <c r="H5" s="699"/>
      <c r="I5" s="699"/>
    </row>
    <row r="6" spans="1:11" s="128" customFormat="1" ht="28.5" customHeight="1">
      <c r="A6" s="300" t="s">
        <v>391</v>
      </c>
      <c r="B6" s="613" t="s">
        <v>584</v>
      </c>
      <c r="C6" s="613"/>
      <c r="D6" s="613"/>
      <c r="E6" s="613"/>
      <c r="F6" s="613"/>
      <c r="G6" s="613"/>
      <c r="H6" s="613"/>
      <c r="I6" s="613"/>
    </row>
    <row r="7" spans="1:11" s="128" customFormat="1" ht="28.5" customHeight="1">
      <c r="A7" s="300" t="s">
        <v>392</v>
      </c>
      <c r="B7" s="613" t="s">
        <v>585</v>
      </c>
      <c r="C7" s="613"/>
      <c r="D7" s="613"/>
      <c r="E7" s="613"/>
      <c r="F7" s="613"/>
      <c r="G7" s="613"/>
      <c r="H7" s="613"/>
      <c r="I7" s="613"/>
    </row>
    <row r="8" spans="1:11" s="128" customFormat="1" ht="36" customHeight="1">
      <c r="A8" s="300" t="s">
        <v>393</v>
      </c>
      <c r="B8" s="613" t="s">
        <v>586</v>
      </c>
      <c r="C8" s="613"/>
      <c r="D8" s="613"/>
      <c r="E8" s="613"/>
      <c r="F8" s="613"/>
      <c r="G8" s="613"/>
      <c r="H8" s="613"/>
      <c r="I8" s="613"/>
    </row>
    <row r="9" spans="1:11" s="128" customFormat="1" ht="45.75" customHeight="1">
      <c r="A9" s="300" t="s">
        <v>394</v>
      </c>
      <c r="B9" s="613" t="s">
        <v>447</v>
      </c>
      <c r="C9" s="613"/>
      <c r="D9" s="613"/>
      <c r="E9" s="613"/>
      <c r="F9" s="613"/>
      <c r="G9" s="613"/>
      <c r="H9" s="613"/>
      <c r="I9" s="613"/>
    </row>
    <row r="10" spans="1:11" s="128" customFormat="1" ht="89.25" customHeight="1">
      <c r="A10" s="300" t="s">
        <v>395</v>
      </c>
      <c r="B10" s="613" t="s">
        <v>542</v>
      </c>
      <c r="C10" s="613"/>
      <c r="D10" s="613"/>
      <c r="E10" s="613"/>
      <c r="F10" s="613"/>
      <c r="G10" s="613"/>
      <c r="H10" s="613"/>
      <c r="I10" s="613"/>
    </row>
    <row r="11" spans="1:11" s="128" customFormat="1" ht="15" customHeight="1">
      <c r="A11" s="320" t="s">
        <v>396</v>
      </c>
      <c r="B11" s="709" t="s">
        <v>446</v>
      </c>
      <c r="C11" s="709"/>
      <c r="D11" s="709"/>
      <c r="E11" s="709"/>
      <c r="F11" s="709"/>
      <c r="G11" s="709"/>
      <c r="H11" s="709"/>
      <c r="I11" s="709"/>
    </row>
    <row r="12" spans="1:11" s="128" customFormat="1" ht="15" customHeight="1">
      <c r="A12" s="710" t="s">
        <v>445</v>
      </c>
      <c r="B12" s="710"/>
      <c r="C12" s="710"/>
      <c r="D12" s="710"/>
      <c r="E12" s="710"/>
      <c r="F12" s="710"/>
      <c r="G12" s="710"/>
      <c r="H12" s="710"/>
      <c r="I12" s="710"/>
    </row>
    <row r="13" spans="1:11" s="128" customFormat="1" ht="15" customHeight="1">
      <c r="A13" s="318" t="s">
        <v>397</v>
      </c>
      <c r="B13" s="710" t="s">
        <v>587</v>
      </c>
      <c r="C13" s="710"/>
      <c r="D13" s="710"/>
      <c r="E13" s="710"/>
      <c r="F13" s="710"/>
      <c r="G13" s="710"/>
      <c r="H13" s="710"/>
      <c r="I13" s="710"/>
    </row>
    <row r="14" spans="1:11" s="128" customFormat="1" ht="15.95" customHeight="1">
      <c r="A14" s="320"/>
      <c r="B14" s="711"/>
      <c r="C14" s="711"/>
      <c r="D14" s="711"/>
      <c r="E14" s="226" t="s">
        <v>518</v>
      </c>
      <c r="F14" s="702"/>
      <c r="G14" s="702"/>
      <c r="H14" s="702"/>
      <c r="I14" s="702"/>
    </row>
    <row r="15" spans="1:11" s="128" customFormat="1" ht="3.95" customHeight="1">
      <c r="A15" s="320"/>
      <c r="B15" s="321"/>
      <c r="C15" s="321"/>
      <c r="D15" s="321"/>
      <c r="E15" s="226"/>
      <c r="F15" s="319"/>
      <c r="G15" s="319"/>
      <c r="H15" s="319"/>
      <c r="I15" s="319"/>
    </row>
    <row r="16" spans="1:11" s="128" customFormat="1" ht="15.95" customHeight="1">
      <c r="A16" s="318" t="s">
        <v>398</v>
      </c>
      <c r="B16" s="699" t="s">
        <v>588</v>
      </c>
      <c r="C16" s="699"/>
      <c r="D16" s="699"/>
      <c r="E16" s="699"/>
      <c r="F16" s="699"/>
      <c r="G16" s="698"/>
      <c r="H16" s="698"/>
      <c r="I16" s="698"/>
    </row>
    <row r="17" spans="1:11" s="128" customFormat="1" ht="15.95" customHeight="1">
      <c r="A17" s="320"/>
      <c r="B17" s="699" t="s">
        <v>589</v>
      </c>
      <c r="C17" s="699"/>
      <c r="D17" s="699"/>
      <c r="E17" s="698"/>
      <c r="F17" s="698"/>
      <c r="G17" s="698"/>
      <c r="H17" s="698"/>
      <c r="I17" s="698"/>
    </row>
    <row r="18" spans="1:11" s="128" customFormat="1" ht="3.95" customHeight="1">
      <c r="A18" s="320"/>
      <c r="B18" s="318"/>
      <c r="C18" s="318"/>
      <c r="D18" s="318"/>
      <c r="E18" s="318"/>
      <c r="F18" s="318"/>
      <c r="G18" s="318"/>
      <c r="H18" s="318"/>
      <c r="I18" s="318"/>
    </row>
    <row r="19" spans="1:11" s="128" customFormat="1" ht="21.95" customHeight="1">
      <c r="A19" s="300" t="s">
        <v>399</v>
      </c>
      <c r="B19" s="613" t="s">
        <v>590</v>
      </c>
      <c r="C19" s="613"/>
      <c r="D19" s="613"/>
      <c r="E19" s="613"/>
      <c r="F19" s="613"/>
      <c r="G19" s="613"/>
      <c r="H19" s="613"/>
      <c r="I19" s="613"/>
    </row>
    <row r="20" spans="1:11" s="128" customFormat="1" ht="15" customHeight="1">
      <c r="A20" s="300"/>
      <c r="B20" s="698"/>
      <c r="C20" s="698"/>
      <c r="D20" s="698"/>
      <c r="E20" s="698"/>
      <c r="F20" s="698"/>
      <c r="G20" s="698"/>
      <c r="H20" s="698"/>
      <c r="I20" s="698"/>
    </row>
    <row r="21" spans="1:11" s="128" customFormat="1" ht="18.75" customHeight="1">
      <c r="A21" s="300"/>
      <c r="B21" s="699" t="s">
        <v>524</v>
      </c>
      <c r="C21" s="699"/>
      <c r="D21" s="699"/>
      <c r="E21" s="699"/>
      <c r="F21" s="699"/>
      <c r="G21" s="699"/>
      <c r="H21" s="699"/>
      <c r="I21" s="699"/>
    </row>
    <row r="22" spans="1:11" s="128" customFormat="1" ht="50.25" customHeight="1">
      <c r="A22" s="300" t="s">
        <v>400</v>
      </c>
      <c r="B22" s="613" t="s">
        <v>533</v>
      </c>
      <c r="C22" s="613"/>
      <c r="D22" s="613"/>
      <c r="E22" s="613"/>
      <c r="F22" s="613"/>
      <c r="G22" s="613"/>
      <c r="H22" s="613"/>
      <c r="I22" s="613"/>
    </row>
    <row r="23" spans="1:11" s="128" customFormat="1" ht="90" customHeight="1">
      <c r="A23" s="300" t="s">
        <v>401</v>
      </c>
      <c r="B23" s="613" t="s">
        <v>543</v>
      </c>
      <c r="C23" s="613"/>
      <c r="D23" s="613"/>
      <c r="E23" s="613"/>
      <c r="F23" s="613"/>
      <c r="G23" s="613"/>
      <c r="H23" s="613"/>
      <c r="I23" s="613"/>
    </row>
    <row r="24" spans="1:11" s="128" customFormat="1" ht="21.95" customHeight="1">
      <c r="A24" s="320" t="s">
        <v>21</v>
      </c>
      <c r="B24" s="709" t="s">
        <v>410</v>
      </c>
      <c r="C24" s="709"/>
      <c r="D24" s="709"/>
      <c r="E24" s="709"/>
      <c r="F24" s="709"/>
      <c r="G24" s="709"/>
      <c r="H24" s="709"/>
      <c r="I24" s="709"/>
    </row>
    <row r="25" spans="1:11" s="128" customFormat="1" ht="38.25" customHeight="1">
      <c r="A25" s="300" t="s">
        <v>386</v>
      </c>
      <c r="B25" s="613" t="s">
        <v>517</v>
      </c>
      <c r="C25" s="613"/>
      <c r="D25" s="613"/>
      <c r="E25" s="613"/>
      <c r="F25" s="613"/>
      <c r="G25" s="613"/>
      <c r="H25" s="613"/>
      <c r="I25" s="613"/>
    </row>
    <row r="26" spans="1:11" s="128" customFormat="1" ht="47.25" customHeight="1">
      <c r="A26" s="300" t="s">
        <v>387</v>
      </c>
      <c r="B26" s="613" t="s">
        <v>591</v>
      </c>
      <c r="C26" s="613"/>
      <c r="D26" s="613"/>
      <c r="E26" s="613"/>
      <c r="F26" s="613"/>
      <c r="G26" s="613"/>
      <c r="H26" s="613"/>
      <c r="I26" s="613"/>
    </row>
    <row r="27" spans="1:11" s="128" customFormat="1" ht="41.25" customHeight="1">
      <c r="A27" s="300" t="s">
        <v>388</v>
      </c>
      <c r="B27" s="613" t="s">
        <v>592</v>
      </c>
      <c r="C27" s="613"/>
      <c r="D27" s="613"/>
      <c r="E27" s="613"/>
      <c r="F27" s="613"/>
      <c r="G27" s="613"/>
      <c r="H27" s="613"/>
      <c r="I27" s="613"/>
    </row>
    <row r="28" spans="1:11" s="128" customFormat="1" ht="24.75" customHeight="1">
      <c r="A28" s="300" t="s">
        <v>389</v>
      </c>
      <c r="B28" s="613" t="s">
        <v>593</v>
      </c>
      <c r="C28" s="613"/>
      <c r="D28" s="613"/>
      <c r="E28" s="613"/>
      <c r="F28" s="613"/>
      <c r="G28" s="613"/>
      <c r="H28" s="613"/>
      <c r="I28" s="613"/>
    </row>
    <row r="29" spans="1:11" s="128" customFormat="1" ht="61.5" customHeight="1">
      <c r="A29" s="300" t="s">
        <v>390</v>
      </c>
      <c r="B29" s="613" t="s">
        <v>594</v>
      </c>
      <c r="C29" s="613"/>
      <c r="D29" s="613"/>
      <c r="E29" s="613"/>
      <c r="F29" s="613"/>
      <c r="G29" s="613"/>
      <c r="H29" s="613"/>
      <c r="I29" s="613"/>
    </row>
    <row r="30" spans="1:11" s="128" customFormat="1" ht="21.75" customHeight="1">
      <c r="A30" s="708" t="s">
        <v>423</v>
      </c>
      <c r="B30" s="708"/>
      <c r="C30" s="708"/>
      <c r="D30" s="708"/>
      <c r="E30" s="708"/>
      <c r="F30" s="708"/>
      <c r="G30" s="708"/>
      <c r="H30" s="708"/>
      <c r="I30" s="708"/>
      <c r="J30" s="362" t="s">
        <v>609</v>
      </c>
      <c r="K30" s="362"/>
    </row>
    <row r="31" spans="1:11" s="128" customFormat="1" ht="12.75" customHeight="1">
      <c r="A31" s="320"/>
      <c r="B31" s="320"/>
      <c r="C31" s="320"/>
      <c r="D31" s="320"/>
      <c r="E31" s="320"/>
      <c r="F31" s="320"/>
      <c r="G31" s="320"/>
      <c r="H31" s="320"/>
      <c r="I31" s="320"/>
      <c r="J31" s="362"/>
      <c r="K31" s="362"/>
    </row>
    <row r="32" spans="1:11" s="128" customFormat="1" ht="20.100000000000001" customHeight="1">
      <c r="A32" s="320"/>
      <c r="B32" s="342"/>
      <c r="C32" s="343"/>
      <c r="D32" s="704"/>
      <c r="E32" s="704"/>
      <c r="F32" s="704"/>
      <c r="G32" s="704"/>
      <c r="H32" s="704"/>
      <c r="I32" s="704"/>
      <c r="J32" s="362"/>
      <c r="K32" s="362"/>
    </row>
    <row r="33" spans="1:11" s="128" customFormat="1" ht="9.75" customHeight="1">
      <c r="A33" s="320"/>
      <c r="B33" s="320"/>
      <c r="C33" s="343"/>
      <c r="D33" s="704"/>
      <c r="E33" s="704"/>
      <c r="F33" s="704"/>
      <c r="G33" s="704"/>
      <c r="H33" s="704"/>
      <c r="I33" s="704"/>
      <c r="J33" s="362"/>
      <c r="K33" s="362"/>
    </row>
    <row r="34" spans="1:11" s="128" customFormat="1" ht="19.5" customHeight="1">
      <c r="A34" s="320"/>
      <c r="B34" s="613" t="s">
        <v>532</v>
      </c>
      <c r="C34" s="613"/>
      <c r="D34" s="613"/>
      <c r="E34" s="613"/>
      <c r="F34" s="613"/>
      <c r="G34" s="613"/>
      <c r="H34" s="613"/>
      <c r="I34" s="613"/>
      <c r="J34" s="362"/>
      <c r="K34" s="362"/>
    </row>
    <row r="35" spans="1:11" s="128" customFormat="1" ht="24.75" customHeight="1">
      <c r="A35" s="320"/>
      <c r="B35" s="203" t="s">
        <v>595</v>
      </c>
      <c r="C35" s="705" t="s">
        <v>472</v>
      </c>
      <c r="D35" s="705"/>
      <c r="E35" s="705"/>
      <c r="F35" s="705"/>
      <c r="G35" s="705"/>
      <c r="H35" s="705"/>
      <c r="I35" s="705"/>
    </row>
    <row r="36" spans="1:11" s="128" customFormat="1" ht="15.95" customHeight="1">
      <c r="A36" s="320"/>
      <c r="B36" s="225" t="s">
        <v>414</v>
      </c>
      <c r="C36" s="705" t="s">
        <v>596</v>
      </c>
      <c r="D36" s="705"/>
      <c r="E36" s="706"/>
      <c r="F36" s="706"/>
      <c r="G36" s="706"/>
      <c r="H36" s="706"/>
      <c r="I36" s="706"/>
    </row>
    <row r="37" spans="1:11" s="128" customFormat="1" ht="15.95" customHeight="1">
      <c r="A37" s="320"/>
      <c r="B37" s="225"/>
      <c r="C37" s="705" t="s">
        <v>518</v>
      </c>
      <c r="D37" s="705"/>
      <c r="E37" s="707"/>
      <c r="F37" s="707"/>
      <c r="G37" s="707"/>
      <c r="H37" s="707"/>
      <c r="I37" s="707"/>
    </row>
    <row r="38" spans="1:11" s="128" customFormat="1" ht="3.95" customHeight="1">
      <c r="A38" s="320"/>
      <c r="B38" s="203"/>
      <c r="C38" s="344"/>
      <c r="D38" s="344"/>
      <c r="E38" s="344"/>
      <c r="F38" s="344"/>
      <c r="G38" s="344"/>
      <c r="H38" s="344"/>
      <c r="I38" s="344"/>
    </row>
    <row r="39" spans="1:11" s="128" customFormat="1" ht="33.75" customHeight="1">
      <c r="A39" s="320"/>
      <c r="B39" s="613" t="s">
        <v>415</v>
      </c>
      <c r="C39" s="613"/>
      <c r="D39" s="613"/>
      <c r="E39" s="613"/>
      <c r="F39" s="613"/>
      <c r="G39" s="613"/>
      <c r="H39" s="613"/>
      <c r="I39" s="613"/>
    </row>
    <row r="40" spans="1:11" s="128" customFormat="1" ht="10.5" customHeight="1">
      <c r="A40" s="320"/>
      <c r="B40" s="300"/>
      <c r="C40" s="302"/>
      <c r="D40" s="302"/>
      <c r="E40" s="302"/>
      <c r="F40" s="302"/>
      <c r="G40" s="302"/>
      <c r="H40" s="302"/>
      <c r="I40" s="302"/>
    </row>
    <row r="41" spans="1:11" s="128" customFormat="1" ht="59.25" customHeight="1">
      <c r="A41" s="320"/>
      <c r="B41" s="693" t="s">
        <v>416</v>
      </c>
      <c r="C41" s="693"/>
      <c r="D41" s="693"/>
      <c r="E41" s="693"/>
      <c r="F41" s="693"/>
      <c r="G41" s="693"/>
      <c r="H41" s="693"/>
      <c r="I41" s="693"/>
    </row>
    <row r="42" spans="1:11" s="128" customFormat="1" ht="21.75" customHeight="1">
      <c r="A42" s="320"/>
      <c r="B42" s="225" t="s">
        <v>413</v>
      </c>
      <c r="C42" s="700" t="s">
        <v>597</v>
      </c>
      <c r="D42" s="701"/>
      <c r="E42" s="701"/>
      <c r="F42" s="701"/>
      <c r="G42" s="701"/>
      <c r="H42" s="701"/>
      <c r="I42" s="701"/>
    </row>
    <row r="43" spans="1:11" s="129" customFormat="1" ht="21.75" customHeight="1">
      <c r="A43" s="341"/>
      <c r="B43" s="225" t="s">
        <v>414</v>
      </c>
      <c r="C43" s="702"/>
      <c r="D43" s="702"/>
      <c r="E43" s="702"/>
      <c r="F43" s="702"/>
      <c r="G43" s="702"/>
      <c r="H43" s="702"/>
      <c r="I43" s="702"/>
    </row>
    <row r="44" spans="1:11" s="128" customFormat="1" ht="48" customHeight="1">
      <c r="A44" s="212"/>
      <c r="B44" s="703" t="s">
        <v>417</v>
      </c>
      <c r="C44" s="703"/>
      <c r="D44" s="703"/>
      <c r="E44" s="703"/>
      <c r="F44" s="703"/>
      <c r="G44" s="703"/>
      <c r="H44" s="703"/>
      <c r="I44" s="703"/>
    </row>
    <row r="45" spans="1:11" s="128" customFormat="1" ht="78" customHeight="1">
      <c r="A45" s="204"/>
      <c r="B45" s="394" t="s">
        <v>598</v>
      </c>
      <c r="C45" s="451"/>
      <c r="D45" s="451"/>
      <c r="E45" s="395"/>
      <c r="F45" s="695" t="s">
        <v>599</v>
      </c>
      <c r="G45" s="696"/>
      <c r="H45" s="696"/>
      <c r="I45" s="697"/>
    </row>
    <row r="46" spans="1:11" s="129" customFormat="1" ht="12.75" customHeight="1">
      <c r="A46" s="132"/>
      <c r="B46" s="642" t="s">
        <v>326</v>
      </c>
      <c r="C46" s="642"/>
      <c r="D46" s="642"/>
      <c r="E46" s="642"/>
      <c r="F46" s="642" t="s">
        <v>600</v>
      </c>
      <c r="G46" s="642"/>
      <c r="H46" s="642"/>
      <c r="I46" s="642"/>
    </row>
    <row r="47" spans="1:11" s="130" customFormat="1" ht="21" customHeight="1">
      <c r="A47" s="692" t="s">
        <v>601</v>
      </c>
      <c r="B47" s="692"/>
      <c r="C47" s="692"/>
      <c r="D47" s="692"/>
      <c r="E47" s="692"/>
      <c r="F47" s="692"/>
      <c r="G47" s="692"/>
      <c r="H47" s="692"/>
      <c r="I47" s="692"/>
    </row>
  </sheetData>
  <sheetProtection sheet="1" objects="1" scenarios="1" formatCells="0" formatRows="0" insertRows="0" deleteRows="0"/>
  <mergeCells count="48">
    <mergeCell ref="A12:I12"/>
    <mergeCell ref="A2:I2"/>
    <mergeCell ref="A4:I4"/>
    <mergeCell ref="A5:I5"/>
    <mergeCell ref="B6:I6"/>
    <mergeCell ref="B7:I7"/>
    <mergeCell ref="B8:I8"/>
    <mergeCell ref="B9:I9"/>
    <mergeCell ref="B10:I10"/>
    <mergeCell ref="B11:I11"/>
    <mergeCell ref="B23:I23"/>
    <mergeCell ref="B24:I24"/>
    <mergeCell ref="B13:I13"/>
    <mergeCell ref="B14:D14"/>
    <mergeCell ref="F14:I14"/>
    <mergeCell ref="B16:F16"/>
    <mergeCell ref="G16:I16"/>
    <mergeCell ref="B17:D17"/>
    <mergeCell ref="E17:I17"/>
    <mergeCell ref="J30:K34"/>
    <mergeCell ref="B39:I39"/>
    <mergeCell ref="C42:I42"/>
    <mergeCell ref="C43:I43"/>
    <mergeCell ref="B44:I44"/>
    <mergeCell ref="D32:I33"/>
    <mergeCell ref="B34:I34"/>
    <mergeCell ref="C35:I35"/>
    <mergeCell ref="C36:D36"/>
    <mergeCell ref="E36:I36"/>
    <mergeCell ref="C37:D37"/>
    <mergeCell ref="E37:I37"/>
    <mergeCell ref="A30:I30"/>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s>
  <dataValidations count="1">
    <dataValidation type="list" allowBlank="1" showDropDown="1" showInputMessage="1" showErrorMessage="1" errorTitle="Błąd!" error="W tym polu można wpisać tylko wartość &quot;X&quot;" sqref="B32">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60" t="s">
        <v>205</v>
      </c>
      <c r="B1" s="460"/>
      <c r="C1" s="460"/>
      <c r="D1" s="460"/>
      <c r="E1" s="460"/>
      <c r="F1" s="460"/>
    </row>
    <row r="2" spans="1:6" s="23" customFormat="1" ht="23.25" customHeight="1">
      <c r="A2" s="461" t="s">
        <v>203</v>
      </c>
      <c r="B2" s="461"/>
      <c r="C2" s="461"/>
      <c r="D2" s="461"/>
      <c r="E2" s="461"/>
      <c r="F2" s="461"/>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2" t="s">
        <v>166</v>
      </c>
      <c r="B15" s="462"/>
      <c r="C15" s="462"/>
      <c r="D15" s="462"/>
      <c r="E15" s="462"/>
      <c r="F15" s="462"/>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377" t="s">
        <v>167</v>
      </c>
      <c r="B1" s="377"/>
      <c r="C1" s="377"/>
      <c r="D1" s="377"/>
      <c r="E1" s="377"/>
      <c r="F1" s="377"/>
      <c r="G1" s="377"/>
      <c r="H1" s="377"/>
      <c r="I1" s="377"/>
      <c r="J1" s="377"/>
      <c r="K1" s="377"/>
      <c r="L1" s="377"/>
      <c r="M1" s="377"/>
      <c r="N1" s="377"/>
    </row>
    <row r="2" spans="1:16" s="5" customFormat="1" ht="18" customHeight="1">
      <c r="A2" s="75" t="s">
        <v>168</v>
      </c>
      <c r="B2" s="76"/>
      <c r="C2" s="76"/>
      <c r="D2" s="76"/>
      <c r="E2" s="76"/>
      <c r="F2" s="77"/>
      <c r="G2" s="466" t="s">
        <v>76</v>
      </c>
      <c r="H2" s="466"/>
      <c r="I2" s="466"/>
      <c r="J2" s="466"/>
      <c r="K2" s="78" t="s">
        <v>170</v>
      </c>
      <c r="L2" s="76"/>
      <c r="M2" s="77"/>
      <c r="N2" s="346" t="s">
        <v>76</v>
      </c>
    </row>
    <row r="3" spans="1:16" ht="18" customHeight="1">
      <c r="A3" s="75" t="s">
        <v>172</v>
      </c>
      <c r="B3" s="76"/>
      <c r="C3" s="76"/>
      <c r="D3" s="76"/>
      <c r="E3" s="76"/>
      <c r="F3" s="77"/>
      <c r="G3" s="466" t="s">
        <v>76</v>
      </c>
      <c r="H3" s="466"/>
      <c r="I3" s="466"/>
      <c r="J3" s="466"/>
      <c r="K3" s="78" t="s">
        <v>169</v>
      </c>
      <c r="L3" s="76"/>
      <c r="M3" s="77"/>
      <c r="N3" s="346" t="s">
        <v>76</v>
      </c>
    </row>
    <row r="4" spans="1:16" ht="18" customHeight="1">
      <c r="A4" s="75" t="s">
        <v>171</v>
      </c>
      <c r="B4" s="76"/>
      <c r="C4" s="76"/>
      <c r="D4" s="76"/>
      <c r="E4" s="76"/>
      <c r="F4" s="77"/>
      <c r="G4" s="466" t="s">
        <v>76</v>
      </c>
      <c r="H4" s="466"/>
      <c r="I4" s="466"/>
      <c r="J4" s="466"/>
      <c r="K4" s="78" t="s">
        <v>275</v>
      </c>
      <c r="L4" s="76"/>
      <c r="M4" s="77"/>
      <c r="N4" s="346" t="str">
        <f>IF(C5&lt;&gt;"","TAK","(wybierz z listy)")</f>
        <v>(wybierz z listy)</v>
      </c>
    </row>
    <row r="5" spans="1:16" ht="18" customHeight="1">
      <c r="A5" s="538" t="s">
        <v>173</v>
      </c>
      <c r="B5" s="539"/>
      <c r="C5" s="536"/>
      <c r="D5" s="536"/>
      <c r="E5" s="536"/>
      <c r="F5" s="536"/>
      <c r="G5" s="536"/>
      <c r="H5" s="536"/>
      <c r="I5" s="536"/>
      <c r="J5" s="536"/>
      <c r="K5" s="536"/>
      <c r="L5" s="536"/>
      <c r="M5" s="536"/>
      <c r="N5" s="537"/>
    </row>
    <row r="6" spans="1:16" ht="18" customHeight="1">
      <c r="A6" s="538" t="s">
        <v>174</v>
      </c>
      <c r="B6" s="539"/>
      <c r="C6" s="536"/>
      <c r="D6" s="536"/>
      <c r="E6" s="536"/>
      <c r="F6" s="536"/>
      <c r="G6" s="536"/>
      <c r="H6" s="536"/>
      <c r="I6" s="536"/>
      <c r="J6" s="536"/>
      <c r="K6" s="536"/>
      <c r="L6" s="536"/>
      <c r="M6" s="536"/>
      <c r="N6" s="537"/>
    </row>
    <row r="7" spans="1:16" s="63" customFormat="1" ht="18" customHeight="1">
      <c r="A7" s="394" t="s">
        <v>165</v>
      </c>
      <c r="B7" s="451"/>
      <c r="C7" s="536"/>
      <c r="D7" s="536"/>
      <c r="E7" s="536"/>
      <c r="F7" s="536"/>
      <c r="G7" s="536"/>
      <c r="H7" s="536"/>
      <c r="I7" s="536"/>
      <c r="J7" s="536"/>
      <c r="K7" s="536"/>
      <c r="L7" s="536"/>
      <c r="M7" s="536"/>
      <c r="N7" s="537"/>
    </row>
    <row r="8" spans="1:16" ht="30" customHeight="1">
      <c r="A8" s="377" t="s">
        <v>604</v>
      </c>
      <c r="B8" s="377"/>
      <c r="C8" s="377"/>
      <c r="D8" s="377"/>
      <c r="E8" s="377"/>
      <c r="F8" s="377"/>
      <c r="G8" s="377"/>
      <c r="H8" s="377"/>
      <c r="I8" s="377"/>
      <c r="J8" s="377"/>
      <c r="K8" s="377"/>
      <c r="L8" s="377"/>
      <c r="M8" s="377"/>
      <c r="N8" s="377"/>
      <c r="P8" s="179" t="s">
        <v>269</v>
      </c>
    </row>
    <row r="9" spans="1:16" ht="27.95" customHeight="1">
      <c r="A9" s="463" t="s">
        <v>338</v>
      </c>
      <c r="B9" s="464"/>
      <c r="C9" s="464"/>
      <c r="D9" s="464"/>
      <c r="E9" s="464"/>
      <c r="F9" s="465"/>
      <c r="G9" s="466" t="s">
        <v>76</v>
      </c>
      <c r="H9" s="466"/>
      <c r="I9" s="466"/>
      <c r="J9" s="466"/>
      <c r="K9" s="463" t="s">
        <v>339</v>
      </c>
      <c r="L9" s="464"/>
      <c r="M9" s="465"/>
      <c r="N9" s="346" t="s">
        <v>76</v>
      </c>
      <c r="P9" s="182" t="s">
        <v>270</v>
      </c>
    </row>
    <row r="10" spans="1:16" ht="27.95" customHeight="1">
      <c r="A10" s="463" t="s">
        <v>340</v>
      </c>
      <c r="B10" s="464"/>
      <c r="C10" s="464"/>
      <c r="D10" s="464"/>
      <c r="E10" s="464"/>
      <c r="F10" s="465"/>
      <c r="G10" s="466" t="s">
        <v>76</v>
      </c>
      <c r="H10" s="466"/>
      <c r="I10" s="466"/>
      <c r="J10" s="466"/>
      <c r="K10" s="463" t="s">
        <v>341</v>
      </c>
      <c r="L10" s="464"/>
      <c r="M10" s="465"/>
      <c r="N10" s="346" t="s">
        <v>76</v>
      </c>
      <c r="P10" s="74"/>
    </row>
    <row r="11" spans="1:16" ht="18" customHeight="1">
      <c r="A11" s="463" t="s">
        <v>342</v>
      </c>
      <c r="B11" s="464"/>
      <c r="C11" s="464"/>
      <c r="D11" s="464"/>
      <c r="E11" s="464"/>
      <c r="F11" s="465"/>
      <c r="G11" s="466" t="s">
        <v>76</v>
      </c>
      <c r="H11" s="466"/>
      <c r="I11" s="466"/>
      <c r="J11" s="466"/>
      <c r="K11" s="463" t="s">
        <v>343</v>
      </c>
      <c r="L11" s="464"/>
      <c r="M11" s="465"/>
      <c r="N11" s="346" t="s">
        <v>76</v>
      </c>
      <c r="P11" s="74"/>
    </row>
    <row r="12" spans="1:16" ht="18" customHeight="1">
      <c r="A12" s="463" t="s">
        <v>344</v>
      </c>
      <c r="B12" s="464"/>
      <c r="C12" s="464"/>
      <c r="D12" s="464"/>
      <c r="E12" s="464"/>
      <c r="F12" s="465"/>
      <c r="G12" s="466" t="s">
        <v>76</v>
      </c>
      <c r="H12" s="466"/>
      <c r="I12" s="466"/>
      <c r="J12" s="466"/>
      <c r="K12" s="463" t="s">
        <v>349</v>
      </c>
      <c r="L12" s="464"/>
      <c r="M12" s="465"/>
      <c r="N12" s="346" t="s">
        <v>76</v>
      </c>
      <c r="P12" s="74"/>
    </row>
    <row r="13" spans="1:16" ht="18" customHeight="1">
      <c r="A13" s="463" t="s">
        <v>345</v>
      </c>
      <c r="B13" s="464"/>
      <c r="C13" s="464"/>
      <c r="D13" s="464"/>
      <c r="E13" s="464"/>
      <c r="F13" s="465"/>
      <c r="G13" s="466" t="s">
        <v>76</v>
      </c>
      <c r="H13" s="466"/>
      <c r="I13" s="466"/>
      <c r="J13" s="466"/>
      <c r="K13" s="463" t="s">
        <v>346</v>
      </c>
      <c r="L13" s="464"/>
      <c r="M13" s="465"/>
      <c r="N13" s="346" t="s">
        <v>76</v>
      </c>
      <c r="P13" s="74"/>
    </row>
    <row r="14" spans="1:16" ht="18" customHeight="1">
      <c r="A14" s="463" t="s">
        <v>347</v>
      </c>
      <c r="B14" s="464"/>
      <c r="C14" s="464"/>
      <c r="D14" s="464"/>
      <c r="E14" s="464"/>
      <c r="F14" s="465"/>
      <c r="G14" s="466" t="s">
        <v>76</v>
      </c>
      <c r="H14" s="466"/>
      <c r="I14" s="466"/>
      <c r="J14" s="466"/>
      <c r="K14" s="463" t="s">
        <v>348</v>
      </c>
      <c r="L14" s="464"/>
      <c r="M14" s="465"/>
      <c r="N14" s="346" t="s">
        <v>76</v>
      </c>
      <c r="P14" s="74"/>
    </row>
    <row r="15" spans="1:16" ht="18" customHeight="1">
      <c r="A15" s="2" t="s">
        <v>369</v>
      </c>
      <c r="B15" s="227" t="s">
        <v>515</v>
      </c>
      <c r="C15" s="76"/>
      <c r="D15" s="76"/>
      <c r="E15" s="76"/>
      <c r="F15" s="77"/>
      <c r="G15" s="466" t="s">
        <v>76</v>
      </c>
      <c r="H15" s="466"/>
      <c r="I15" s="466"/>
      <c r="J15" s="466"/>
      <c r="K15" s="75" t="s">
        <v>368</v>
      </c>
      <c r="L15" s="76"/>
      <c r="M15" s="76"/>
      <c r="N15" s="346" t="str">
        <f>IF(C16&lt;&gt;"","TAK","(wybierz z listy)")</f>
        <v>(wybierz z listy)</v>
      </c>
      <c r="P15" s="179"/>
    </row>
    <row r="16" spans="1:16" ht="18" customHeight="1">
      <c r="A16" s="538" t="s">
        <v>370</v>
      </c>
      <c r="B16" s="539"/>
      <c r="C16" s="536"/>
      <c r="D16" s="536"/>
      <c r="E16" s="536"/>
      <c r="F16" s="536"/>
      <c r="G16" s="536"/>
      <c r="H16" s="536"/>
      <c r="I16" s="536"/>
      <c r="J16" s="536"/>
      <c r="K16" s="536"/>
      <c r="L16" s="536"/>
      <c r="M16" s="536"/>
      <c r="N16" s="537"/>
      <c r="P16" s="182"/>
    </row>
    <row r="17" spans="1:16" ht="18" customHeight="1">
      <c r="A17" s="538" t="s">
        <v>371</v>
      </c>
      <c r="B17" s="539"/>
      <c r="C17" s="536"/>
      <c r="D17" s="536"/>
      <c r="E17" s="536"/>
      <c r="F17" s="536"/>
      <c r="G17" s="536"/>
      <c r="H17" s="536"/>
      <c r="I17" s="536"/>
      <c r="J17" s="536"/>
      <c r="K17" s="536"/>
      <c r="L17" s="536"/>
      <c r="M17" s="536"/>
      <c r="N17" s="537"/>
    </row>
    <row r="18" spans="1:16" s="63" customFormat="1" ht="18" customHeight="1">
      <c r="A18" s="394" t="s">
        <v>165</v>
      </c>
      <c r="B18" s="451"/>
      <c r="C18" s="536"/>
      <c r="D18" s="536"/>
      <c r="E18" s="536"/>
      <c r="F18" s="536"/>
      <c r="G18" s="536"/>
      <c r="H18" s="536"/>
      <c r="I18" s="536"/>
      <c r="J18" s="536"/>
      <c r="K18" s="536"/>
      <c r="L18" s="536"/>
      <c r="M18" s="536"/>
      <c r="N18" s="537"/>
    </row>
    <row r="19" spans="1:16" s="43" customFormat="1" ht="18" customHeight="1">
      <c r="A19" s="345" t="s">
        <v>175</v>
      </c>
      <c r="B19" s="345"/>
      <c r="P19" s="179" t="s">
        <v>269</v>
      </c>
    </row>
    <row r="20" spans="1:16" ht="18" customHeight="1">
      <c r="A20" s="538" t="s">
        <v>140</v>
      </c>
      <c r="B20" s="539"/>
      <c r="C20" s="539"/>
      <c r="D20" s="539"/>
      <c r="E20" s="539"/>
      <c r="F20" s="540"/>
      <c r="G20" s="466" t="s">
        <v>76</v>
      </c>
      <c r="H20" s="466"/>
      <c r="I20" s="466"/>
      <c r="J20" s="466"/>
      <c r="K20" s="538" t="s">
        <v>141</v>
      </c>
      <c r="L20" s="539"/>
      <c r="M20" s="540"/>
      <c r="N20" s="346"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65" t="s">
        <v>176</v>
      </c>
      <c r="B22" s="366"/>
      <c r="C22" s="366"/>
      <c r="D22" s="366"/>
      <c r="E22" s="367"/>
      <c r="F22" s="365" t="s">
        <v>177</v>
      </c>
      <c r="G22" s="366"/>
      <c r="H22" s="366"/>
      <c r="I22" s="366"/>
      <c r="J22" s="367"/>
      <c r="K22" s="365" t="s">
        <v>178</v>
      </c>
      <c r="L22" s="367"/>
      <c r="M22" s="365" t="s">
        <v>179</v>
      </c>
      <c r="N22" s="367"/>
      <c r="O22" s="362" t="s">
        <v>363</v>
      </c>
      <c r="P22" s="362"/>
    </row>
    <row r="23" spans="1:16" ht="18" customHeight="1">
      <c r="A23" s="430" t="s">
        <v>76</v>
      </c>
      <c r="B23" s="431"/>
      <c r="C23" s="431"/>
      <c r="D23" s="431"/>
      <c r="E23" s="432"/>
      <c r="F23" s="371" t="str">
        <f>IF(A23&lt;&gt;"Polska","nie dotyczy","(wybierz z listy)")</f>
        <v>nie dotyczy</v>
      </c>
      <c r="G23" s="372"/>
      <c r="H23" s="372"/>
      <c r="I23" s="372"/>
      <c r="J23" s="373"/>
      <c r="K23" s="374" t="str">
        <f>IF(A23="Polska","","nie dotyczy")</f>
        <v>nie dotyczy</v>
      </c>
      <c r="L23" s="376"/>
      <c r="M23" s="374" t="str">
        <f>IF(A23="Polska","","nie dotyczy")</f>
        <v>nie dotyczy</v>
      </c>
      <c r="N23" s="376"/>
      <c r="O23" s="362"/>
      <c r="P23" s="362"/>
    </row>
    <row r="24" spans="1:16" ht="9.9499999999999993" customHeight="1">
      <c r="A24" s="365" t="s">
        <v>180</v>
      </c>
      <c r="B24" s="366"/>
      <c r="C24" s="366"/>
      <c r="D24" s="366"/>
      <c r="E24" s="367"/>
      <c r="F24" s="365" t="s">
        <v>181</v>
      </c>
      <c r="G24" s="366"/>
      <c r="H24" s="366"/>
      <c r="I24" s="366"/>
      <c r="J24" s="367"/>
      <c r="K24" s="365" t="s">
        <v>182</v>
      </c>
      <c r="L24" s="367"/>
      <c r="M24" s="365" t="s">
        <v>277</v>
      </c>
      <c r="N24" s="367"/>
      <c r="O24" s="362"/>
      <c r="P24" s="362"/>
    </row>
    <row r="25" spans="1:16" ht="18" customHeight="1">
      <c r="A25" s="374"/>
      <c r="B25" s="375"/>
      <c r="C25" s="375"/>
      <c r="D25" s="375"/>
      <c r="E25" s="376"/>
      <c r="F25" s="374"/>
      <c r="G25" s="375"/>
      <c r="H25" s="375"/>
      <c r="I25" s="375"/>
      <c r="J25" s="376"/>
      <c r="K25" s="374"/>
      <c r="L25" s="376"/>
      <c r="M25" s="374"/>
      <c r="N25" s="376"/>
      <c r="O25" s="362"/>
      <c r="P25" s="362"/>
    </row>
    <row r="26" spans="1:16" ht="9.9499999999999993" customHeight="1">
      <c r="A26" s="365" t="s">
        <v>183</v>
      </c>
      <c r="B26" s="366"/>
      <c r="C26" s="366"/>
      <c r="D26" s="366"/>
      <c r="E26" s="367"/>
      <c r="F26" s="365" t="s">
        <v>184</v>
      </c>
      <c r="G26" s="366"/>
      <c r="H26" s="366"/>
      <c r="I26" s="366"/>
      <c r="J26" s="367"/>
      <c r="K26" s="365" t="s">
        <v>278</v>
      </c>
      <c r="L26" s="367"/>
      <c r="M26" s="365" t="s">
        <v>279</v>
      </c>
      <c r="N26" s="367"/>
      <c r="O26" s="362"/>
      <c r="P26" s="362"/>
    </row>
    <row r="27" spans="1:16" ht="18" customHeight="1">
      <c r="A27" s="374"/>
      <c r="B27" s="375"/>
      <c r="C27" s="375"/>
      <c r="D27" s="375"/>
      <c r="E27" s="376"/>
      <c r="F27" s="374"/>
      <c r="G27" s="375"/>
      <c r="H27" s="375"/>
      <c r="I27" s="375"/>
      <c r="J27" s="376"/>
      <c r="K27" s="374"/>
      <c r="L27" s="376"/>
      <c r="M27" s="374"/>
      <c r="N27" s="376"/>
      <c r="O27" s="362"/>
      <c r="P27" s="362"/>
    </row>
    <row r="28" spans="1:16" ht="9.9499999999999993" customHeight="1">
      <c r="A28" s="365" t="s">
        <v>280</v>
      </c>
      <c r="B28" s="366"/>
      <c r="C28" s="366"/>
      <c r="D28" s="366"/>
      <c r="E28" s="366"/>
      <c r="F28" s="366"/>
      <c r="G28" s="366"/>
      <c r="H28" s="366"/>
      <c r="I28" s="366"/>
      <c r="J28" s="367"/>
      <c r="K28" s="365" t="s">
        <v>281</v>
      </c>
      <c r="L28" s="366"/>
      <c r="M28" s="366"/>
      <c r="N28" s="367"/>
      <c r="O28" s="362"/>
      <c r="P28" s="362"/>
    </row>
    <row r="29" spans="1:16" ht="18" customHeight="1">
      <c r="A29" s="374"/>
      <c r="B29" s="375"/>
      <c r="C29" s="375"/>
      <c r="D29" s="375"/>
      <c r="E29" s="375"/>
      <c r="F29" s="375"/>
      <c r="G29" s="375"/>
      <c r="H29" s="375"/>
      <c r="I29" s="375"/>
      <c r="J29" s="376"/>
      <c r="K29" s="374"/>
      <c r="L29" s="375"/>
      <c r="M29" s="375"/>
      <c r="N29" s="376"/>
      <c r="O29" s="362"/>
      <c r="P29" s="362"/>
    </row>
    <row r="30" spans="1:16" s="43" customFormat="1" ht="18" customHeight="1">
      <c r="A30" s="541" t="s">
        <v>380</v>
      </c>
      <c r="B30" s="541"/>
      <c r="C30" s="541"/>
      <c r="D30" s="541"/>
      <c r="E30" s="541"/>
      <c r="F30" s="541"/>
      <c r="G30" s="466" t="s">
        <v>76</v>
      </c>
      <c r="H30" s="466"/>
      <c r="I30" s="466"/>
      <c r="J30" s="466"/>
      <c r="O30" s="362"/>
      <c r="P30" s="362"/>
    </row>
    <row r="31" spans="1:16" ht="30" customHeight="1">
      <c r="A31" s="531" t="s">
        <v>404</v>
      </c>
      <c r="B31" s="531"/>
      <c r="C31" s="532"/>
      <c r="D31" s="532"/>
      <c r="E31" s="532"/>
      <c r="F31" s="532"/>
      <c r="G31" s="532"/>
      <c r="H31" s="532"/>
      <c r="I31" s="532"/>
      <c r="J31" s="532"/>
      <c r="K31" s="532"/>
      <c r="L31" s="532"/>
      <c r="M31" s="532"/>
      <c r="N31" s="532"/>
      <c r="O31" s="362"/>
      <c r="P31" s="362"/>
    </row>
    <row r="32" spans="1:16" ht="9.9499999999999993" customHeight="1">
      <c r="A32" s="365" t="s">
        <v>282</v>
      </c>
      <c r="B32" s="366"/>
      <c r="C32" s="366"/>
      <c r="D32" s="366"/>
      <c r="E32" s="367"/>
      <c r="F32" s="365" t="s">
        <v>283</v>
      </c>
      <c r="G32" s="366"/>
      <c r="H32" s="366"/>
      <c r="I32" s="366"/>
      <c r="J32" s="367"/>
      <c r="K32" s="365" t="s">
        <v>284</v>
      </c>
      <c r="L32" s="367"/>
      <c r="M32" s="365" t="s">
        <v>285</v>
      </c>
      <c r="N32" s="367"/>
    </row>
    <row r="33" spans="1:16" ht="18" customHeight="1">
      <c r="A33" s="430" t="s">
        <v>76</v>
      </c>
      <c r="B33" s="431"/>
      <c r="C33" s="431"/>
      <c r="D33" s="431"/>
      <c r="E33" s="432"/>
      <c r="F33" s="371" t="str">
        <f>IF(A33&lt;&gt;"Polska","nie dotyczy","(wybierz z listy)")</f>
        <v>nie dotyczy</v>
      </c>
      <c r="G33" s="372"/>
      <c r="H33" s="372"/>
      <c r="I33" s="372"/>
      <c r="J33" s="373"/>
      <c r="K33" s="374" t="str">
        <f>IF(A33="Polska","","nie dotyczy")</f>
        <v>nie dotyczy</v>
      </c>
      <c r="L33" s="376"/>
      <c r="M33" s="374" t="str">
        <f>IF(A33="Polska","","nie dotyczy")</f>
        <v>nie dotyczy</v>
      </c>
      <c r="N33" s="376"/>
    </row>
    <row r="34" spans="1:16" ht="9.9499999999999993" customHeight="1">
      <c r="A34" s="365" t="s">
        <v>286</v>
      </c>
      <c r="B34" s="366"/>
      <c r="C34" s="366"/>
      <c r="D34" s="366"/>
      <c r="E34" s="367"/>
      <c r="F34" s="365" t="s">
        <v>287</v>
      </c>
      <c r="G34" s="366"/>
      <c r="H34" s="366"/>
      <c r="I34" s="366"/>
      <c r="J34" s="367"/>
      <c r="K34" s="365" t="s">
        <v>288</v>
      </c>
      <c r="L34" s="367"/>
      <c r="M34" s="365" t="s">
        <v>289</v>
      </c>
      <c r="N34" s="367"/>
    </row>
    <row r="35" spans="1:16" ht="18" customHeight="1">
      <c r="A35" s="374"/>
      <c r="B35" s="375"/>
      <c r="C35" s="375"/>
      <c r="D35" s="375"/>
      <c r="E35" s="376"/>
      <c r="F35" s="374"/>
      <c r="G35" s="375"/>
      <c r="H35" s="375"/>
      <c r="I35" s="375"/>
      <c r="J35" s="376"/>
      <c r="K35" s="374"/>
      <c r="L35" s="376"/>
      <c r="M35" s="374"/>
      <c r="N35" s="376"/>
    </row>
    <row r="36" spans="1:16" ht="9.9499999999999993" customHeight="1">
      <c r="A36" s="365" t="s">
        <v>290</v>
      </c>
      <c r="B36" s="366"/>
      <c r="C36" s="366"/>
      <c r="D36" s="366"/>
      <c r="E36" s="367"/>
      <c r="F36" s="365" t="s">
        <v>291</v>
      </c>
      <c r="G36" s="366"/>
      <c r="H36" s="366"/>
      <c r="I36" s="366"/>
      <c r="J36" s="367"/>
      <c r="K36" s="439"/>
      <c r="L36" s="439"/>
      <c r="M36" s="439"/>
      <c r="N36" s="439"/>
    </row>
    <row r="37" spans="1:16" ht="18" customHeight="1">
      <c r="A37" s="533"/>
      <c r="B37" s="534"/>
      <c r="C37" s="534"/>
      <c r="D37" s="534"/>
      <c r="E37" s="535"/>
      <c r="F37" s="533"/>
      <c r="G37" s="534"/>
      <c r="H37" s="534"/>
      <c r="I37" s="534"/>
      <c r="J37" s="535"/>
      <c r="K37" s="2"/>
      <c r="L37" s="2"/>
      <c r="M37" s="2"/>
      <c r="N37" s="2"/>
    </row>
    <row r="38" spans="1:16" s="43" customFormat="1" ht="30" customHeight="1">
      <c r="A38" s="377" t="s">
        <v>292</v>
      </c>
      <c r="B38" s="377"/>
      <c r="C38" s="377"/>
      <c r="D38" s="377"/>
      <c r="E38" s="377"/>
      <c r="F38" s="377"/>
      <c r="G38" s="377"/>
      <c r="H38" s="377"/>
      <c r="I38" s="377"/>
      <c r="J38" s="377"/>
      <c r="K38" s="377"/>
      <c r="L38" s="377"/>
      <c r="M38" s="377"/>
      <c r="N38" s="377"/>
    </row>
    <row r="39" spans="1:16" s="20" customFormat="1" ht="14.1" customHeight="1">
      <c r="A39" s="477" t="s">
        <v>16</v>
      </c>
      <c r="B39" s="476" t="s">
        <v>294</v>
      </c>
      <c r="C39" s="480" t="s">
        <v>101</v>
      </c>
      <c r="D39" s="481"/>
      <c r="E39" s="481"/>
      <c r="F39" s="481"/>
      <c r="G39" s="481"/>
      <c r="H39" s="481"/>
      <c r="I39" s="482"/>
      <c r="J39" s="511" t="s">
        <v>102</v>
      </c>
      <c r="K39" s="512"/>
      <c r="L39" s="512"/>
      <c r="M39" s="513"/>
      <c r="N39" s="523" t="s">
        <v>109</v>
      </c>
      <c r="O39" s="6"/>
      <c r="P39" s="6"/>
    </row>
    <row r="40" spans="1:16" s="27" customFormat="1" ht="24" customHeight="1">
      <c r="A40" s="477"/>
      <c r="B40" s="476"/>
      <c r="C40" s="478" t="s">
        <v>103</v>
      </c>
      <c r="D40" s="478"/>
      <c r="E40" s="478" t="s">
        <v>104</v>
      </c>
      <c r="F40" s="478"/>
      <c r="G40" s="511" t="s">
        <v>105</v>
      </c>
      <c r="H40" s="512"/>
      <c r="I40" s="513"/>
      <c r="J40" s="511" t="s">
        <v>106</v>
      </c>
      <c r="K40" s="513"/>
      <c r="L40" s="351" t="s">
        <v>293</v>
      </c>
      <c r="M40" s="351" t="s">
        <v>107</v>
      </c>
      <c r="N40" s="523"/>
      <c r="O40" s="71"/>
      <c r="P40" s="71"/>
    </row>
    <row r="41" spans="1:16" s="27" customFormat="1" ht="12" customHeight="1">
      <c r="A41" s="347">
        <v>1</v>
      </c>
      <c r="B41" s="347">
        <v>2</v>
      </c>
      <c r="C41" s="479">
        <v>3</v>
      </c>
      <c r="D41" s="479"/>
      <c r="E41" s="479">
        <v>4</v>
      </c>
      <c r="F41" s="479"/>
      <c r="G41" s="479">
        <v>5</v>
      </c>
      <c r="H41" s="479"/>
      <c r="I41" s="479"/>
      <c r="J41" s="479">
        <v>6</v>
      </c>
      <c r="K41" s="479"/>
      <c r="L41" s="347">
        <v>7</v>
      </c>
      <c r="M41" s="347">
        <v>8</v>
      </c>
      <c r="N41" s="347">
        <v>9</v>
      </c>
      <c r="O41" s="71"/>
      <c r="P41" s="71"/>
    </row>
    <row r="42" spans="1:16" s="27" customFormat="1" ht="24" customHeight="1">
      <c r="A42" s="336">
        <v>1</v>
      </c>
      <c r="B42" s="353"/>
      <c r="C42" s="542" t="s">
        <v>76</v>
      </c>
      <c r="D42" s="542"/>
      <c r="E42" s="542"/>
      <c r="F42" s="542"/>
      <c r="G42" s="542"/>
      <c r="H42" s="542"/>
      <c r="I42" s="542"/>
      <c r="J42" s="542"/>
      <c r="K42" s="542"/>
      <c r="L42" s="353"/>
      <c r="M42" s="353"/>
      <c r="N42" s="353"/>
      <c r="O42" s="10"/>
      <c r="P42" s="10"/>
    </row>
    <row r="43" spans="1:16" s="27" customFormat="1" ht="24" customHeight="1">
      <c r="A43" s="336">
        <v>2</v>
      </c>
      <c r="B43" s="353"/>
      <c r="C43" s="542" t="s">
        <v>76</v>
      </c>
      <c r="D43" s="542"/>
      <c r="E43" s="542"/>
      <c r="F43" s="542"/>
      <c r="G43" s="542"/>
      <c r="H43" s="542"/>
      <c r="I43" s="542"/>
      <c r="J43" s="542"/>
      <c r="K43" s="542"/>
      <c r="L43" s="353"/>
      <c r="M43" s="353"/>
      <c r="N43" s="353"/>
      <c r="O43" s="10"/>
      <c r="P43" s="10"/>
    </row>
    <row r="44" spans="1:16" s="84" customFormat="1" ht="24" customHeight="1">
      <c r="A44" s="337">
        <v>3</v>
      </c>
      <c r="B44" s="353"/>
      <c r="C44" s="542" t="s">
        <v>76</v>
      </c>
      <c r="D44" s="542"/>
      <c r="E44" s="542"/>
      <c r="F44" s="542"/>
      <c r="G44" s="542"/>
      <c r="H44" s="542"/>
      <c r="I44" s="542"/>
      <c r="J44" s="542"/>
      <c r="K44" s="542"/>
      <c r="L44" s="353"/>
      <c r="M44" s="353"/>
      <c r="N44" s="353"/>
      <c r="O44" s="83"/>
      <c r="P44" s="83"/>
    </row>
    <row r="45" spans="1:16" s="27" customFormat="1" ht="9.9499999999999993" customHeight="1">
      <c r="A45" s="354"/>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52" t="s">
        <v>229</v>
      </c>
      <c r="D47" s="524"/>
      <c r="E47" s="526"/>
      <c r="F47" s="525"/>
      <c r="G47" s="527" t="s">
        <v>38</v>
      </c>
      <c r="H47" s="527"/>
      <c r="I47" s="527"/>
      <c r="J47" s="524"/>
      <c r="K47" s="525"/>
      <c r="L47" s="352" t="s">
        <v>37</v>
      </c>
      <c r="M47" s="356"/>
      <c r="N47" s="10"/>
      <c r="O47" s="10"/>
      <c r="P47" s="10"/>
    </row>
    <row r="48" spans="1:16" s="10" customFormat="1" ht="9.9499999999999993" customHeight="1">
      <c r="C48" s="352"/>
      <c r="D48" s="544"/>
      <c r="E48" s="544"/>
      <c r="F48" s="544"/>
      <c r="G48" s="527"/>
      <c r="H48" s="527"/>
      <c r="I48" s="527"/>
      <c r="J48" s="545"/>
      <c r="K48" s="545"/>
    </row>
    <row r="49" spans="1:16" s="27" customFormat="1" ht="18" customHeight="1">
      <c r="A49" s="10"/>
      <c r="B49" s="10"/>
      <c r="C49" s="352" t="s">
        <v>39</v>
      </c>
      <c r="D49" s="524"/>
      <c r="E49" s="526"/>
      <c r="F49" s="525"/>
      <c r="G49" s="527" t="s">
        <v>40</v>
      </c>
      <c r="H49" s="527"/>
      <c r="I49" s="527"/>
      <c r="J49" s="524"/>
      <c r="K49" s="525"/>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546" t="s">
        <v>295</v>
      </c>
      <c r="B52" s="546"/>
      <c r="C52" s="546"/>
      <c r="D52" s="546"/>
      <c r="E52" s="546"/>
      <c r="F52" s="546"/>
      <c r="G52" s="546"/>
      <c r="H52" s="546"/>
      <c r="I52" s="546"/>
      <c r="J52" s="546"/>
      <c r="K52" s="546"/>
      <c r="L52" s="546"/>
      <c r="M52" s="546"/>
      <c r="N52" s="546"/>
    </row>
    <row r="53" spans="1:16" ht="30" customHeight="1">
      <c r="A53" s="528" t="s">
        <v>352</v>
      </c>
      <c r="B53" s="528"/>
      <c r="C53" s="528"/>
      <c r="D53" s="528"/>
      <c r="E53" s="528"/>
      <c r="F53" s="528"/>
      <c r="G53" s="528"/>
      <c r="H53" s="528"/>
      <c r="I53" s="528"/>
      <c r="J53" s="528"/>
      <c r="K53" s="528"/>
      <c r="L53" s="528"/>
      <c r="M53" s="528"/>
      <c r="N53" s="346" t="s">
        <v>76</v>
      </c>
    </row>
    <row r="54" spans="1:16" ht="30" customHeight="1">
      <c r="A54" s="528" t="s">
        <v>353</v>
      </c>
      <c r="B54" s="528"/>
      <c r="C54" s="528"/>
      <c r="D54" s="528"/>
      <c r="E54" s="528"/>
      <c r="F54" s="528"/>
      <c r="G54" s="528"/>
      <c r="H54" s="528"/>
      <c r="I54" s="528"/>
      <c r="J54" s="528"/>
      <c r="K54" s="528"/>
      <c r="L54" s="528"/>
      <c r="M54" s="528"/>
      <c r="N54" s="188">
        <f>IF(N53="NIE","Podaj wartość nakładów",0)</f>
        <v>0</v>
      </c>
    </row>
    <row r="55" spans="1:16" ht="18" customHeight="1">
      <c r="A55" s="530" t="s">
        <v>296</v>
      </c>
      <c r="B55" s="530"/>
      <c r="C55" s="530"/>
      <c r="D55" s="530"/>
      <c r="E55" s="530"/>
      <c r="F55" s="530"/>
      <c r="G55" s="530"/>
      <c r="H55" s="530"/>
      <c r="I55" s="530"/>
      <c r="J55" s="530"/>
      <c r="K55" s="530"/>
      <c r="L55" s="530"/>
      <c r="M55" s="530"/>
      <c r="N55" s="530"/>
    </row>
    <row r="56" spans="1:16" ht="30" customHeight="1">
      <c r="A56" s="528" t="s">
        <v>354</v>
      </c>
      <c r="B56" s="528"/>
      <c r="C56" s="528"/>
      <c r="D56" s="528"/>
      <c r="E56" s="528"/>
      <c r="F56" s="528"/>
      <c r="G56" s="528"/>
      <c r="H56" s="528"/>
      <c r="I56" s="528"/>
      <c r="J56" s="528"/>
      <c r="K56" s="528"/>
      <c r="L56" s="528"/>
      <c r="M56" s="528"/>
      <c r="N56" s="346" t="s">
        <v>76</v>
      </c>
    </row>
    <row r="57" spans="1:16" ht="30" customHeight="1">
      <c r="A57" s="528" t="s">
        <v>355</v>
      </c>
      <c r="B57" s="528"/>
      <c r="C57" s="528"/>
      <c r="D57" s="528"/>
      <c r="E57" s="528"/>
      <c r="F57" s="528"/>
      <c r="G57" s="528"/>
      <c r="H57" s="528"/>
      <c r="I57" s="528"/>
      <c r="J57" s="528"/>
      <c r="K57" s="528"/>
      <c r="L57" s="528"/>
      <c r="M57" s="528"/>
      <c r="N57" s="346" t="s">
        <v>76</v>
      </c>
    </row>
    <row r="58" spans="1:16" ht="36" customHeight="1">
      <c r="A58" s="528" t="s">
        <v>356</v>
      </c>
      <c r="B58" s="528"/>
      <c r="C58" s="528"/>
      <c r="D58" s="528"/>
      <c r="E58" s="528"/>
      <c r="F58" s="528"/>
      <c r="G58" s="528"/>
      <c r="H58" s="528"/>
      <c r="I58" s="528"/>
      <c r="J58" s="528"/>
      <c r="K58" s="528"/>
      <c r="L58" s="528"/>
      <c r="M58" s="528"/>
      <c r="N58" s="188">
        <f>IF(N56="NIE","Ile dłużej trwałby proces?",IF(N57="NIE","Ile dłużej trwałby proces?",0))</f>
        <v>0</v>
      </c>
    </row>
    <row r="59" spans="1:16" s="345" customFormat="1" ht="24" customHeight="1">
      <c r="A59" s="345" t="s">
        <v>357</v>
      </c>
    </row>
    <row r="60" spans="1:16" ht="24" customHeight="1">
      <c r="A60" s="349" t="s">
        <v>16</v>
      </c>
      <c r="B60" s="552" t="s">
        <v>605</v>
      </c>
      <c r="C60" s="553"/>
      <c r="D60" s="553"/>
      <c r="E60" s="553"/>
      <c r="F60" s="553"/>
      <c r="G60" s="553"/>
      <c r="H60" s="553"/>
      <c r="I60" s="505" t="s">
        <v>358</v>
      </c>
      <c r="J60" s="505"/>
      <c r="K60" s="505"/>
      <c r="L60" s="505"/>
      <c r="M60" s="505" t="s">
        <v>359</v>
      </c>
      <c r="N60" s="505"/>
    </row>
    <row r="61" spans="1:16" ht="18" customHeight="1">
      <c r="A61" s="355" t="s">
        <v>19</v>
      </c>
      <c r="B61" s="529"/>
      <c r="C61" s="529"/>
      <c r="D61" s="529"/>
      <c r="E61" s="529"/>
      <c r="F61" s="529"/>
      <c r="G61" s="529"/>
      <c r="H61" s="529"/>
      <c r="I61" s="543"/>
      <c r="J61" s="543"/>
      <c r="K61" s="543"/>
      <c r="L61" s="543"/>
      <c r="M61" s="543"/>
      <c r="N61" s="543"/>
    </row>
    <row r="62" spans="1:16" ht="18" customHeight="1">
      <c r="A62" s="355" t="s">
        <v>20</v>
      </c>
      <c r="B62" s="529"/>
      <c r="C62" s="529"/>
      <c r="D62" s="529"/>
      <c r="E62" s="529"/>
      <c r="F62" s="529"/>
      <c r="G62" s="529"/>
      <c r="H62" s="529"/>
      <c r="I62" s="543"/>
      <c r="J62" s="543"/>
      <c r="K62" s="543"/>
      <c r="L62" s="543"/>
      <c r="M62" s="543"/>
      <c r="N62" s="543"/>
    </row>
    <row r="63" spans="1:16" ht="18" customHeight="1">
      <c r="A63" s="355" t="s">
        <v>21</v>
      </c>
      <c r="B63" s="529"/>
      <c r="C63" s="529"/>
      <c r="D63" s="529"/>
      <c r="E63" s="529"/>
      <c r="F63" s="529"/>
      <c r="G63" s="529"/>
      <c r="H63" s="529"/>
      <c r="I63" s="543"/>
      <c r="J63" s="543"/>
      <c r="K63" s="543"/>
      <c r="L63" s="543"/>
      <c r="M63" s="543"/>
      <c r="N63" s="543"/>
    </row>
    <row r="64" spans="1:16" ht="18" customHeight="1">
      <c r="A64" s="355" t="s">
        <v>22</v>
      </c>
      <c r="B64" s="529"/>
      <c r="C64" s="529"/>
      <c r="D64" s="529"/>
      <c r="E64" s="529"/>
      <c r="F64" s="529"/>
      <c r="G64" s="529"/>
      <c r="H64" s="529"/>
      <c r="I64" s="543"/>
      <c r="J64" s="543"/>
      <c r="K64" s="543"/>
      <c r="L64" s="543"/>
      <c r="M64" s="543"/>
      <c r="N64" s="543"/>
    </row>
    <row r="65" spans="1:16" ht="18" customHeight="1">
      <c r="A65" s="355" t="s">
        <v>23</v>
      </c>
      <c r="B65" s="529"/>
      <c r="C65" s="529"/>
      <c r="D65" s="529"/>
      <c r="E65" s="529"/>
      <c r="F65" s="529"/>
      <c r="G65" s="529"/>
      <c r="H65" s="529"/>
      <c r="I65" s="543"/>
      <c r="J65" s="543"/>
      <c r="K65" s="543"/>
      <c r="L65" s="543"/>
      <c r="M65" s="543"/>
      <c r="N65" s="543"/>
    </row>
    <row r="66" spans="1:16" s="63" customFormat="1" ht="18" customHeight="1">
      <c r="A66" s="346" t="s">
        <v>165</v>
      </c>
      <c r="B66" s="529"/>
      <c r="C66" s="529"/>
      <c r="D66" s="529"/>
      <c r="E66" s="529"/>
      <c r="F66" s="529"/>
      <c r="G66" s="529"/>
      <c r="H66" s="529"/>
      <c r="I66" s="543"/>
      <c r="J66" s="543"/>
      <c r="K66" s="543"/>
      <c r="L66" s="543"/>
      <c r="M66" s="543"/>
      <c r="N66" s="543"/>
    </row>
    <row r="67" spans="1:16" ht="13.5" customHeight="1">
      <c r="A67" s="551" t="s">
        <v>360</v>
      </c>
      <c r="B67" s="551"/>
      <c r="C67" s="551"/>
      <c r="D67" s="551"/>
      <c r="E67" s="551"/>
      <c r="F67" s="551"/>
      <c r="G67" s="551"/>
      <c r="H67" s="551"/>
      <c r="I67" s="550">
        <f ca="1">SUM(I61:OFFSET(III_IV_154_razem,-1,2))</f>
        <v>0</v>
      </c>
      <c r="J67" s="550"/>
      <c r="K67" s="550"/>
      <c r="L67" s="550"/>
      <c r="M67" s="550">
        <f ca="1">SUM(M61:OFFSET(III_IV_154_razem,-1,11))</f>
        <v>0</v>
      </c>
      <c r="N67" s="550"/>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14" t="s">
        <v>381</v>
      </c>
      <c r="B69" s="514"/>
      <c r="C69" s="514"/>
      <c r="D69" s="514"/>
      <c r="E69" s="514"/>
      <c r="F69" s="514"/>
      <c r="G69" s="514"/>
      <c r="H69" s="514"/>
      <c r="I69" s="514"/>
      <c r="J69" s="514"/>
      <c r="K69" s="514"/>
      <c r="L69" s="514"/>
      <c r="M69" s="514"/>
      <c r="N69" s="514"/>
      <c r="O69" s="166"/>
      <c r="P69" s="166"/>
    </row>
    <row r="70" spans="1:16" ht="18" customHeight="1">
      <c r="A70" s="348" t="s">
        <v>297</v>
      </c>
      <c r="B70" s="348"/>
      <c r="F70" s="457">
        <v>1</v>
      </c>
      <c r="G70" s="459"/>
      <c r="O70" s="362" t="s">
        <v>362</v>
      </c>
      <c r="P70" s="362"/>
    </row>
    <row r="71" spans="1:16" ht="7.5" customHeight="1">
      <c r="A71" s="500"/>
      <c r="B71" s="500"/>
      <c r="C71" s="500"/>
      <c r="D71" s="500"/>
      <c r="E71" s="500"/>
      <c r="F71" s="500"/>
      <c r="G71" s="500"/>
      <c r="H71" s="500"/>
      <c r="I71" s="500"/>
      <c r="J71" s="500"/>
      <c r="K71" s="500"/>
      <c r="L71" s="500"/>
      <c r="M71" s="500"/>
      <c r="O71" s="362"/>
      <c r="P71" s="362"/>
    </row>
    <row r="72" spans="1:16" ht="18" customHeight="1">
      <c r="A72" s="210" t="s">
        <v>434</v>
      </c>
      <c r="B72" s="210"/>
      <c r="C72" s="210"/>
      <c r="D72" s="210"/>
      <c r="E72" s="210"/>
      <c r="F72" s="210"/>
      <c r="G72" s="210"/>
      <c r="H72" s="490">
        <f>SUM(H74+H76)</f>
        <v>0</v>
      </c>
      <c r="I72" s="491"/>
      <c r="J72" s="491"/>
      <c r="K72" s="491"/>
      <c r="L72" s="492"/>
      <c r="M72" s="210"/>
      <c r="N72" s="210"/>
      <c r="O72" s="362"/>
      <c r="P72" s="362"/>
    </row>
    <row r="73" spans="1:16" ht="6" customHeight="1">
      <c r="A73" s="210"/>
      <c r="B73" s="210"/>
      <c r="C73" s="210"/>
      <c r="D73" s="210"/>
      <c r="E73" s="210"/>
      <c r="F73" s="210"/>
      <c r="G73" s="210"/>
      <c r="H73" s="210"/>
      <c r="I73" s="210"/>
      <c r="J73" s="210"/>
      <c r="K73" s="210"/>
      <c r="L73" s="210"/>
      <c r="M73" s="210"/>
      <c r="N73" s="210"/>
      <c r="O73" s="362"/>
      <c r="P73" s="362"/>
    </row>
    <row r="74" spans="1:16" ht="18" customHeight="1">
      <c r="A74" s="504" t="s">
        <v>433</v>
      </c>
      <c r="B74" s="504"/>
      <c r="C74" s="504"/>
      <c r="D74" s="504"/>
      <c r="E74" s="504"/>
      <c r="F74" s="504"/>
      <c r="G74" s="210"/>
      <c r="H74" s="494"/>
      <c r="I74" s="495"/>
      <c r="J74" s="495"/>
      <c r="K74" s="495"/>
      <c r="L74" s="496"/>
      <c r="O74" s="362"/>
      <c r="P74" s="362"/>
    </row>
    <row r="75" spans="1:16" ht="4.5" customHeight="1">
      <c r="A75" s="348"/>
      <c r="B75" s="348"/>
      <c r="F75" s="270"/>
      <c r="G75" s="270"/>
      <c r="O75" s="362"/>
      <c r="P75" s="362"/>
    </row>
    <row r="76" spans="1:16" ht="18" customHeight="1">
      <c r="A76" s="500" t="s">
        <v>436</v>
      </c>
      <c r="B76" s="500"/>
      <c r="C76" s="500"/>
      <c r="D76" s="500"/>
      <c r="E76" s="500"/>
      <c r="F76" s="500"/>
      <c r="G76" s="210"/>
      <c r="H76" s="494"/>
      <c r="I76" s="495"/>
      <c r="J76" s="495"/>
      <c r="K76" s="495"/>
      <c r="L76" s="496"/>
      <c r="O76" s="362"/>
      <c r="P76" s="362"/>
    </row>
    <row r="77" spans="1:16" ht="18" customHeight="1">
      <c r="A77" s="345" t="s">
        <v>219</v>
      </c>
      <c r="O77" s="362"/>
      <c r="P77" s="362"/>
    </row>
    <row r="78" spans="1:16" ht="22.5" customHeight="1">
      <c r="A78" s="515" t="s">
        <v>220</v>
      </c>
      <c r="B78" s="516"/>
      <c r="C78" s="516"/>
      <c r="D78" s="516"/>
      <c r="E78" s="517"/>
      <c r="F78" s="515" t="s">
        <v>298</v>
      </c>
      <c r="G78" s="516"/>
      <c r="H78" s="517"/>
      <c r="I78" s="515" t="s">
        <v>299</v>
      </c>
      <c r="J78" s="516"/>
      <c r="K78" s="517"/>
      <c r="L78" s="467" t="s">
        <v>221</v>
      </c>
      <c r="M78" s="469"/>
      <c r="N78" s="521" t="s">
        <v>300</v>
      </c>
      <c r="O78" s="362"/>
      <c r="P78" s="362"/>
    </row>
    <row r="79" spans="1:16" ht="65.25" customHeight="1">
      <c r="A79" s="518"/>
      <c r="B79" s="519"/>
      <c r="C79" s="519"/>
      <c r="D79" s="519"/>
      <c r="E79" s="520"/>
      <c r="F79" s="518"/>
      <c r="G79" s="519"/>
      <c r="H79" s="520"/>
      <c r="I79" s="518"/>
      <c r="J79" s="519"/>
      <c r="K79" s="520"/>
      <c r="L79" s="26" t="s">
        <v>222</v>
      </c>
      <c r="M79" s="26" t="s">
        <v>223</v>
      </c>
      <c r="N79" s="522"/>
      <c r="O79" s="362"/>
      <c r="P79" s="362"/>
    </row>
    <row r="80" spans="1:16" ht="20.100000000000001" customHeight="1">
      <c r="A80" s="467" t="s">
        <v>603</v>
      </c>
      <c r="B80" s="468"/>
      <c r="C80" s="468"/>
      <c r="D80" s="468"/>
      <c r="E80" s="469"/>
      <c r="F80" s="470"/>
      <c r="G80" s="471"/>
      <c r="H80" s="472"/>
      <c r="I80" s="470"/>
      <c r="J80" s="471"/>
      <c r="K80" s="472"/>
      <c r="L80" s="357">
        <f>ROUNDDOWN(I80*0.6363,2)</f>
        <v>0</v>
      </c>
      <c r="M80" s="357">
        <f>I80-L80</f>
        <v>0</v>
      </c>
      <c r="N80" s="350"/>
      <c r="O80" s="362"/>
      <c r="P80" s="362"/>
    </row>
    <row r="81" spans="1:16" ht="20.100000000000001" customHeight="1">
      <c r="A81" s="473" t="s">
        <v>483</v>
      </c>
      <c r="B81" s="474"/>
      <c r="C81" s="474"/>
      <c r="D81" s="474"/>
      <c r="E81" s="475"/>
      <c r="F81" s="470"/>
      <c r="G81" s="471"/>
      <c r="H81" s="472"/>
      <c r="I81" s="470"/>
      <c r="J81" s="471"/>
      <c r="K81" s="472"/>
      <c r="L81" s="357">
        <f t="shared" ref="L81:L84" si="0">ROUNDDOWN(I81*0.6363,2)</f>
        <v>0</v>
      </c>
      <c r="M81" s="357">
        <f t="shared" ref="M81:M84" si="1">I81-L81</f>
        <v>0</v>
      </c>
      <c r="N81" s="350"/>
      <c r="O81" s="362"/>
      <c r="P81" s="362"/>
    </row>
    <row r="82" spans="1:16" ht="20.100000000000001" customHeight="1">
      <c r="A82" s="505" t="s">
        <v>484</v>
      </c>
      <c r="B82" s="505"/>
      <c r="C82" s="505"/>
      <c r="D82" s="505"/>
      <c r="E82" s="505"/>
      <c r="F82" s="506"/>
      <c r="G82" s="506"/>
      <c r="H82" s="506"/>
      <c r="I82" s="470"/>
      <c r="J82" s="471"/>
      <c r="K82" s="472"/>
      <c r="L82" s="357">
        <f t="shared" si="0"/>
        <v>0</v>
      </c>
      <c r="M82" s="357">
        <f t="shared" si="1"/>
        <v>0</v>
      </c>
      <c r="N82" s="350"/>
    </row>
    <row r="83" spans="1:16" ht="20.100000000000001" customHeight="1">
      <c r="A83" s="505" t="s">
        <v>485</v>
      </c>
      <c r="B83" s="505"/>
      <c r="C83" s="505"/>
      <c r="D83" s="505"/>
      <c r="E83" s="505"/>
      <c r="F83" s="506"/>
      <c r="G83" s="506"/>
      <c r="H83" s="506"/>
      <c r="I83" s="470"/>
      <c r="J83" s="471"/>
      <c r="K83" s="472"/>
      <c r="L83" s="357">
        <f t="shared" si="0"/>
        <v>0</v>
      </c>
      <c r="M83" s="357">
        <f t="shared" si="1"/>
        <v>0</v>
      </c>
      <c r="N83" s="350"/>
    </row>
    <row r="84" spans="1:16" ht="20.100000000000001" customHeight="1">
      <c r="A84" s="505" t="s">
        <v>486</v>
      </c>
      <c r="B84" s="505"/>
      <c r="C84" s="505"/>
      <c r="D84" s="505"/>
      <c r="E84" s="505"/>
      <c r="F84" s="506"/>
      <c r="G84" s="506"/>
      <c r="H84" s="506"/>
      <c r="I84" s="470"/>
      <c r="J84" s="471"/>
      <c r="K84" s="472"/>
      <c r="L84" s="357">
        <f t="shared" si="0"/>
        <v>0</v>
      </c>
      <c r="M84" s="357">
        <f t="shared" si="1"/>
        <v>0</v>
      </c>
      <c r="N84" s="350"/>
    </row>
    <row r="85" spans="1:16" ht="20.100000000000001" customHeight="1">
      <c r="A85" s="507" t="s">
        <v>224</v>
      </c>
      <c r="B85" s="507"/>
      <c r="C85" s="507"/>
      <c r="D85" s="507"/>
      <c r="E85" s="507"/>
      <c r="F85" s="508">
        <f>SUM(F80:H84)</f>
        <v>0</v>
      </c>
      <c r="G85" s="508"/>
      <c r="H85" s="508"/>
      <c r="I85" s="509">
        <f>SUM(I80:K84)</f>
        <v>0</v>
      </c>
      <c r="J85" s="509"/>
      <c r="K85" s="509"/>
      <c r="L85" s="187">
        <f>SUM(L80:L84)</f>
        <v>0</v>
      </c>
      <c r="M85" s="187">
        <f>SUM(M80:M84)</f>
        <v>0</v>
      </c>
      <c r="N85" s="187">
        <f>SUM(N80:N84)</f>
        <v>0</v>
      </c>
    </row>
    <row r="86" spans="1:16" ht="18" customHeight="1">
      <c r="A86" s="258" t="s">
        <v>301</v>
      </c>
    </row>
    <row r="87" spans="1:16" s="43" customFormat="1" ht="15.95" customHeight="1">
      <c r="A87" s="345" t="s">
        <v>111</v>
      </c>
      <c r="B87" s="345"/>
    </row>
    <row r="88" spans="1:16" s="88" customFormat="1" ht="18" customHeight="1">
      <c r="A88" s="258" t="s">
        <v>302</v>
      </c>
      <c r="B88" s="79"/>
      <c r="F88" s="510"/>
      <c r="G88" s="510"/>
      <c r="L88" s="346" t="s">
        <v>76</v>
      </c>
    </row>
    <row r="89" spans="1:16" ht="15.95" customHeight="1">
      <c r="A89" s="345" t="s">
        <v>303</v>
      </c>
    </row>
    <row r="90" spans="1:16" ht="24" customHeight="1">
      <c r="A90" s="473" t="s">
        <v>225</v>
      </c>
      <c r="B90" s="474"/>
      <c r="C90" s="475"/>
      <c r="D90" s="501" t="s">
        <v>306</v>
      </c>
      <c r="E90" s="502"/>
      <c r="F90" s="502"/>
      <c r="G90" s="502"/>
      <c r="H90" s="502"/>
      <c r="I90" s="502"/>
      <c r="J90" s="502"/>
      <c r="K90" s="503"/>
      <c r="L90" s="501" t="s">
        <v>606</v>
      </c>
      <c r="M90" s="502"/>
      <c r="N90" s="503"/>
      <c r="O90" s="183" t="s">
        <v>336</v>
      </c>
      <c r="P90" s="183"/>
    </row>
    <row r="91" spans="1:16" ht="18" customHeight="1">
      <c r="A91" s="473" t="s">
        <v>304</v>
      </c>
      <c r="B91" s="474"/>
      <c r="C91" s="475"/>
      <c r="D91" s="494"/>
      <c r="E91" s="495"/>
      <c r="F91" s="495"/>
      <c r="G91" s="495"/>
      <c r="H91" s="495"/>
      <c r="I91" s="495"/>
      <c r="J91" s="495"/>
      <c r="K91" s="496"/>
      <c r="L91" s="497"/>
      <c r="M91" s="498"/>
      <c r="N91" s="499"/>
      <c r="O91" s="183"/>
      <c r="P91" s="358">
        <f>IF(L107="TAK",0,I80*0.5)</f>
        <v>0</v>
      </c>
    </row>
    <row r="92" spans="1:16" ht="18" customHeight="1">
      <c r="A92" s="473" t="s">
        <v>487</v>
      </c>
      <c r="B92" s="474"/>
      <c r="C92" s="475"/>
      <c r="D92" s="494"/>
      <c r="E92" s="495"/>
      <c r="F92" s="495"/>
      <c r="G92" s="495"/>
      <c r="H92" s="495"/>
      <c r="I92" s="495"/>
      <c r="J92" s="495"/>
      <c r="K92" s="496"/>
      <c r="L92" s="497"/>
      <c r="M92" s="498"/>
      <c r="N92" s="499"/>
      <c r="O92" s="183"/>
      <c r="P92" s="358">
        <f>IF(L107="TAK",0,I81*0.5)</f>
        <v>0</v>
      </c>
    </row>
    <row r="93" spans="1:16" ht="18" customHeight="1">
      <c r="A93" s="473" t="s">
        <v>488</v>
      </c>
      <c r="B93" s="474"/>
      <c r="C93" s="475"/>
      <c r="D93" s="494"/>
      <c r="E93" s="495"/>
      <c r="F93" s="495"/>
      <c r="G93" s="495"/>
      <c r="H93" s="495"/>
      <c r="I93" s="495"/>
      <c r="J93" s="495"/>
      <c r="K93" s="496"/>
      <c r="L93" s="497"/>
      <c r="M93" s="498"/>
      <c r="N93" s="499"/>
      <c r="O93" s="183"/>
      <c r="P93" s="358">
        <f>IF(L107="TAK",0,I82*0.5)</f>
        <v>0</v>
      </c>
    </row>
    <row r="94" spans="1:16" ht="18" customHeight="1">
      <c r="A94" s="473" t="s">
        <v>489</v>
      </c>
      <c r="B94" s="474"/>
      <c r="C94" s="475"/>
      <c r="D94" s="494"/>
      <c r="E94" s="495"/>
      <c r="F94" s="495"/>
      <c r="G94" s="495"/>
      <c r="H94" s="495"/>
      <c r="I94" s="495"/>
      <c r="J94" s="495"/>
      <c r="K94" s="496"/>
      <c r="L94" s="497"/>
      <c r="M94" s="498"/>
      <c r="N94" s="499"/>
      <c r="O94" s="183"/>
      <c r="P94" s="358">
        <f>IF(L107="TAK",0,I83*0.5)</f>
        <v>0</v>
      </c>
    </row>
    <row r="95" spans="1:16" ht="18" customHeight="1">
      <c r="A95" s="473" t="s">
        <v>490</v>
      </c>
      <c r="B95" s="474"/>
      <c r="C95" s="475"/>
      <c r="D95" s="494"/>
      <c r="E95" s="495"/>
      <c r="F95" s="495"/>
      <c r="G95" s="495"/>
      <c r="H95" s="495"/>
      <c r="I95" s="495"/>
      <c r="J95" s="495"/>
      <c r="K95" s="496"/>
      <c r="L95" s="497"/>
      <c r="M95" s="498"/>
      <c r="N95" s="499"/>
      <c r="O95" s="183"/>
      <c r="P95" s="358">
        <f>IF(L107="TAK",0,I84*0.5)</f>
        <v>0</v>
      </c>
    </row>
    <row r="96" spans="1:16" s="27" customFormat="1" ht="18" customHeight="1">
      <c r="A96" s="473" t="s">
        <v>305</v>
      </c>
      <c r="B96" s="474"/>
      <c r="C96" s="475"/>
      <c r="D96" s="490">
        <f>SUM(D91:K95)</f>
        <v>0</v>
      </c>
      <c r="E96" s="491"/>
      <c r="F96" s="491"/>
      <c r="G96" s="491"/>
      <c r="H96" s="491"/>
      <c r="I96" s="491"/>
      <c r="J96" s="491"/>
      <c r="K96" s="492"/>
      <c r="L96" s="493"/>
      <c r="M96" s="493"/>
      <c r="N96" s="493"/>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486">
        <f>IF(L102="TAK",IF(D91&gt;0,"Podaj kwotę rozliczenia dla I transzy",0),0)</f>
        <v>0</v>
      </c>
      <c r="D104" s="486"/>
      <c r="E104" s="486"/>
      <c r="F104" s="486"/>
      <c r="G104" s="486"/>
      <c r="H104" s="486"/>
      <c r="I104" s="486"/>
      <c r="K104" s="1" t="s">
        <v>38</v>
      </c>
      <c r="L104" s="486">
        <f>IF(L102="TAK",IF(D92&gt;0,"Podaj kwotę rozliczenia dla II transzy",0),0)</f>
        <v>0</v>
      </c>
      <c r="M104" s="486"/>
      <c r="N104" s="486"/>
    </row>
    <row r="105" spans="1:16" ht="18" customHeight="1">
      <c r="A105" s="89" t="s">
        <v>37</v>
      </c>
      <c r="C105" s="486">
        <f>IF(L102="TAK",IF(D93&gt;0,"Podaj kwotę rozliczenia dla III transzy",0),0)</f>
        <v>0</v>
      </c>
      <c r="D105" s="486"/>
      <c r="E105" s="486"/>
      <c r="F105" s="486"/>
      <c r="G105" s="486"/>
      <c r="H105" s="486"/>
      <c r="I105" s="486"/>
      <c r="K105" s="1" t="s">
        <v>39</v>
      </c>
      <c r="L105" s="486">
        <f>IF(L102="TAK",IF(D94&gt;0,"Podaj kwotę rozliczenia dla IV transzy",0),0)</f>
        <v>0</v>
      </c>
      <c r="M105" s="486"/>
      <c r="N105" s="486"/>
    </row>
    <row r="106" spans="1:16" ht="18" customHeight="1">
      <c r="A106" s="89" t="s">
        <v>40</v>
      </c>
      <c r="C106" s="486">
        <f>IF(L102="TAK",IF(D95&gt;0,"Podaj kwotę rozliczenia dla V transzy",0),0)</f>
        <v>0</v>
      </c>
      <c r="D106" s="486"/>
      <c r="E106" s="486"/>
      <c r="F106" s="486"/>
      <c r="G106" s="486"/>
      <c r="H106" s="486"/>
      <c r="I106" s="486"/>
      <c r="L106" s="122" t="str">
        <f>IF(L102="","",IF(L102="NIE","",IF(L102="TAK",IF(SUM(C104,L104,C105,L105,C106)&lt;&gt;D96,"Suma kwot rozliczenia zaliczki nie jest równa kwocie zaliczki!",""))))</f>
        <v/>
      </c>
    </row>
    <row r="107" spans="1:16" ht="18" customHeight="1">
      <c r="A107" s="345" t="s">
        <v>307</v>
      </c>
      <c r="L107" s="186" t="str">
        <f>IF(L88="TAK","NIE","(wybierz z listy)")</f>
        <v>(wybierz z listy)</v>
      </c>
    </row>
    <row r="108" spans="1:16" ht="15.95" customHeight="1">
      <c r="A108" s="258" t="s">
        <v>190</v>
      </c>
      <c r="B108" s="345"/>
      <c r="C108" s="43"/>
      <c r="D108" s="487">
        <f>IF(L107="TAK","Podaj wnioskowaną kwotę wyprz. finansowania",0)</f>
        <v>0</v>
      </c>
      <c r="E108" s="488"/>
      <c r="F108" s="488"/>
      <c r="G108" s="488"/>
      <c r="H108" s="488"/>
      <c r="I108" s="488"/>
      <c r="J108" s="488"/>
      <c r="K108" s="489"/>
      <c r="O108" s="183" t="s">
        <v>336</v>
      </c>
      <c r="P108" s="358">
        <f>IF(L88="TAK",0,IF(L107="TAK",I85*0.3637,0))</f>
        <v>0</v>
      </c>
    </row>
    <row r="109" spans="1:16" ht="9.9499999999999993" customHeight="1">
      <c r="O109" s="183"/>
      <c r="P109" s="185" t="s">
        <v>335</v>
      </c>
    </row>
    <row r="110" spans="1:16" s="27" customFormat="1" ht="89.25" customHeight="1">
      <c r="A110" s="483" t="s">
        <v>500</v>
      </c>
      <c r="B110" s="484"/>
      <c r="C110" s="484"/>
      <c r="D110" s="484"/>
      <c r="E110" s="484"/>
      <c r="F110" s="484"/>
      <c r="G110" s="484"/>
      <c r="H110" s="484"/>
      <c r="I110" s="484"/>
      <c r="J110" s="484"/>
      <c r="K110" s="484"/>
      <c r="L110" s="484"/>
      <c r="M110" s="484"/>
      <c r="N110" s="485"/>
    </row>
    <row r="111" spans="1:16" s="27" customFormat="1" ht="12.75" customHeight="1">
      <c r="A111" s="547" t="s">
        <v>501</v>
      </c>
      <c r="B111" s="547"/>
      <c r="C111" s="547"/>
      <c r="D111" s="547"/>
      <c r="E111" s="547"/>
      <c r="F111" s="547"/>
      <c r="G111" s="547"/>
      <c r="H111" s="547"/>
      <c r="I111" s="547"/>
      <c r="J111" s="547"/>
      <c r="K111" s="547"/>
      <c r="L111" s="547"/>
      <c r="M111" s="547"/>
      <c r="N111" s="547"/>
    </row>
    <row r="112" spans="1:16" s="27" customFormat="1" ht="12.75" customHeight="1">
      <c r="A112" s="548" t="s">
        <v>535</v>
      </c>
      <c r="B112" s="548"/>
      <c r="C112" s="548"/>
      <c r="D112" s="548"/>
      <c r="E112" s="548"/>
      <c r="F112" s="548"/>
      <c r="G112" s="548"/>
      <c r="H112" s="548"/>
      <c r="I112" s="548"/>
      <c r="J112" s="548"/>
      <c r="K112" s="548"/>
      <c r="L112" s="548"/>
      <c r="M112" s="548"/>
      <c r="N112" s="548"/>
    </row>
    <row r="113" spans="1:14" s="27" customFormat="1" ht="12" customHeight="1">
      <c r="A113" s="547" t="s">
        <v>498</v>
      </c>
      <c r="B113" s="547"/>
      <c r="C113" s="547"/>
      <c r="D113" s="547"/>
      <c r="E113" s="547"/>
      <c r="F113" s="547"/>
      <c r="G113" s="547"/>
      <c r="H113" s="547"/>
      <c r="I113" s="547"/>
      <c r="J113" s="547"/>
      <c r="K113" s="547"/>
      <c r="L113" s="547"/>
      <c r="M113" s="547"/>
      <c r="N113" s="547"/>
    </row>
    <row r="114" spans="1:14" s="27" customFormat="1" ht="32.25" customHeight="1">
      <c r="A114" s="549" t="s">
        <v>499</v>
      </c>
      <c r="B114" s="549"/>
      <c r="C114" s="549"/>
      <c r="D114" s="549"/>
      <c r="E114" s="549"/>
      <c r="F114" s="549"/>
      <c r="G114" s="549"/>
      <c r="H114" s="549"/>
      <c r="I114" s="549"/>
      <c r="J114" s="549"/>
      <c r="K114" s="549"/>
      <c r="L114" s="549"/>
      <c r="M114" s="549"/>
      <c r="N114" s="549"/>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 ref="M60:N60"/>
    <mergeCell ref="M61:N61"/>
    <mergeCell ref="M62:N62"/>
    <mergeCell ref="D48:F48"/>
    <mergeCell ref="G48:I48"/>
    <mergeCell ref="J48:K48"/>
    <mergeCell ref="D49:F49"/>
    <mergeCell ref="G49:I49"/>
    <mergeCell ref="J49:K49"/>
    <mergeCell ref="A52:N52"/>
    <mergeCell ref="A53:M53"/>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A1:N1"/>
    <mergeCell ref="G2:J2"/>
    <mergeCell ref="G3:J3"/>
    <mergeCell ref="G4:J4"/>
    <mergeCell ref="C5:N5"/>
    <mergeCell ref="C6:N6"/>
    <mergeCell ref="C7:N7"/>
    <mergeCell ref="A8:N8"/>
    <mergeCell ref="G9:J9"/>
    <mergeCell ref="A5:B5"/>
    <mergeCell ref="A6:B6"/>
    <mergeCell ref="A7:B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92:C92"/>
    <mergeCell ref="D92:K92"/>
    <mergeCell ref="L92:N92"/>
    <mergeCell ref="A83:E83"/>
    <mergeCell ref="F83:H83"/>
    <mergeCell ref="I83:K83"/>
    <mergeCell ref="A84:E84"/>
    <mergeCell ref="F84:H84"/>
    <mergeCell ref="I84:K84"/>
    <mergeCell ref="A85:E85"/>
    <mergeCell ref="F85:H85"/>
    <mergeCell ref="I85:K85"/>
    <mergeCell ref="F88:G88"/>
    <mergeCell ref="H72:L72"/>
    <mergeCell ref="A71:M71"/>
    <mergeCell ref="L90:N90"/>
    <mergeCell ref="D90:K90"/>
    <mergeCell ref="A90:C90"/>
    <mergeCell ref="A91:C91"/>
    <mergeCell ref="D91:K91"/>
    <mergeCell ref="L91:N91"/>
    <mergeCell ref="H76:L76"/>
    <mergeCell ref="H74:L74"/>
    <mergeCell ref="A74:F74"/>
    <mergeCell ref="A76:F76"/>
    <mergeCell ref="A93:C93"/>
    <mergeCell ref="D93:K93"/>
    <mergeCell ref="L93:N93"/>
    <mergeCell ref="A94:C94"/>
    <mergeCell ref="D94:K94"/>
    <mergeCell ref="L94:N94"/>
    <mergeCell ref="A95:C95"/>
    <mergeCell ref="D95:K95"/>
    <mergeCell ref="L95:N95"/>
    <mergeCell ref="A110:N110"/>
    <mergeCell ref="C104:I104"/>
    <mergeCell ref="C105:I105"/>
    <mergeCell ref="C106:I106"/>
    <mergeCell ref="L104:N104"/>
    <mergeCell ref="L105:N105"/>
    <mergeCell ref="D108:K108"/>
    <mergeCell ref="A96:C96"/>
    <mergeCell ref="D96:K96"/>
    <mergeCell ref="L96:N96"/>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tabSelected="1" showOutlineSymbols="0" view="pageBreakPreview" zoomScale="90" zoomScaleNormal="100" zoomScaleSheetLayoutView="90" workbookViewId="0">
      <selection activeCell="A20" sqref="A20:XFD20"/>
    </sheetView>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63" t="s">
        <v>150</v>
      </c>
      <c r="C1" s="563"/>
      <c r="D1" s="563"/>
      <c r="E1" s="563"/>
      <c r="F1" s="563"/>
      <c r="G1" s="563"/>
      <c r="H1" s="563"/>
      <c r="I1" s="563"/>
      <c r="J1" s="563"/>
      <c r="K1" s="563"/>
      <c r="L1" s="563"/>
      <c r="M1" s="563"/>
      <c r="N1" s="563"/>
      <c r="O1" s="563"/>
      <c r="P1" s="563"/>
      <c r="Q1" s="563" t="str">
        <f>IF(Q8="","","V. ZESTAWIENIE RZECZOWO-FINANSOWE… - c.d.")</f>
        <v/>
      </c>
      <c r="R1" s="563"/>
      <c r="S1" s="563"/>
      <c r="T1" s="563"/>
      <c r="U1" s="563"/>
      <c r="V1" s="563"/>
      <c r="W1" s="563"/>
    </row>
    <row r="2" spans="1:25" s="272" customFormat="1" ht="24" customHeight="1">
      <c r="A2" s="592"/>
      <c r="B2" s="573" t="s">
        <v>36</v>
      </c>
      <c r="C2" s="573" t="s">
        <v>34</v>
      </c>
      <c r="D2" s="576" t="s">
        <v>35</v>
      </c>
      <c r="E2" s="573" t="s">
        <v>191</v>
      </c>
      <c r="F2" s="573" t="s">
        <v>192</v>
      </c>
      <c r="G2" s="573" t="s">
        <v>210</v>
      </c>
      <c r="H2" s="570" t="s">
        <v>110</v>
      </c>
      <c r="I2" s="571"/>
      <c r="J2" s="572"/>
      <c r="K2" s="570" t="s">
        <v>110</v>
      </c>
      <c r="L2" s="571"/>
      <c r="M2" s="572"/>
      <c r="N2" s="570" t="s">
        <v>110</v>
      </c>
      <c r="O2" s="571"/>
      <c r="P2" s="572"/>
      <c r="Q2" s="570" t="s">
        <v>110</v>
      </c>
      <c r="R2" s="571"/>
      <c r="S2" s="572"/>
      <c r="T2" s="570" t="s">
        <v>110</v>
      </c>
      <c r="U2" s="571"/>
      <c r="V2" s="572"/>
      <c r="W2" s="564" t="s">
        <v>309</v>
      </c>
    </row>
    <row r="3" spans="1:25" s="272" customFormat="1" ht="24" customHeight="1">
      <c r="A3" s="593"/>
      <c r="B3" s="574"/>
      <c r="C3" s="574"/>
      <c r="D3" s="577"/>
      <c r="E3" s="574"/>
      <c r="F3" s="574"/>
      <c r="G3" s="574"/>
      <c r="H3" s="582" t="s">
        <v>310</v>
      </c>
      <c r="I3" s="582"/>
      <c r="J3" s="583"/>
      <c r="K3" s="584" t="s">
        <v>491</v>
      </c>
      <c r="L3" s="582"/>
      <c r="M3" s="585"/>
      <c r="N3" s="584" t="s">
        <v>492</v>
      </c>
      <c r="O3" s="582"/>
      <c r="P3" s="585"/>
      <c r="Q3" s="584" t="s">
        <v>493</v>
      </c>
      <c r="R3" s="582"/>
      <c r="S3" s="585"/>
      <c r="T3" s="582" t="s">
        <v>494</v>
      </c>
      <c r="U3" s="582"/>
      <c r="V3" s="585"/>
      <c r="W3" s="565"/>
    </row>
    <row r="4" spans="1:25" s="272" customFormat="1" ht="39.75" customHeight="1">
      <c r="A4" s="594"/>
      <c r="B4" s="575"/>
      <c r="C4" s="575"/>
      <c r="D4" s="578"/>
      <c r="E4" s="575"/>
      <c r="F4" s="575"/>
      <c r="G4" s="575"/>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66"/>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67" t="s">
        <v>575</v>
      </c>
      <c r="C6" s="568"/>
      <c r="D6" s="568"/>
      <c r="E6" s="568"/>
      <c r="F6" s="568"/>
      <c r="G6" s="568"/>
      <c r="H6" s="568"/>
      <c r="I6" s="568"/>
      <c r="J6" s="568"/>
      <c r="K6" s="568"/>
      <c r="L6" s="568"/>
      <c r="M6" s="568"/>
      <c r="N6" s="568"/>
      <c r="O6" s="568"/>
      <c r="P6" s="569"/>
      <c r="Q6" s="579" t="str">
        <f>IF(Q8="","","I. Koszty kwalifikowalne określone w § 8… - c.d.")</f>
        <v/>
      </c>
      <c r="R6" s="580"/>
      <c r="S6" s="580"/>
      <c r="T6" s="580"/>
      <c r="U6" s="580"/>
      <c r="V6" s="580"/>
      <c r="W6" s="581"/>
    </row>
    <row r="7" spans="1:25" s="274" customFormat="1" ht="14.1" customHeight="1">
      <c r="A7" s="110" t="s">
        <v>311</v>
      </c>
      <c r="B7" s="587"/>
      <c r="C7" s="561"/>
      <c r="D7" s="561"/>
      <c r="E7" s="561"/>
      <c r="F7" s="561"/>
      <c r="G7" s="561"/>
      <c r="H7" s="561"/>
      <c r="I7" s="561"/>
      <c r="J7" s="561"/>
      <c r="K7" s="561"/>
      <c r="L7" s="561"/>
      <c r="M7" s="561"/>
      <c r="N7" s="561"/>
      <c r="O7" s="561"/>
      <c r="P7" s="562"/>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57" t="s">
        <v>71</v>
      </c>
      <c r="C11" s="557"/>
      <c r="D11" s="558"/>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59"/>
      <c r="C12" s="560"/>
      <c r="D12" s="560"/>
      <c r="E12" s="561"/>
      <c r="F12" s="561"/>
      <c r="G12" s="561"/>
      <c r="H12" s="561"/>
      <c r="I12" s="561"/>
      <c r="J12" s="561"/>
      <c r="K12" s="561"/>
      <c r="L12" s="561"/>
      <c r="M12" s="561"/>
      <c r="N12" s="561"/>
      <c r="O12" s="561"/>
      <c r="P12" s="562"/>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167"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57" t="s">
        <v>72</v>
      </c>
      <c r="C16" s="557"/>
      <c r="D16" s="558"/>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59"/>
      <c r="C17" s="560"/>
      <c r="D17" s="560"/>
      <c r="E17" s="561"/>
      <c r="F17" s="561"/>
      <c r="G17" s="561"/>
      <c r="H17" s="561"/>
      <c r="I17" s="561"/>
      <c r="J17" s="561"/>
      <c r="K17" s="561"/>
      <c r="L17" s="561"/>
      <c r="M17" s="561"/>
      <c r="N17" s="561"/>
      <c r="O17" s="561"/>
      <c r="P17" s="562"/>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57" t="s">
        <v>73</v>
      </c>
      <c r="C21" s="557"/>
      <c r="D21" s="558"/>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546</v>
      </c>
      <c r="B22" s="559"/>
      <c r="C22" s="560"/>
      <c r="D22" s="560"/>
      <c r="E22" s="561"/>
      <c r="F22" s="561"/>
      <c r="G22" s="561"/>
      <c r="H22" s="561"/>
      <c r="I22" s="561"/>
      <c r="J22" s="561"/>
      <c r="K22" s="561"/>
      <c r="L22" s="561"/>
      <c r="M22" s="561"/>
      <c r="N22" s="561"/>
      <c r="O22" s="561"/>
      <c r="P22" s="562"/>
      <c r="Q22" s="290" t="str">
        <f>IF(Q23="","",CONCATENATE(A22," - c.d."))</f>
        <v/>
      </c>
      <c r="W22" s="109"/>
      <c r="Y22" s="182" t="s">
        <v>270</v>
      </c>
    </row>
    <row r="23" spans="1:25" s="274" customFormat="1" ht="14.1" hidden="1" customHeight="1">
      <c r="A23" s="323" t="s">
        <v>547</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548</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57" t="s">
        <v>545</v>
      </c>
      <c r="C26" s="557"/>
      <c r="D26" s="558"/>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549</v>
      </c>
      <c r="B27" s="559"/>
      <c r="C27" s="560"/>
      <c r="D27" s="560"/>
      <c r="E27" s="561"/>
      <c r="F27" s="561"/>
      <c r="G27" s="561"/>
      <c r="H27" s="561"/>
      <c r="I27" s="561"/>
      <c r="J27" s="561"/>
      <c r="K27" s="561"/>
      <c r="L27" s="561"/>
      <c r="M27" s="561"/>
      <c r="N27" s="561"/>
      <c r="O27" s="561"/>
      <c r="P27" s="562"/>
      <c r="Q27" s="290" t="str">
        <f>IF(Q28="","",CONCATENATE(A27," - c.d."))</f>
        <v/>
      </c>
      <c r="W27" s="109"/>
      <c r="Y27" s="182" t="s">
        <v>270</v>
      </c>
    </row>
    <row r="28" spans="1:25" s="274" customFormat="1" ht="14.1" hidden="1" customHeight="1">
      <c r="A28" s="323" t="s">
        <v>550</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551</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57" t="s">
        <v>552</v>
      </c>
      <c r="C31" s="557"/>
      <c r="D31" s="558"/>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553</v>
      </c>
      <c r="B32" s="559"/>
      <c r="C32" s="560"/>
      <c r="D32" s="560"/>
      <c r="E32" s="561"/>
      <c r="F32" s="561"/>
      <c r="G32" s="561"/>
      <c r="H32" s="561"/>
      <c r="I32" s="561"/>
      <c r="J32" s="561"/>
      <c r="K32" s="561"/>
      <c r="L32" s="561"/>
      <c r="M32" s="561"/>
      <c r="N32" s="561"/>
      <c r="O32" s="561"/>
      <c r="P32" s="562"/>
      <c r="Q32" s="290" t="str">
        <f>IF(Q33="","",CONCATENATE(A32," - c.d."))</f>
        <v/>
      </c>
      <c r="W32" s="109"/>
      <c r="Y32" s="182" t="s">
        <v>270</v>
      </c>
    </row>
    <row r="33" spans="1:25" s="274" customFormat="1" ht="14.1" hidden="1" customHeight="1">
      <c r="A33" s="323" t="s">
        <v>554</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555</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57" t="s">
        <v>556</v>
      </c>
      <c r="C36" s="557"/>
      <c r="D36" s="558"/>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557</v>
      </c>
      <c r="B37" s="559"/>
      <c r="C37" s="560"/>
      <c r="D37" s="560"/>
      <c r="E37" s="561"/>
      <c r="F37" s="561"/>
      <c r="G37" s="561"/>
      <c r="H37" s="561"/>
      <c r="I37" s="561"/>
      <c r="J37" s="561"/>
      <c r="K37" s="561"/>
      <c r="L37" s="561"/>
      <c r="M37" s="561"/>
      <c r="N37" s="561"/>
      <c r="O37" s="561"/>
      <c r="P37" s="562"/>
      <c r="Q37" s="290" t="str">
        <f>IF(Q38="","",CONCATENATE(A37," - c.d."))</f>
        <v/>
      </c>
      <c r="W37" s="109"/>
      <c r="Y37" s="182" t="s">
        <v>270</v>
      </c>
    </row>
    <row r="38" spans="1:25" s="274" customFormat="1" ht="14.1" hidden="1" customHeight="1">
      <c r="A38" s="323" t="s">
        <v>558</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559</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57" t="s">
        <v>560</v>
      </c>
      <c r="C41" s="557"/>
      <c r="D41" s="558"/>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561</v>
      </c>
      <c r="B42" s="559"/>
      <c r="C42" s="560"/>
      <c r="D42" s="560"/>
      <c r="E42" s="561"/>
      <c r="F42" s="561"/>
      <c r="G42" s="561"/>
      <c r="H42" s="561"/>
      <c r="I42" s="561"/>
      <c r="J42" s="561"/>
      <c r="K42" s="561"/>
      <c r="L42" s="561"/>
      <c r="M42" s="561"/>
      <c r="N42" s="561"/>
      <c r="O42" s="561"/>
      <c r="P42" s="562"/>
      <c r="Q42" s="290" t="str">
        <f>IF(Q43="","",CONCATENATE(A42," - c.d."))</f>
        <v/>
      </c>
      <c r="W42" s="109"/>
      <c r="Y42" s="182" t="s">
        <v>270</v>
      </c>
    </row>
    <row r="43" spans="1:25" s="274" customFormat="1" ht="14.1" hidden="1" customHeight="1">
      <c r="A43" s="323" t="s">
        <v>562</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563</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57" t="s">
        <v>566</v>
      </c>
      <c r="C46" s="557"/>
      <c r="D46" s="558"/>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59"/>
      <c r="C47" s="560"/>
      <c r="D47" s="560"/>
      <c r="E47" s="561"/>
      <c r="F47" s="561"/>
      <c r="G47" s="561"/>
      <c r="H47" s="561"/>
      <c r="I47" s="561"/>
      <c r="J47" s="561"/>
      <c r="K47" s="561"/>
      <c r="L47" s="561"/>
      <c r="M47" s="561"/>
      <c r="N47" s="561"/>
      <c r="O47" s="561"/>
      <c r="P47" s="562"/>
      <c r="Q47" s="290" t="str">
        <f>IF(Q48="","",CONCATENATE(A47," - c.d."))</f>
        <v/>
      </c>
      <c r="W47" s="109"/>
      <c r="Y47" s="182" t="s">
        <v>270</v>
      </c>
    </row>
    <row r="48" spans="1:25" s="274" customFormat="1" ht="14.1" hidden="1" customHeight="1">
      <c r="A48" s="323" t="s">
        <v>564</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565</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57" t="s">
        <v>567</v>
      </c>
      <c r="C51" s="557"/>
      <c r="D51" s="558"/>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568</v>
      </c>
      <c r="B52" s="559"/>
      <c r="C52" s="560"/>
      <c r="D52" s="560"/>
      <c r="E52" s="561"/>
      <c r="F52" s="561"/>
      <c r="G52" s="561"/>
      <c r="H52" s="561"/>
      <c r="I52" s="561"/>
      <c r="J52" s="561"/>
      <c r="K52" s="561"/>
      <c r="L52" s="561"/>
      <c r="M52" s="561"/>
      <c r="N52" s="561"/>
      <c r="O52" s="561"/>
      <c r="P52" s="562"/>
      <c r="Q52" s="290" t="str">
        <f>IF(Q53="","",CONCATENATE(A52," - c.d."))</f>
        <v/>
      </c>
      <c r="W52" s="109"/>
      <c r="Y52" s="182" t="s">
        <v>270</v>
      </c>
    </row>
    <row r="53" spans="1:25" s="274" customFormat="1" ht="14.1" hidden="1" customHeight="1">
      <c r="A53" s="323" t="s">
        <v>569</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570</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57" t="s">
        <v>571</v>
      </c>
      <c r="C56" s="557"/>
      <c r="D56" s="558"/>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67" t="s">
        <v>77</v>
      </c>
      <c r="C58" s="568"/>
      <c r="D58" s="568"/>
      <c r="E58" s="568"/>
      <c r="F58" s="568"/>
      <c r="G58" s="568"/>
      <c r="H58" s="568"/>
      <c r="I58" s="568"/>
      <c r="J58" s="568"/>
      <c r="K58" s="568"/>
      <c r="L58" s="568"/>
      <c r="M58" s="568"/>
      <c r="N58" s="568"/>
      <c r="O58" s="568"/>
      <c r="P58" s="569"/>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67" t="s">
        <v>75</v>
      </c>
      <c r="B62" s="568"/>
      <c r="C62" s="568"/>
      <c r="D62" s="569"/>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573</v>
      </c>
      <c r="B63" s="254" t="s">
        <v>572</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88" t="s">
        <v>308</v>
      </c>
      <c r="C64" s="589"/>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88" t="s">
        <v>308</v>
      </c>
      <c r="C65" s="589"/>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90" t="s">
        <v>308</v>
      </c>
      <c r="C66" s="591"/>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54" t="s">
        <v>477</v>
      </c>
      <c r="C67" s="554"/>
      <c r="D67" s="554"/>
      <c r="E67" s="554"/>
      <c r="F67" s="554"/>
      <c r="G67" s="554"/>
      <c r="H67" s="554"/>
      <c r="I67" s="554"/>
      <c r="J67" s="554"/>
      <c r="K67" s="554"/>
      <c r="L67" s="554"/>
      <c r="M67" s="554"/>
      <c r="N67" s="554"/>
      <c r="O67" s="554"/>
      <c r="P67" s="554"/>
      <c r="Q67" s="586"/>
      <c r="R67" s="586"/>
      <c r="S67" s="586"/>
      <c r="T67" s="586"/>
      <c r="U67" s="586"/>
      <c r="V67" s="586"/>
      <c r="W67" s="168"/>
      <c r="Y67" s="179" t="s">
        <v>269</v>
      </c>
    </row>
    <row r="68" spans="1:25" ht="24.75" customHeight="1">
      <c r="A68" s="263"/>
      <c r="B68" s="555" t="s">
        <v>574</v>
      </c>
      <c r="C68" s="556"/>
      <c r="D68" s="556"/>
      <c r="E68" s="556"/>
      <c r="F68" s="556"/>
      <c r="G68" s="556"/>
      <c r="H68" s="556"/>
      <c r="I68" s="556"/>
      <c r="J68" s="556"/>
      <c r="K68" s="556"/>
      <c r="L68" s="556"/>
      <c r="M68" s="556"/>
      <c r="N68" s="556"/>
      <c r="O68" s="556"/>
      <c r="P68" s="556"/>
      <c r="Q68" s="263"/>
      <c r="R68" s="263"/>
      <c r="S68" s="263"/>
      <c r="T68" s="263"/>
      <c r="U68" s="263"/>
      <c r="V68" s="263"/>
      <c r="Y68" s="182" t="s">
        <v>270</v>
      </c>
    </row>
  </sheetData>
  <sheetProtection algorithmName="SHA-512" hashValue="Slo/9etrNzJ0zauKP3tOX30I1vK7eE6KV7RU4onglvuIvGlqF1EWO3PoFSZGXbaSGeSTlJbpgIMkcWcnsFZYTg==" saltValue="Ks/lv8uURHf4BlnHlh2zqw=="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T3:V3"/>
    <mergeCell ref="H2:J2"/>
    <mergeCell ref="K2:M2"/>
    <mergeCell ref="N3:P3"/>
    <mergeCell ref="Q3:S3"/>
    <mergeCell ref="B2:B4"/>
    <mergeCell ref="A2:A4"/>
    <mergeCell ref="E2:E4"/>
    <mergeCell ref="F2:F4"/>
    <mergeCell ref="B47:P47"/>
    <mergeCell ref="B41:D41"/>
    <mergeCell ref="B46:D46"/>
    <mergeCell ref="B42:P42"/>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B67:P67"/>
    <mergeCell ref="B68:P68"/>
    <mergeCell ref="B51:D51"/>
    <mergeCell ref="B56:D56"/>
    <mergeCell ref="B52:P52"/>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5" t="s">
        <v>130</v>
      </c>
      <c r="B1" s="595"/>
      <c r="C1" s="595"/>
      <c r="D1" s="595"/>
      <c r="E1" s="595"/>
      <c r="F1" s="595"/>
      <c r="G1" s="596"/>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7" t="s">
        <v>322</v>
      </c>
      <c r="B15" s="597"/>
      <c r="C15" s="597"/>
      <c r="D15" s="597"/>
      <c r="E15" s="597"/>
      <c r="F15" s="597"/>
      <c r="G15" s="597"/>
      <c r="H15" s="597"/>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601" t="s">
        <v>136</v>
      </c>
      <c r="B1" s="601"/>
      <c r="C1" s="601"/>
      <c r="D1" s="601"/>
    </row>
    <row r="2" spans="1:4" s="43" customFormat="1" ht="30" customHeight="1">
      <c r="A2" s="530" t="s">
        <v>323</v>
      </c>
      <c r="B2" s="530"/>
      <c r="C2" s="602" t="s">
        <v>76</v>
      </c>
      <c r="D2" s="602"/>
    </row>
    <row r="3" spans="1:4" s="43" customFormat="1" ht="24" customHeight="1">
      <c r="A3" s="294" t="s">
        <v>16</v>
      </c>
      <c r="B3" s="296" t="s">
        <v>17</v>
      </c>
      <c r="C3" s="294" t="s">
        <v>194</v>
      </c>
      <c r="D3" s="294" t="s">
        <v>18</v>
      </c>
    </row>
    <row r="4" spans="1:4" s="43" customFormat="1" ht="24" customHeight="1">
      <c r="A4" s="294" t="s">
        <v>11</v>
      </c>
      <c r="B4" s="603" t="s">
        <v>139</v>
      </c>
      <c r="C4" s="603"/>
      <c r="D4" s="603"/>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3" t="s">
        <v>3</v>
      </c>
      <c r="C8" s="603"/>
      <c r="D8" s="603"/>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399" t="s">
        <v>76</v>
      </c>
      <c r="D19" s="399"/>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63" t="s">
        <v>29</v>
      </c>
      <c r="C22" s="464"/>
      <c r="D22" s="465"/>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576</v>
      </c>
      <c r="C26" s="292" t="s">
        <v>76</v>
      </c>
      <c r="D26" s="193" t="str">
        <f>IF(C26="ND",0,IF(C26="TAK","Wpisz liczbę załączników",""))</f>
        <v/>
      </c>
    </row>
    <row r="27" spans="1:6" s="43" customFormat="1" ht="24" customHeight="1">
      <c r="A27" s="295" t="s">
        <v>403</v>
      </c>
      <c r="B27" s="606" t="s">
        <v>12</v>
      </c>
      <c r="C27" s="607"/>
      <c r="D27" s="608"/>
    </row>
    <row r="28" spans="1:6" s="43" customFormat="1" ht="32.1" customHeight="1">
      <c r="A28" s="294" t="s">
        <v>115</v>
      </c>
      <c r="B28" s="296" t="s">
        <v>471</v>
      </c>
      <c r="C28" s="292" t="s">
        <v>76</v>
      </c>
      <c r="D28" s="193" t="str">
        <f>IF(C28="ND",0,IF(C28="TAK","Wpisz liczbę załączników",""))</f>
        <v/>
      </c>
    </row>
    <row r="29" spans="1:6" s="121" customFormat="1" ht="24" customHeight="1">
      <c r="A29" s="119" t="s">
        <v>607</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600" t="s">
        <v>1</v>
      </c>
      <c r="B31" s="600"/>
      <c r="C31" s="600"/>
      <c r="D31" s="195">
        <f ca="1">SUM(D5:OFFSET(VII_Razem_liczba_zal,-1,1))</f>
        <v>0</v>
      </c>
      <c r="F31" s="179" t="s">
        <v>269</v>
      </c>
    </row>
    <row r="32" spans="1:6" s="43" customFormat="1" ht="39.75" customHeight="1">
      <c r="A32" s="604"/>
      <c r="B32" s="605"/>
      <c r="C32" s="605"/>
      <c r="D32" s="605"/>
      <c r="F32" s="196" t="s">
        <v>270</v>
      </c>
    </row>
    <row r="33" spans="1:6" s="43" customFormat="1" ht="27.75" customHeight="1">
      <c r="A33" s="598" t="s">
        <v>453</v>
      </c>
      <c r="B33" s="599"/>
      <c r="C33" s="599"/>
      <c r="D33" s="599"/>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16" t="s">
        <v>385</v>
      </c>
      <c r="C2" s="616"/>
      <c r="D2" s="616"/>
      <c r="E2" s="616"/>
      <c r="F2" s="616"/>
      <c r="G2" s="301"/>
    </row>
    <row r="3" spans="1:7" s="128" customFormat="1" ht="24" customHeight="1">
      <c r="A3" s="203" t="s">
        <v>19</v>
      </c>
      <c r="B3" s="617" t="s">
        <v>425</v>
      </c>
      <c r="C3" s="617"/>
      <c r="D3" s="617"/>
      <c r="E3" s="617"/>
      <c r="F3" s="617"/>
      <c r="G3" s="200"/>
    </row>
    <row r="4" spans="1:7" s="128" customFormat="1" ht="24" customHeight="1">
      <c r="A4" s="203" t="s">
        <v>20</v>
      </c>
      <c r="B4" s="617" t="s">
        <v>238</v>
      </c>
      <c r="C4" s="617"/>
      <c r="D4" s="617"/>
      <c r="E4" s="618"/>
      <c r="F4" s="333" t="s">
        <v>76</v>
      </c>
      <c r="G4" s="132"/>
    </row>
    <row r="5" spans="1:7" s="128" customFormat="1" ht="24" customHeight="1">
      <c r="A5" s="133"/>
      <c r="B5" s="619" t="s">
        <v>426</v>
      </c>
      <c r="C5" s="619"/>
      <c r="D5" s="619"/>
      <c r="E5" s="620"/>
      <c r="F5" s="338" t="str">
        <f>IF(F4="TAK","NIE","(wybierz z listy)")</f>
        <v>(wybierz z listy)</v>
      </c>
      <c r="G5" s="132"/>
    </row>
    <row r="6" spans="1:7" s="128" customFormat="1" ht="89.25" customHeight="1">
      <c r="A6" s="203" t="s">
        <v>21</v>
      </c>
      <c r="B6" s="617" t="s">
        <v>468</v>
      </c>
      <c r="C6" s="617"/>
      <c r="D6" s="617"/>
      <c r="E6" s="617"/>
      <c r="F6" s="617"/>
      <c r="G6" s="199"/>
    </row>
    <row r="7" spans="1:7" s="128" customFormat="1" ht="27" customHeight="1">
      <c r="A7" s="203" t="s">
        <v>22</v>
      </c>
      <c r="B7" s="613" t="s">
        <v>478</v>
      </c>
      <c r="C7" s="613"/>
      <c r="D7" s="613"/>
      <c r="E7" s="613"/>
      <c r="F7" s="613"/>
      <c r="G7" s="212"/>
    </row>
    <row r="8" spans="1:7" s="128" customFormat="1" ht="51" customHeight="1">
      <c r="A8" s="203" t="s">
        <v>23</v>
      </c>
      <c r="B8" s="613" t="s">
        <v>512</v>
      </c>
      <c r="C8" s="613"/>
      <c r="D8" s="613"/>
      <c r="E8" s="613"/>
      <c r="F8" s="613"/>
      <c r="G8" s="321"/>
    </row>
    <row r="9" spans="1:7" s="128" customFormat="1" ht="37.5" customHeight="1">
      <c r="A9" s="203" t="s">
        <v>8</v>
      </c>
      <c r="B9" s="613" t="s">
        <v>427</v>
      </c>
      <c r="C9" s="613"/>
      <c r="D9" s="613"/>
      <c r="E9" s="613"/>
      <c r="F9" s="613"/>
      <c r="G9" s="321"/>
    </row>
    <row r="10" spans="1:7" s="128" customFormat="1" ht="17.25" customHeight="1">
      <c r="A10" s="203" t="s">
        <v>405</v>
      </c>
      <c r="B10" s="613" t="s">
        <v>428</v>
      </c>
      <c r="C10" s="613"/>
      <c r="D10" s="613"/>
      <c r="E10" s="613"/>
      <c r="F10" s="613"/>
      <c r="G10" s="321"/>
    </row>
    <row r="11" spans="1:7" s="128" customFormat="1" ht="63" customHeight="1">
      <c r="A11" s="203" t="s">
        <v>25</v>
      </c>
      <c r="B11" s="609" t="s">
        <v>479</v>
      </c>
      <c r="C11" s="609"/>
      <c r="D11" s="609"/>
      <c r="E11" s="609"/>
      <c r="F11" s="609"/>
      <c r="G11" s="321"/>
    </row>
    <row r="12" spans="1:7" s="128" customFormat="1" ht="15" customHeight="1">
      <c r="A12" s="203" t="s">
        <v>41</v>
      </c>
      <c r="B12" s="614" t="s">
        <v>216</v>
      </c>
      <c r="C12" s="614"/>
      <c r="D12" s="614"/>
      <c r="E12" s="614"/>
      <c r="F12" s="614"/>
      <c r="G12" s="321"/>
    </row>
    <row r="13" spans="1:7" s="128" customFormat="1" ht="25.5" customHeight="1">
      <c r="A13" s="203" t="s">
        <v>421</v>
      </c>
      <c r="B13" s="615" t="s">
        <v>449</v>
      </c>
      <c r="C13" s="615"/>
      <c r="D13" s="615"/>
      <c r="E13" s="615"/>
      <c r="F13" s="615"/>
      <c r="G13" s="321"/>
    </row>
    <row r="14" spans="1:7" s="128" customFormat="1" ht="37.5" customHeight="1">
      <c r="A14" s="203" t="s">
        <v>422</v>
      </c>
      <c r="B14" s="615" t="s">
        <v>469</v>
      </c>
      <c r="C14" s="615"/>
      <c r="D14" s="615"/>
      <c r="E14" s="615"/>
      <c r="F14" s="615"/>
      <c r="G14" s="321"/>
    </row>
    <row r="15" spans="1:7" s="128" customFormat="1" ht="21" customHeight="1">
      <c r="A15" s="202">
        <v>1</v>
      </c>
      <c r="B15" s="611" t="s">
        <v>538</v>
      </c>
      <c r="C15" s="611"/>
      <c r="D15" s="611"/>
      <c r="E15" s="611"/>
      <c r="F15" s="611"/>
      <c r="G15" s="200"/>
    </row>
    <row r="16" spans="1:7" s="128" customFormat="1" ht="12" customHeight="1">
      <c r="A16" s="202">
        <v>2</v>
      </c>
      <c r="B16" s="611" t="s">
        <v>481</v>
      </c>
      <c r="C16" s="611"/>
      <c r="D16" s="611"/>
      <c r="E16" s="611"/>
      <c r="F16" s="611"/>
      <c r="G16" s="200"/>
    </row>
    <row r="17" spans="1:7" s="128" customFormat="1" ht="10.5" customHeight="1">
      <c r="A17" s="202">
        <v>3</v>
      </c>
      <c r="B17" s="611" t="s">
        <v>482</v>
      </c>
      <c r="C17" s="611"/>
      <c r="D17" s="611"/>
      <c r="E17" s="611"/>
      <c r="F17" s="611"/>
      <c r="G17" s="200"/>
    </row>
    <row r="18" spans="1:7" s="128" customFormat="1" ht="27.6" customHeight="1">
      <c r="A18" s="202">
        <v>4</v>
      </c>
      <c r="B18" s="611" t="s">
        <v>480</v>
      </c>
      <c r="C18" s="611"/>
      <c r="D18" s="611"/>
      <c r="E18" s="611"/>
      <c r="F18" s="611"/>
      <c r="G18" s="200"/>
    </row>
    <row r="19" spans="1:7" s="128" customFormat="1" ht="28.5" customHeight="1">
      <c r="A19" s="202">
        <v>5</v>
      </c>
      <c r="B19" s="610" t="s">
        <v>519</v>
      </c>
      <c r="C19" s="610"/>
      <c r="D19" s="610"/>
      <c r="E19" s="610"/>
      <c r="F19" s="610"/>
      <c r="G19" s="321"/>
    </row>
    <row r="20" spans="1:7" s="128" customFormat="1" ht="21" customHeight="1">
      <c r="A20" s="202">
        <v>6</v>
      </c>
      <c r="B20" s="610" t="s">
        <v>435</v>
      </c>
      <c r="C20" s="610"/>
      <c r="D20" s="610"/>
      <c r="E20" s="610"/>
      <c r="F20" s="610"/>
      <c r="G20" s="321"/>
    </row>
    <row r="21" spans="1:7" s="128" customFormat="1" ht="41.25" customHeight="1">
      <c r="A21" s="202">
        <v>7</v>
      </c>
      <c r="B21" s="611" t="s">
        <v>520</v>
      </c>
      <c r="C21" s="611"/>
      <c r="D21" s="611"/>
      <c r="E21" s="611"/>
      <c r="F21" s="611"/>
      <c r="G21" s="321"/>
    </row>
    <row r="22" spans="1:7" s="128" customFormat="1" ht="33.75" customHeight="1">
      <c r="A22" s="202">
        <v>8</v>
      </c>
      <c r="B22" s="612" t="s">
        <v>521</v>
      </c>
      <c r="C22" s="610"/>
      <c r="D22" s="610"/>
      <c r="E22" s="610"/>
      <c r="F22" s="610"/>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577</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7:F7"/>
    <mergeCell ref="B2:F2"/>
    <mergeCell ref="B3:F3"/>
    <mergeCell ref="B4:E4"/>
    <mergeCell ref="B5:E5"/>
    <mergeCell ref="B6:F6"/>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362" t="s">
        <v>578</v>
      </c>
      <c r="J1" s="362"/>
    </row>
    <row r="2" spans="1:10" s="134" customFormat="1" ht="21.95" customHeight="1">
      <c r="A2" s="137" t="s">
        <v>504</v>
      </c>
      <c r="B2" s="137"/>
      <c r="C2" s="137"/>
      <c r="D2" s="137"/>
      <c r="E2" s="137"/>
      <c r="F2" s="137"/>
      <c r="G2" s="137"/>
      <c r="H2" s="137"/>
      <c r="I2" s="362"/>
      <c r="J2" s="362"/>
    </row>
    <row r="3" spans="1:10" s="134" customFormat="1" ht="21.95" customHeight="1">
      <c r="A3" s="622" t="s">
        <v>510</v>
      </c>
      <c r="B3" s="622"/>
      <c r="C3" s="622"/>
      <c r="D3" s="622"/>
      <c r="E3" s="622"/>
      <c r="F3" s="622"/>
      <c r="G3" s="622"/>
      <c r="H3" s="622"/>
      <c r="I3" s="362"/>
      <c r="J3" s="362"/>
    </row>
    <row r="4" spans="1:10" ht="42" customHeight="1">
      <c r="A4" s="623" t="s">
        <v>4</v>
      </c>
      <c r="B4" s="623"/>
      <c r="C4" s="623"/>
      <c r="D4" s="623"/>
      <c r="E4" s="623"/>
      <c r="F4" s="623"/>
      <c r="G4" s="623"/>
      <c r="H4" s="623"/>
      <c r="I4" s="362"/>
      <c r="J4" s="362"/>
    </row>
    <row r="5" spans="1:10" ht="39.950000000000003" customHeight="1">
      <c r="A5" s="29"/>
      <c r="B5" s="625" t="s">
        <v>9</v>
      </c>
      <c r="C5" s="626"/>
      <c r="D5" s="639"/>
      <c r="E5" s="640"/>
      <c r="F5" s="306"/>
      <c r="G5" s="127"/>
      <c r="H5" s="303"/>
      <c r="I5" s="291"/>
      <c r="J5" s="291"/>
    </row>
    <row r="6" spans="1:10" s="140" customFormat="1" ht="15.95" customHeight="1">
      <c r="C6" s="141"/>
      <c r="D6" s="643" t="s">
        <v>31</v>
      </c>
      <c r="E6" s="643"/>
      <c r="F6" s="316" t="s">
        <v>32</v>
      </c>
      <c r="G6" s="316"/>
      <c r="H6" s="316"/>
      <c r="I6" s="291"/>
      <c r="J6" s="291"/>
    </row>
    <row r="7" spans="1:10" ht="15.95" customHeight="1">
      <c r="B7" s="218" t="s">
        <v>5</v>
      </c>
      <c r="C7" s="127"/>
      <c r="D7" s="307"/>
      <c r="E7" s="307"/>
      <c r="F7" s="307"/>
      <c r="G7" s="307"/>
      <c r="H7" s="307"/>
      <c r="I7" s="291"/>
      <c r="J7" s="291"/>
    </row>
    <row r="8" spans="1:10" ht="60" customHeight="1">
      <c r="A8" s="29"/>
      <c r="B8" s="645"/>
      <c r="C8" s="646"/>
      <c r="D8" s="646"/>
      <c r="E8" s="646"/>
      <c r="F8" s="646"/>
      <c r="G8" s="647"/>
      <c r="H8" s="315"/>
      <c r="I8" s="291"/>
      <c r="J8" s="291"/>
    </row>
    <row r="9" spans="1:10" s="142" customFormat="1" ht="15.95" customHeight="1">
      <c r="C9" s="644" t="s">
        <v>128</v>
      </c>
      <c r="D9" s="644"/>
      <c r="E9" s="644"/>
      <c r="F9" s="644"/>
      <c r="G9" s="644"/>
      <c r="H9" s="143"/>
    </row>
    <row r="10" spans="1:10" ht="15.95" customHeight="1">
      <c r="B10" s="621" t="s">
        <v>6</v>
      </c>
      <c r="C10" s="621"/>
      <c r="D10" s="139"/>
      <c r="E10" s="139"/>
      <c r="F10" s="29"/>
      <c r="G10" s="29"/>
      <c r="H10" s="29"/>
    </row>
    <row r="11" spans="1:10" ht="24" customHeight="1">
      <c r="A11" s="303"/>
      <c r="B11" s="206" t="s">
        <v>2</v>
      </c>
      <c r="C11" s="628" t="s">
        <v>470</v>
      </c>
      <c r="D11" s="629"/>
      <c r="E11" s="630"/>
      <c r="F11" s="631"/>
      <c r="G11" s="207" t="s">
        <v>76</v>
      </c>
      <c r="H11" s="201"/>
    </row>
    <row r="12" spans="1:10" ht="29.25" customHeight="1">
      <c r="A12" s="29"/>
      <c r="B12" s="208" t="s">
        <v>407</v>
      </c>
      <c r="C12" s="632" t="s">
        <v>408</v>
      </c>
      <c r="D12" s="633"/>
      <c r="E12" s="634"/>
      <c r="F12" s="635"/>
      <c r="G12" s="207" t="s">
        <v>76</v>
      </c>
      <c r="H12" s="201"/>
    </row>
    <row r="13" spans="1:10" ht="89.25" customHeight="1">
      <c r="A13" s="29"/>
      <c r="B13" s="208" t="s">
        <v>438</v>
      </c>
      <c r="C13" s="636" t="s">
        <v>511</v>
      </c>
      <c r="D13" s="637"/>
      <c r="E13" s="637"/>
      <c r="F13" s="638"/>
      <c r="G13" s="207" t="s">
        <v>76</v>
      </c>
      <c r="H13" s="201"/>
    </row>
    <row r="14" spans="1:10" ht="17.25" customHeight="1">
      <c r="A14" s="29"/>
      <c r="B14" s="223"/>
      <c r="C14" s="305"/>
      <c r="D14" s="305"/>
      <c r="E14" s="224"/>
      <c r="F14" s="305"/>
      <c r="G14" s="322"/>
      <c r="H14" s="201"/>
    </row>
    <row r="15" spans="1:10" ht="99.75" customHeight="1">
      <c r="A15" s="29"/>
      <c r="B15" s="639"/>
      <c r="C15" s="640"/>
      <c r="D15" s="641"/>
      <c r="E15" s="334"/>
      <c r="F15" s="538"/>
      <c r="G15" s="540"/>
      <c r="H15" s="303"/>
    </row>
    <row r="16" spans="1:10" s="142" customFormat="1" ht="35.25" customHeight="1">
      <c r="B16" s="642" t="s">
        <v>326</v>
      </c>
      <c r="C16" s="642"/>
      <c r="D16" s="642"/>
      <c r="E16" s="304"/>
      <c r="F16" s="627" t="s">
        <v>536</v>
      </c>
      <c r="G16" s="627"/>
      <c r="H16" s="145"/>
    </row>
    <row r="17" spans="1:8" ht="35.25" customHeight="1">
      <c r="A17" s="144"/>
      <c r="B17" s="222">
        <v>1</v>
      </c>
      <c r="C17" s="624" t="s">
        <v>429</v>
      </c>
      <c r="D17" s="624"/>
      <c r="E17" s="624"/>
      <c r="F17" s="624"/>
      <c r="G17" s="624"/>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B8:G8"/>
    <mergeCell ref="B10:C10"/>
    <mergeCell ref="I1:J4"/>
    <mergeCell ref="A3:H3"/>
    <mergeCell ref="A4:H4"/>
    <mergeCell ref="C17:G17"/>
    <mergeCell ref="B5:C5"/>
    <mergeCell ref="F16:G16"/>
    <mergeCell ref="C11:F11"/>
    <mergeCell ref="C12:F12"/>
    <mergeCell ref="C13:F13"/>
    <mergeCell ref="B15:D15"/>
    <mergeCell ref="B16:D16"/>
    <mergeCell ref="D5:E5"/>
    <mergeCell ref="D6:E6"/>
    <mergeCell ref="C9:G9"/>
    <mergeCell ref="F15:G15"/>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zoomScale="120" zoomScaleNormal="115" zoomScaleSheetLayoutView="120" zoomScalePageLayoutView="145" workbookViewId="0"/>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505</v>
      </c>
      <c r="B2" s="650"/>
      <c r="C2" s="228"/>
      <c r="D2" s="228"/>
      <c r="E2" s="228"/>
      <c r="F2" s="228"/>
      <c r="G2" s="229"/>
    </row>
    <row r="3" spans="1:7" s="128" customFormat="1" ht="35.25" customHeight="1">
      <c r="A3" s="658" t="s">
        <v>531</v>
      </c>
      <c r="B3" s="658"/>
      <c r="C3" s="658"/>
      <c r="D3" s="658"/>
      <c r="E3" s="658"/>
      <c r="F3" s="658"/>
      <c r="G3" s="658"/>
    </row>
    <row r="4" spans="1:7" s="128" customFormat="1" ht="24" customHeight="1">
      <c r="A4" s="650" t="s">
        <v>409</v>
      </c>
      <c r="B4" s="650"/>
      <c r="C4" s="650"/>
      <c r="D4" s="650"/>
      <c r="E4" s="650"/>
      <c r="F4" s="650"/>
      <c r="G4" s="650"/>
    </row>
    <row r="5" spans="1:7" s="128" customFormat="1" ht="49.5" customHeight="1">
      <c r="A5" s="651" t="s">
        <v>522</v>
      </c>
      <c r="B5" s="651"/>
      <c r="C5" s="651"/>
      <c r="D5" s="651"/>
      <c r="E5" s="651"/>
      <c r="F5" s="651"/>
      <c r="G5" s="310"/>
    </row>
    <row r="6" spans="1:7" s="128" customFormat="1" ht="22.5" customHeight="1">
      <c r="A6" s="230" t="s">
        <v>391</v>
      </c>
      <c r="B6" s="615" t="s">
        <v>516</v>
      </c>
      <c r="C6" s="615"/>
      <c r="D6" s="615"/>
      <c r="E6" s="615"/>
      <c r="F6" s="615"/>
      <c r="G6" s="228"/>
    </row>
    <row r="7" spans="1:7" s="128" customFormat="1" ht="24.75" customHeight="1">
      <c r="A7" s="230" t="s">
        <v>392</v>
      </c>
      <c r="B7" s="615" t="s">
        <v>523</v>
      </c>
      <c r="C7" s="615"/>
      <c r="D7" s="615"/>
      <c r="E7" s="615"/>
      <c r="F7" s="615"/>
      <c r="G7" s="228"/>
    </row>
    <row r="8" spans="1:7" s="128" customFormat="1" ht="36" customHeight="1">
      <c r="A8" s="230" t="s">
        <v>393</v>
      </c>
      <c r="B8" s="615" t="s">
        <v>514</v>
      </c>
      <c r="C8" s="615"/>
      <c r="D8" s="615"/>
      <c r="E8" s="615"/>
      <c r="F8" s="615"/>
      <c r="G8" s="231"/>
    </row>
    <row r="9" spans="1:7" s="128" customFormat="1" ht="87.75" customHeight="1">
      <c r="A9" s="230" t="s">
        <v>394</v>
      </c>
      <c r="B9" s="615" t="s">
        <v>540</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9" t="s">
        <v>445</v>
      </c>
      <c r="B11" s="659"/>
      <c r="C11" s="659"/>
      <c r="D11" s="659"/>
      <c r="E11" s="659"/>
      <c r="F11" s="659"/>
      <c r="G11" s="232"/>
    </row>
    <row r="12" spans="1:7" s="128" customFormat="1" ht="15" customHeight="1">
      <c r="A12" s="233" t="s">
        <v>397</v>
      </c>
      <c r="B12" s="660" t="s">
        <v>581</v>
      </c>
      <c r="C12" s="660"/>
      <c r="D12" s="660"/>
      <c r="E12" s="660"/>
      <c r="F12" s="660"/>
      <c r="G12" s="232"/>
    </row>
    <row r="13" spans="1:7" s="128" customFormat="1" ht="15" customHeight="1">
      <c r="A13" s="233"/>
      <c r="B13" s="339" t="s">
        <v>495</v>
      </c>
      <c r="C13" s="340" t="s">
        <v>518</v>
      </c>
      <c r="D13" s="654"/>
      <c r="E13" s="654"/>
      <c r="F13" s="654"/>
      <c r="G13" s="232"/>
    </row>
    <row r="14" spans="1:7" s="128" customFormat="1" ht="15" customHeight="1">
      <c r="A14" s="233" t="s">
        <v>398</v>
      </c>
      <c r="B14" s="652" t="s">
        <v>580</v>
      </c>
      <c r="C14" s="652"/>
      <c r="D14" s="653"/>
      <c r="E14" s="653"/>
      <c r="F14" s="653"/>
      <c r="G14" s="231"/>
    </row>
    <row r="15" spans="1:7" s="128" customFormat="1" ht="15.75" customHeight="1">
      <c r="A15" s="314"/>
      <c r="B15" s="299" t="s">
        <v>402</v>
      </c>
      <c r="C15" s="657"/>
      <c r="D15" s="657"/>
      <c r="E15" s="657"/>
      <c r="F15" s="657"/>
      <c r="G15" s="231"/>
    </row>
    <row r="16" spans="1:7" s="128" customFormat="1" ht="21.75" customHeight="1">
      <c r="A16" s="234" t="s">
        <v>399</v>
      </c>
      <c r="B16" s="615" t="s">
        <v>579</v>
      </c>
      <c r="C16" s="615"/>
      <c r="D16" s="615"/>
      <c r="E16" s="615"/>
      <c r="F16" s="615"/>
      <c r="G16" s="231"/>
    </row>
    <row r="17" spans="1:7" s="128" customFormat="1" ht="16.5" customHeight="1">
      <c r="A17" s="234"/>
      <c r="B17" s="335"/>
      <c r="C17" s="649" t="s">
        <v>524</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539</v>
      </c>
      <c r="C19" s="615"/>
      <c r="D19" s="615"/>
      <c r="E19" s="615"/>
      <c r="F19" s="615"/>
      <c r="G19" s="231"/>
    </row>
    <row r="20" spans="1:7" s="128" customFormat="1" ht="24" customHeight="1">
      <c r="A20" s="648" t="s">
        <v>525</v>
      </c>
      <c r="B20" s="648"/>
      <c r="C20" s="648"/>
      <c r="D20" s="648"/>
      <c r="E20" s="648"/>
      <c r="F20" s="648"/>
      <c r="G20" s="308"/>
    </row>
    <row r="21" spans="1:7" s="128" customFormat="1" ht="34.5" customHeight="1">
      <c r="A21" s="234" t="s">
        <v>386</v>
      </c>
      <c r="B21" s="615" t="s">
        <v>517</v>
      </c>
      <c r="C21" s="615"/>
      <c r="D21" s="615"/>
      <c r="E21" s="615"/>
      <c r="F21" s="615"/>
      <c r="G21" s="231"/>
    </row>
    <row r="22" spans="1:7" s="128" customFormat="1" ht="49.5" customHeight="1">
      <c r="A22" s="234" t="s">
        <v>387</v>
      </c>
      <c r="B22" s="615" t="s">
        <v>526</v>
      </c>
      <c r="C22" s="615"/>
      <c r="D22" s="615"/>
      <c r="E22" s="615"/>
      <c r="F22" s="615"/>
      <c r="G22" s="231"/>
    </row>
    <row r="23" spans="1:7" s="128" customFormat="1" ht="22.5" customHeight="1">
      <c r="A23" s="234" t="s">
        <v>388</v>
      </c>
      <c r="B23" s="615" t="s">
        <v>497</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496</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 ref="A20:F20"/>
    <mergeCell ref="C17:F17"/>
    <mergeCell ref="A4:G4"/>
    <mergeCell ref="B6:F6"/>
    <mergeCell ref="B7:F7"/>
    <mergeCell ref="A5:F5"/>
    <mergeCell ref="B14:C14"/>
    <mergeCell ref="D14:F14"/>
    <mergeCell ref="D13:F13"/>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Korobkow Tadeusz</cp:lastModifiedBy>
  <cp:lastPrinted>2019-07-12T14:02:22Z</cp:lastPrinted>
  <dcterms:created xsi:type="dcterms:W3CDTF">2007-12-11T11:05:19Z</dcterms:created>
  <dcterms:modified xsi:type="dcterms:W3CDTF">2020-10-14T08:07:05Z</dcterms:modified>
</cp:coreProperties>
</file>