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DAŁA\Desktop\Nowy folder\"/>
    </mc:Choice>
  </mc:AlternateContent>
  <xr:revisionPtr revIDLastSave="0" documentId="13_ncr:1_{BD38AE5D-9368-49D0-98DD-A12A9BE96B15}" xr6:coauthVersionLast="46" xr6:coauthVersionMax="46" xr10:uidLastSave="{00000000-0000-0000-0000-000000000000}"/>
  <bookViews>
    <workbookView xWindow="-120" yWindow="-120" windowWidth="29040" windowHeight="15840" tabRatio="500" firstSheet="16" activeTab="23" xr2:uid="{00000000-000D-0000-FFFF-FFFF00000000}"/>
  </bookViews>
  <sheets>
    <sheet name="Wstęp" sheetId="1" r:id="rId1"/>
    <sheet name="Tabela 1.1." sheetId="3" r:id="rId2"/>
    <sheet name="Tabela 1.2." sheetId="4" r:id="rId3"/>
    <sheet name="Tabela 1.3." sheetId="5" r:id="rId4"/>
    <sheet name="Tabela 1.4." sheetId="6" r:id="rId5"/>
    <sheet name="Tabela 1.5." sheetId="7" r:id="rId6"/>
    <sheet name="Tabela 1.6." sheetId="8" r:id="rId7"/>
    <sheet name="Tabela 1.7." sheetId="9" r:id="rId8"/>
    <sheet name="Tabela 1.8." sheetId="10" r:id="rId9"/>
    <sheet name="Tabela 1.9." sheetId="11" r:id="rId10"/>
    <sheet name="Tabela 1.10." sheetId="12" r:id="rId11"/>
    <sheet name="Tabela 1.11." sheetId="13" r:id="rId12"/>
    <sheet name="Tabela 1.12." sheetId="14" r:id="rId13"/>
    <sheet name="Tabela 1.13." sheetId="15" r:id="rId14"/>
    <sheet name="Tabela 1.14." sheetId="16" r:id="rId15"/>
    <sheet name="Tabela 1.15." sheetId="17" r:id="rId16"/>
    <sheet name="Tabela 1.16." sheetId="18" r:id="rId17"/>
    <sheet name="Tabela 2.1." sheetId="19" r:id="rId18"/>
    <sheet name="Tabela 2.2." sheetId="20" r:id="rId19"/>
    <sheet name="Tabela 2.3." sheetId="21" r:id="rId20"/>
    <sheet name="Tabela 2.4." sheetId="22" r:id="rId21"/>
    <sheet name="Tabela 2.5." sheetId="23" r:id="rId22"/>
    <sheet name="Tabela 3." sheetId="24" r:id="rId23"/>
    <sheet name="Arkusz1" sheetId="25" r:id="rId24"/>
  </sheets>
  <definedNames>
    <definedName name="_xlnm.Print_Area" localSheetId="18">'Tabela 2.2.'!$A$1:$E$25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5" i="3" l="1"/>
  <c r="D12" i="20"/>
  <c r="C12" i="20"/>
  <c r="D6" i="20"/>
  <c r="C6" i="20"/>
  <c r="F56" i="3"/>
  <c r="E7" i="24" l="1"/>
  <c r="B7" i="24"/>
  <c r="B22" i="3" l="1"/>
  <c r="B40" i="3" s="1"/>
  <c r="C10" i="19" l="1"/>
  <c r="C6" i="17"/>
  <c r="C14" i="15"/>
  <c r="C12" i="15" s="1"/>
  <c r="C6" i="15"/>
  <c r="C8" i="12"/>
  <c r="C9" i="11"/>
  <c r="E11" i="10"/>
  <c r="D11" i="10"/>
  <c r="C11" i="10"/>
  <c r="E7" i="10"/>
  <c r="D7" i="10"/>
  <c r="C7" i="10"/>
  <c r="F12" i="9"/>
  <c r="E12" i="9"/>
  <c r="D12" i="9"/>
  <c r="C12" i="9"/>
  <c r="F8" i="9"/>
  <c r="E8" i="9"/>
  <c r="D8" i="9"/>
  <c r="C8" i="9"/>
  <c r="H8" i="8"/>
  <c r="G8" i="8"/>
  <c r="F8" i="8"/>
  <c r="E8" i="8"/>
  <c r="D8" i="8"/>
  <c r="C8" i="8"/>
  <c r="J7" i="8"/>
  <c r="I7" i="8"/>
  <c r="I8" i="8" s="1"/>
  <c r="J6" i="8"/>
  <c r="I6" i="8"/>
  <c r="F9" i="7"/>
  <c r="E9" i="7"/>
  <c r="D9" i="7"/>
  <c r="C9" i="7"/>
  <c r="C9" i="6"/>
  <c r="D11" i="5"/>
  <c r="E11" i="5" s="1"/>
  <c r="C11" i="5"/>
  <c r="E10" i="5"/>
  <c r="E9" i="5"/>
  <c r="E8" i="5"/>
  <c r="D7" i="5"/>
  <c r="C7" i="5"/>
  <c r="E6" i="5"/>
  <c r="C6" i="4"/>
  <c r="J48" i="3"/>
  <c r="H48" i="3"/>
  <c r="G48" i="3"/>
  <c r="F48" i="3"/>
  <c r="E48" i="3"/>
  <c r="D48" i="3"/>
  <c r="C48" i="3"/>
  <c r="J47" i="3"/>
  <c r="I47" i="3"/>
  <c r="H47" i="3"/>
  <c r="G47" i="3"/>
  <c r="F47" i="3"/>
  <c r="E47" i="3"/>
  <c r="D47" i="3"/>
  <c r="C47" i="3"/>
  <c r="I41" i="3"/>
  <c r="I40" i="3"/>
  <c r="I39" i="3"/>
  <c r="I38" i="3"/>
  <c r="I37" i="3"/>
  <c r="I36" i="3"/>
  <c r="J35" i="3"/>
  <c r="H35" i="3"/>
  <c r="G35" i="3"/>
  <c r="F35" i="3"/>
  <c r="E35" i="3"/>
  <c r="D35" i="3"/>
  <c r="D42" i="3" s="1"/>
  <c r="C35" i="3"/>
  <c r="I34" i="3"/>
  <c r="I33" i="3"/>
  <c r="I32" i="3"/>
  <c r="J31" i="3"/>
  <c r="H31" i="3"/>
  <c r="G31" i="3"/>
  <c r="F31" i="3"/>
  <c r="E31" i="3"/>
  <c r="D31" i="3"/>
  <c r="C31" i="3"/>
  <c r="I30" i="3"/>
  <c r="J29" i="3"/>
  <c r="I29" i="3"/>
  <c r="H29" i="3"/>
  <c r="G29" i="3"/>
  <c r="F29" i="3"/>
  <c r="E29" i="3"/>
  <c r="D29" i="3"/>
  <c r="C29" i="3"/>
  <c r="I23" i="3"/>
  <c r="I22" i="3"/>
  <c r="I21" i="3"/>
  <c r="I20" i="3"/>
  <c r="I19" i="3"/>
  <c r="I18" i="3"/>
  <c r="J17" i="3"/>
  <c r="H17" i="3"/>
  <c r="G17" i="3"/>
  <c r="F17" i="3"/>
  <c r="E17" i="3"/>
  <c r="D17" i="3"/>
  <c r="C17" i="3"/>
  <c r="I16" i="3"/>
  <c r="I15" i="3"/>
  <c r="I14" i="3"/>
  <c r="I13" i="3"/>
  <c r="I12" i="3"/>
  <c r="I11" i="3"/>
  <c r="J10" i="3"/>
  <c r="H10" i="3"/>
  <c r="G10" i="3"/>
  <c r="F10" i="3"/>
  <c r="E10" i="3"/>
  <c r="E24" i="3" s="1"/>
  <c r="D10" i="3"/>
  <c r="C10" i="3"/>
  <c r="I9" i="3"/>
  <c r="C17" i="15" l="1"/>
  <c r="J24" i="3"/>
  <c r="E7" i="5"/>
  <c r="C42" i="3"/>
  <c r="G42" i="3"/>
  <c r="C24" i="3"/>
  <c r="G24" i="3"/>
  <c r="H42" i="3"/>
  <c r="H24" i="3"/>
  <c r="E42" i="3"/>
  <c r="E49" i="3" s="1"/>
  <c r="J42" i="3"/>
  <c r="J8" i="8"/>
  <c r="I35" i="3"/>
  <c r="F42" i="3"/>
  <c r="I31" i="3"/>
  <c r="I48" i="3"/>
  <c r="I17" i="3"/>
  <c r="F24" i="3"/>
  <c r="I10" i="3"/>
  <c r="D24" i="3"/>
  <c r="J49" i="3" l="1"/>
  <c r="G49" i="3"/>
  <c r="H49" i="3"/>
  <c r="C49" i="3"/>
  <c r="I42" i="3"/>
  <c r="F49" i="3"/>
  <c r="I24" i="3"/>
  <c r="D49" i="3"/>
  <c r="I49" i="3" l="1"/>
</calcChain>
</file>

<file path=xl/sharedStrings.xml><?xml version="1.0" encoding="utf-8"?>
<sst xmlns="http://schemas.openxmlformats.org/spreadsheetml/2006/main" count="389" uniqueCount="201">
  <si>
    <t>Informacja dodatkowa</t>
  </si>
  <si>
    <t>I. Wprowadzenie do sprawozdania finansowego, obejmuje w szczególności:</t>
  </si>
  <si>
    <t>1.</t>
  </si>
  <si>
    <t>1.1 nazwę jednostki</t>
  </si>
  <si>
    <t>1.2 siedziba jednostki</t>
  </si>
  <si>
    <t>1.3 adres jednostki</t>
  </si>
  <si>
    <t>1.4 podstawowy przedmiot działalności</t>
  </si>
  <si>
    <t>2. wskazanie okresu objętego sprawozdaniem</t>
  </si>
  <si>
    <t xml:space="preserve">3. wskazanie, że sprawozdanie finansowe zawiera dane łączne, jeżeli w skład jednostki nadrzędnej lub jednostki samorządu terytorialnego wchodzą jednostki sporządzające samodzielne sprawozdania finansowe (jednostki budżetowe nie wypełniają) </t>
  </si>
  <si>
    <t>Wartości niematerialne i prawne</t>
  </si>
  <si>
    <t>Należności</t>
  </si>
  <si>
    <t>II Dodatkowe informacje i objaśnienia obejmują w szczególności:</t>
  </si>
  <si>
    <t>1.1 szczegółowy zakres zmian wartości grup rodzajowych środków trwałych, wartości niematerialnych i prawnych, zawierający stan tych aktywów na początek roku obrotowego, zwiększenia i zmniejszenia z tytułu aktualizacji wartości, nabycia, rozchodu, przemieszczenia wewnętrznego oraz stan końcowy, a dla majątku amortyzowanego – przedstawienie stanów i tytułów zmian dotychczasowej amortyzacji lub umorzenia</t>
  </si>
  <si>
    <t>środki trwałe</t>
  </si>
  <si>
    <t>Lp.</t>
  </si>
  <si>
    <t>Tytuł</t>
  </si>
  <si>
    <t xml:space="preserve">1.1 – Grunty </t>
  </si>
  <si>
    <t>1.1.1. Grunty stanowiące własność jednostki samorządu terytorialnego, przekazane w użytkowanie wieczyste innym  podmiotom</t>
  </si>
  <si>
    <t>1.2.  – Budynki, lokale i obiekty inżynierii lądowej i wodnej</t>
  </si>
  <si>
    <t>1.3. – Urządzenia techniczne i maszyny</t>
  </si>
  <si>
    <t>1.4. Środki transportu</t>
  </si>
  <si>
    <t>1.5. Inne środki trwałe</t>
  </si>
  <si>
    <t>Razem</t>
  </si>
  <si>
    <t>1</t>
  </si>
  <si>
    <t>Stan na początek okresu</t>
  </si>
  <si>
    <t>2</t>
  </si>
  <si>
    <t>Zwiększenia</t>
  </si>
  <si>
    <t>a</t>
  </si>
  <si>
    <t>zakup i przyjęcie ze środków trwałych w budowie</t>
  </si>
  <si>
    <t>b</t>
  </si>
  <si>
    <t>darowizny otrzymane</t>
  </si>
  <si>
    <t>c</t>
  </si>
  <si>
    <t>ujawnienia (np. inwentaryzacje)</t>
  </si>
  <si>
    <t>d</t>
  </si>
  <si>
    <t>aktualizacja wartości</t>
  </si>
  <si>
    <t>e</t>
  </si>
  <si>
    <t>f</t>
  </si>
  <si>
    <t>pozostałe</t>
  </si>
  <si>
    <t>3</t>
  </si>
  <si>
    <t>Zmniejszenia</t>
  </si>
  <si>
    <t>sprzedaż</t>
  </si>
  <si>
    <t>likwidacja</t>
  </si>
  <si>
    <t>aport</t>
  </si>
  <si>
    <t>darowizny przekazane</t>
  </si>
  <si>
    <t>g</t>
  </si>
  <si>
    <t>4</t>
  </si>
  <si>
    <t>Stan na koniec okresu</t>
  </si>
  <si>
    <t>umorzenia środków trwałych</t>
  </si>
  <si>
    <t>amortyzacja w roku bilansowym</t>
  </si>
  <si>
    <t>środki trwałe – wartość netto</t>
  </si>
  <si>
    <t>1.2.  aktualna wartość rynkowa środków trwałych, w tym dóbr kultury – o ile jednostka dysponuje takimi informacjami</t>
  </si>
  <si>
    <t>Wyszczególnienie</t>
  </si>
  <si>
    <t>Wartość</t>
  </si>
  <si>
    <t>Środki trwałe                                                                   w tym:</t>
  </si>
  <si>
    <t>grunty</t>
  </si>
  <si>
    <t>budynki</t>
  </si>
  <si>
    <t>dobra kultury</t>
  </si>
  <si>
    <t>1.3.  kwota dokonanych w trakcie roku obrotowego odpisów aktualizujących wartość aktywów trwałych odrębnie dla długoterminowych aktywów niefinansowych oraz długoterminowych aktywów finansowych</t>
  </si>
  <si>
    <t>Odpisy aktualizujące wartość aktywów trwałych</t>
  </si>
  <si>
    <t>Długoterminowe aktywa niefinansowe</t>
  </si>
  <si>
    <t>Długoterminowe aktywa finansowe</t>
  </si>
  <si>
    <t>Odpisy aktualizujące w ciągu roku:</t>
  </si>
  <si>
    <t>zwiększenia</t>
  </si>
  <si>
    <t xml:space="preserve">wykorzystanie </t>
  </si>
  <si>
    <t xml:space="preserve">rozwiązanie </t>
  </si>
  <si>
    <t>Stan na koniec roku</t>
  </si>
  <si>
    <t>1.4. Wartość gruntów użytkowanych wieczyście</t>
  </si>
  <si>
    <t>(wypełniają jednostki które otrzymały grunty w użytkowanie wieczyste i pozostają w ich posiadaniu na koniec roku sprawozdawczego)</t>
  </si>
  <si>
    <t>1.5.  Wartość nieamortyzowanych lub nieumarzanych przez jednostkę środków trwałych, używanych na podstawie umów najmu, dzierżawy i innych umów, w tym z tytułu umów leasingu</t>
  </si>
  <si>
    <t>z tytułu najmu</t>
  </si>
  <si>
    <t>z tytułu dzierżawy</t>
  </si>
  <si>
    <t>z tytułu umów leasingu</t>
  </si>
  <si>
    <t>z tytułu innych umów</t>
  </si>
  <si>
    <t>1.6. liczba oraz wartość posiadanych papierów wartościowych, w tym akcji i udziałów oraz dłużnych papierów wartościowych</t>
  </si>
  <si>
    <t>Stan na początek roku</t>
  </si>
  <si>
    <t>Liczba</t>
  </si>
  <si>
    <t>Akcje i udziały</t>
  </si>
  <si>
    <t>Inne papiery wartościowe</t>
  </si>
  <si>
    <t>1.7.  dane o odpisach aktualizujących wartość należności, ze wskazaniem stanu na początek roku obrotowego, zwiększeniach, wykorzystaniu, rozwiązaniu i stanie na koniec roku obrotowego, z uwzględnieniem należności finansowych, jednostek samorządu terytorialnego (stan pożyczek zagrożonych)</t>
  </si>
  <si>
    <t>Odpisy aktualizujące należności krótkoterminowe</t>
  </si>
  <si>
    <t>Odpisy aktualizujące należności długoterminowe</t>
  </si>
  <si>
    <t>Razem *</t>
  </si>
  <si>
    <t>w tym należności finansowe</t>
  </si>
  <si>
    <t xml:space="preserve">1 </t>
  </si>
  <si>
    <t>Wartość na początek okresu</t>
  </si>
  <si>
    <t>odpisy aktualizujące w ciągu roku:</t>
  </si>
  <si>
    <t>wykorzystanie</t>
  </si>
  <si>
    <t>rozwiązanie</t>
  </si>
  <si>
    <t xml:space="preserve">Wartość na koniec okresu </t>
  </si>
  <si>
    <t>* proszę o podanie tytułu odpisów:</t>
  </si>
  <si>
    <t>-</t>
  </si>
  <si>
    <t>1.8. dane o stanie rezerw według celu ich utworzenia na początek roku obrotowego, zwiększeniach, wykorzystaniu, rozwiązaniu i stanie końcowym</t>
  </si>
  <si>
    <t>Z tytułu odroczonego podatku dochodowego</t>
  </si>
  <si>
    <t>Na świadczenia pracownicze</t>
  </si>
  <si>
    <t>Pozostałe rezerwy</t>
  </si>
  <si>
    <t>Zmiany w ciągu roku:</t>
  </si>
  <si>
    <t>Wartość na koniec okresu</t>
  </si>
  <si>
    <t>1.9.  podział zobowiązań długoterminowych według pozycji bilansu o pozostałym od dnia bilansowego przewidywanym umową lub wynikającym z innego tytułu prawnego, okresie spłaty:</t>
  </si>
  <si>
    <t>Zobowiązania długoterminowe, w tym w okresie spłaty:</t>
  </si>
  <si>
    <t>powyżej 1 roku do 3 lat</t>
  </si>
  <si>
    <t>powyżej 3 do 5 lat</t>
  </si>
  <si>
    <t>Powyżej 5 lat</t>
  </si>
  <si>
    <t>1.10. kwota zobowiązań w sytuacji gdy jednostka kwalifikuje umowy leasingu zgodnie z przepisami podatkowymi (leasing operacyjny) a według przepisów o rachunkowości byłby to leasing finansowy lub zwrotny z podziałem na kwotę zobowiązań z tytułu leasingu finansowego lub leasingu zwrotnego</t>
  </si>
  <si>
    <t>Leasing</t>
  </si>
  <si>
    <t>Kwota zobowiązań</t>
  </si>
  <si>
    <t>Finansowy</t>
  </si>
  <si>
    <t>Zwrotny</t>
  </si>
  <si>
    <t>1.11. łączna kwota zobowiązań zabezpieczonych na majątku jednostki ze wskazaniem charakteru i formy tych zabezpieczeń</t>
  </si>
  <si>
    <t xml:space="preserve">Kwota zobowiązania zabezpieczonego na majątku </t>
  </si>
  <si>
    <t>Charakter zabezpieczeń</t>
  </si>
  <si>
    <t>Forma zabezpieczeń</t>
  </si>
  <si>
    <t>1.12.  łączna kwota zobowiązań warunkowych, w tym również udzielanych przez jednostkę gwarancji i poręczeń, także wekslowych, niewykazanych w bilansie, ze wskazaniem zobowiązań zabezpieczonych na majątku jednostki oraz charakteru i formy tych zabezpieczeń</t>
  </si>
  <si>
    <t>Kwota zobowiązania warunkowego</t>
  </si>
  <si>
    <t>Rodzaj zobowiązania warunkowego (np. gwarancja, poręczenie itp.)</t>
  </si>
  <si>
    <t>1.13. wykaz istotnych pozycji czynnych i biernych rozliczeń międzyokresowych, w tym kwotę rozliczeń międzyokresowych kosztów stanowiących różnicę między wartością otrzymanych finansowych składników aktywów a zobowiązaniem zapłaty za nie.</t>
  </si>
  <si>
    <t xml:space="preserve">Rozliczenia międzyokresowe czynne, w tym: </t>
  </si>
  <si>
    <t>paliwo</t>
  </si>
  <si>
    <t>ubezpieczenia</t>
  </si>
  <si>
    <t>podatek VAT</t>
  </si>
  <si>
    <t>prenumerata</t>
  </si>
  <si>
    <t>Rozliczenia międzyokresowe bierne, w tym:</t>
  </si>
  <si>
    <t>długoterminowe</t>
  </si>
  <si>
    <t>krótkoterminowe</t>
  </si>
  <si>
    <t>- dotacja</t>
  </si>
  <si>
    <t>- przychody roku kolejnego</t>
  </si>
  <si>
    <t xml:space="preserve">RAZEM </t>
  </si>
  <si>
    <t xml:space="preserve">Różnica między wartością otrzymanych finansowych składników aktywów a zobowiązaniem zapłaty za nie </t>
  </si>
  <si>
    <t>1.14. łączna kwota otrzymanych przez jednostkę gwarancji i poręczeń niewykazanych w bilansie</t>
  </si>
  <si>
    <t>Kwota otrzymanych gwarancji i poręczeń</t>
  </si>
  <si>
    <t>1.15. kwota wypłaconych środków pieniężnych na świadczenia pracownicze</t>
  </si>
  <si>
    <t>Kwota wypłaconych środków, w tym:</t>
  </si>
  <si>
    <t xml:space="preserve">odprawy emerytalne i rentowe </t>
  </si>
  <si>
    <t>nagrody jubileuszowe</t>
  </si>
  <si>
    <t>inne</t>
  </si>
  <si>
    <t>1.16. inne informacje</t>
  </si>
  <si>
    <t xml:space="preserve">uszczegółowienie informacji dotyczących: </t>
  </si>
  <si>
    <t>- należności z tytułu dochodów budżetowych,</t>
  </si>
  <si>
    <t xml:space="preserve">- należności z tytułu Funduszu Świadczeń Socjalnych, </t>
  </si>
  <si>
    <t>2.</t>
  </si>
  <si>
    <t>2.1. wysokość odpisów aktualizujących wartość zapasów</t>
  </si>
  <si>
    <t>Wykorzystanie</t>
  </si>
  <si>
    <t>Rozwiązanie</t>
  </si>
  <si>
    <t>2.2. koszt wytworzenia środków trwałych w budowie, w tym odsetki oraz różnice kursowe, które powiększyły koszt wytworzenia środków trwałych w budowie w roku obrotowym</t>
  </si>
  <si>
    <t xml:space="preserve">Wartość </t>
  </si>
  <si>
    <t>w tym</t>
  </si>
  <si>
    <t>odsetki</t>
  </si>
  <si>
    <t>różnice kursowe</t>
  </si>
  <si>
    <t>2.3. kwota i charakter poszczególnych pozycji przychodów lub kosztów o nadzwyczajnej wartości lub które wystąpiły incydentalnie</t>
  </si>
  <si>
    <t>Charakter</t>
  </si>
  <si>
    <t>Przychody</t>
  </si>
  <si>
    <t>Koszty</t>
  </si>
  <si>
    <t>2.4. informacje o kwocie należności z tytułu podatków realizowanych przez organy podatkowe podległe ministrowi właściwemu do spraw finansów publicznych wykazywanych w sprawozdaniu z wykonania planów dochodów budżetowych</t>
  </si>
  <si>
    <t>2.5. Inne informacje</t>
  </si>
  <si>
    <t>(na podstawie załącznika nr 12 rozporządzenia w sprawie rachunkowości oraz planów kont  dla budżetu państwa, budżetów jst, jednostek budżetowych, samorządowych zakładów budżetowych, państwowoych funduszy celowych  oraz państwowych jednostek budżetowych mających siedzibę poza granicami Rzeczypospolitej Polskiej)</t>
  </si>
  <si>
    <t>KOMENDA MIEJSKA PAŃSTWOWEJ STRAŻY POŻARNEJ</t>
  </si>
  <si>
    <t>JAWORZNO</t>
  </si>
  <si>
    <t>UL. KRAKOWSKA 22</t>
  </si>
  <si>
    <t>43-600 JAWORZNO</t>
  </si>
  <si>
    <t>ZADANIA ZLECONE - DZIAŁALNOŚĆ FORMACJI W WALCE Z POŻARAMI, KLĘSKAMI ŻYWIOŁOWYMI I INNYMI MIEJSCOWYMI ZAGROŻENIAMI</t>
  </si>
  <si>
    <t>przemieszczenia między jednostkami</t>
  </si>
  <si>
    <t xml:space="preserve">3. Inne informacje niż wymienione we wcześniejszych tabelach, jeżeli mogłyby w istotny sposób wpłynąć na ocenę sytuacji majątkowej  i finansowej oraz wynik finansowy jednostki </t>
  </si>
  <si>
    <t xml:space="preserve">AKTYWA – należności wobec budżetów </t>
  </si>
  <si>
    <t xml:space="preserve">PASYWA – zobowiązania wobec budżetów </t>
  </si>
  <si>
    <t>Poz. w Bilansie</t>
  </si>
  <si>
    <t>31.12.2019</t>
  </si>
  <si>
    <t>B.II.2. Należności od budżetów</t>
  </si>
  <si>
    <t>D.II.2 Zobowiązania wobec budżetów</t>
  </si>
  <si>
    <t>w tym:</t>
  </si>
  <si>
    <t>Należności z tytułu podatku VAT miesiąc bieżący</t>
  </si>
  <si>
    <t>Zobowiązania z tytułu podatku VAT miesiąc bieżący</t>
  </si>
  <si>
    <t>Należności z tytułu podatku VAT miesiące kolejne</t>
  </si>
  <si>
    <t>Zobowiązania z tytułu podatku VAT miesiące kolejne</t>
  </si>
  <si>
    <t>Korekta roczna podatku VAT-7</t>
  </si>
  <si>
    <t>Roczna korekta podatku VAT</t>
  </si>
  <si>
    <t>Podatek od nieruchomości</t>
  </si>
  <si>
    <t>Należności z tytułu podatku PIT</t>
  </si>
  <si>
    <t>Odpady</t>
  </si>
  <si>
    <t>Zobowiązania z tytułu podatku PIT</t>
  </si>
  <si>
    <t>Niewykorzystane środki na wydzielonym rachunku</t>
  </si>
  <si>
    <t>..........................</t>
  </si>
  <si>
    <t>…...................................</t>
  </si>
  <si>
    <t>….....................................</t>
  </si>
  <si>
    <t>(główny księgowy)</t>
  </si>
  <si>
    <t xml:space="preserve"> (rok, miesiąc, dzień)</t>
  </si>
  <si>
    <t xml:space="preserve">    (kierownik jednostki)</t>
  </si>
  <si>
    <t xml:space="preserve">pozostałe środki trwałe, wartości niematerialne i prawne oraz zbiory biblioteczne </t>
  </si>
  <si>
    <t>Pozostałe środki trwałe</t>
  </si>
  <si>
    <t>Pozostałe wartości niematrialne i prawne</t>
  </si>
  <si>
    <t xml:space="preserve">Zbiory biblioteczne </t>
  </si>
  <si>
    <t>Umorzenie</t>
  </si>
  <si>
    <t>Koszty wytworzenia środków trwałych ogółem</t>
  </si>
  <si>
    <t>Konto 080 strona MA</t>
  </si>
  <si>
    <t xml:space="preserve">                    w tym:</t>
  </si>
  <si>
    <t>Środki trwałe oddane do użytkowania w roku obrotowym (Ma)</t>
  </si>
  <si>
    <t>Nakłady przekazane między jednostkami</t>
  </si>
  <si>
    <t>Rozwiązanie bez efektu gospodarczego</t>
  </si>
  <si>
    <t>Wyksięgowanie ze środków trwałych w budowie na pozostałe środki trwałe</t>
  </si>
  <si>
    <t>Konto 080 strona WN</t>
  </si>
  <si>
    <t>Środki trwałe w budowie</t>
  </si>
  <si>
    <t>01.01.2020 - 31.12.2020</t>
  </si>
  <si>
    <t>W bilansie w poz. B. Aktywa obrotowe IV. Rozliczenia międzyokresowe ujęte są inne aktywa dotyczące malwersacji pieniędzy z 2015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</si>
</sst>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;\(#,##0.00\)"/>
  </numFmts>
  <fonts count="18">
    <font>
      <sz val="11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 Narrow"/>
      <family val="2"/>
      <charset val="238"/>
    </font>
    <font>
      <b/>
      <sz val="2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sz val="12"/>
      <color rgb="FF003366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12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i/>
      <sz val="14"/>
      <color rgb="FF000000"/>
      <name val="Arial Narrow"/>
      <family val="2"/>
      <charset val="238"/>
    </font>
    <font>
      <sz val="14"/>
      <color rgb="FF000000"/>
      <name val="Arial"/>
      <family val="2"/>
      <charset val="238"/>
    </font>
    <font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rgb="FFCCFFFF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137">
    <xf numFmtId="0" fontId="0" fillId="0" borderId="0" xfId="0"/>
    <xf numFmtId="0" fontId="1" fillId="0" borderId="0" xfId="1"/>
    <xf numFmtId="0" fontId="2" fillId="0" borderId="0" xfId="1" applyFont="1"/>
    <xf numFmtId="165" fontId="5" fillId="0" borderId="0" xfId="1" applyNumberFormat="1" applyFont="1" applyAlignment="1">
      <alignment wrapText="1"/>
    </xf>
    <xf numFmtId="165" fontId="2" fillId="0" borderId="0" xfId="1" applyNumberFormat="1" applyFont="1"/>
    <xf numFmtId="0" fontId="4" fillId="0" borderId="0" xfId="0" applyFont="1"/>
    <xf numFmtId="49" fontId="7" fillId="2" borderId="2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left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left" vertical="center" wrapText="1"/>
    </xf>
    <xf numFmtId="165" fontId="7" fillId="0" borderId="2" xfId="1" applyNumberFormat="1" applyFont="1" applyBorder="1" applyAlignment="1" applyProtection="1">
      <alignment vertical="center"/>
      <protection locked="0"/>
    </xf>
    <xf numFmtId="165" fontId="7" fillId="0" borderId="2" xfId="1" applyNumberFormat="1" applyFont="1" applyBorder="1" applyAlignment="1">
      <alignment vertical="center"/>
    </xf>
    <xf numFmtId="165" fontId="7" fillId="0" borderId="2" xfId="1" applyNumberFormat="1" applyFont="1" applyBorder="1" applyAlignment="1">
      <alignment vertical="center" wrapText="1"/>
    </xf>
    <xf numFmtId="49" fontId="2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 wrapText="1"/>
    </xf>
    <xf numFmtId="165" fontId="2" fillId="0" borderId="2" xfId="1" applyNumberFormat="1" applyFont="1" applyBorder="1" applyAlignment="1" applyProtection="1">
      <alignment vertical="center"/>
      <protection locked="0"/>
    </xf>
    <xf numFmtId="49" fontId="7" fillId="3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vertical="center"/>
    </xf>
    <xf numFmtId="49" fontId="7" fillId="3" borderId="0" xfId="1" applyNumberFormat="1" applyFont="1" applyFill="1" applyAlignment="1">
      <alignment horizontal="center" vertical="center"/>
    </xf>
    <xf numFmtId="165" fontId="7" fillId="0" borderId="0" xfId="1" applyNumberFormat="1" applyFont="1" applyAlignment="1">
      <alignment wrapText="1"/>
    </xf>
    <xf numFmtId="165" fontId="7" fillId="3" borderId="0" xfId="1" applyNumberFormat="1" applyFont="1" applyFill="1"/>
    <xf numFmtId="49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 applyProtection="1">
      <alignment vertical="center"/>
      <protection locked="0"/>
    </xf>
    <xf numFmtId="165" fontId="7" fillId="2" borderId="2" xfId="1" applyNumberFormat="1" applyFont="1" applyFill="1" applyBorder="1" applyAlignment="1">
      <alignment vertical="center" wrapText="1"/>
    </xf>
    <xf numFmtId="165" fontId="2" fillId="0" borderId="2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Protection="1">
      <protection locked="0"/>
    </xf>
    <xf numFmtId="0" fontId="4" fillId="0" borderId="2" xfId="0" applyFont="1" applyBorder="1"/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165" fontId="2" fillId="0" borderId="2" xfId="1" applyNumberFormat="1" applyFont="1" applyBorder="1" applyAlignment="1">
      <alignment vertical="center"/>
    </xf>
    <xf numFmtId="3" fontId="7" fillId="0" borderId="2" xfId="1" applyNumberFormat="1" applyFont="1" applyBorder="1" applyAlignment="1" applyProtection="1">
      <alignment vertical="center"/>
      <protection locked="0"/>
    </xf>
    <xf numFmtId="0" fontId="7" fillId="0" borderId="2" xfId="0" applyFont="1" applyBorder="1"/>
    <xf numFmtId="4" fontId="2" fillId="0" borderId="2" xfId="0" applyNumberFormat="1" applyFont="1" applyBorder="1"/>
    <xf numFmtId="0" fontId="2" fillId="0" borderId="0" xfId="0" applyFont="1"/>
    <xf numFmtId="0" fontId="2" fillId="0" borderId="0" xfId="0" applyFont="1" applyProtection="1">
      <protection locked="0"/>
    </xf>
    <xf numFmtId="0" fontId="8" fillId="0" borderId="0" xfId="1" applyFont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Protection="1">
      <protection locked="0"/>
    </xf>
    <xf numFmtId="4" fontId="7" fillId="0" borderId="2" xfId="0" applyNumberFormat="1" applyFont="1" applyBorder="1"/>
    <xf numFmtId="0" fontId="4" fillId="0" borderId="0" xfId="0" applyFont="1" applyAlignment="1">
      <alignment horizontal="center"/>
    </xf>
    <xf numFmtId="165" fontId="2" fillId="0" borderId="2" xfId="1" applyNumberFormat="1" applyFont="1" applyBorder="1" applyAlignment="1" applyProtection="1">
      <alignment horizontal="left" vertical="center" wrapText="1"/>
      <protection locked="0"/>
    </xf>
    <xf numFmtId="165" fontId="7" fillId="0" borderId="2" xfId="1" applyNumberFormat="1" applyFont="1" applyBorder="1" applyAlignment="1" applyProtection="1">
      <alignment horizontal="left" vertical="center" wrapText="1"/>
      <protection locked="0"/>
    </xf>
    <xf numFmtId="165" fontId="7" fillId="0" borderId="2" xfId="1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wrapText="1"/>
    </xf>
    <xf numFmtId="0" fontId="9" fillId="0" borderId="2" xfId="0" applyFont="1" applyBorder="1" applyProtection="1">
      <protection locked="0"/>
    </xf>
    <xf numFmtId="0" fontId="5" fillId="0" borderId="0" xfId="1" applyFont="1"/>
    <xf numFmtId="165" fontId="7" fillId="3" borderId="2" xfId="1" applyNumberFormat="1" applyFont="1" applyFill="1" applyBorder="1" applyAlignment="1" applyProtection="1">
      <alignment vertical="center"/>
      <protection locked="0"/>
    </xf>
    <xf numFmtId="165" fontId="7" fillId="0" borderId="0" xfId="1" applyNumberFormat="1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4" fontId="12" fillId="4" borderId="5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16" fillId="0" borderId="0" xfId="1" applyFont="1" applyBorder="1" applyProtection="1"/>
    <xf numFmtId="0" fontId="17" fillId="0" borderId="0" xfId="1" applyFont="1" applyBorder="1" applyProtection="1"/>
    <xf numFmtId="49" fontId="16" fillId="2" borderId="2" xfId="1" applyNumberFormat="1" applyFont="1" applyFill="1" applyBorder="1" applyAlignment="1" applyProtection="1">
      <alignment horizontal="center" vertical="center"/>
    </xf>
    <xf numFmtId="165" fontId="16" fillId="2" borderId="2" xfId="1" applyNumberFormat="1" applyFont="1" applyFill="1" applyBorder="1" applyAlignment="1" applyProtection="1">
      <alignment horizontal="center" vertical="center" wrapText="1"/>
    </xf>
    <xf numFmtId="165" fontId="16" fillId="2" borderId="2" xfId="1" applyNumberFormat="1" applyFont="1" applyFill="1" applyBorder="1" applyAlignment="1" applyProtection="1">
      <alignment horizontal="center" vertical="center"/>
    </xf>
    <xf numFmtId="49" fontId="16" fillId="0" borderId="2" xfId="1" applyNumberFormat="1" applyFont="1" applyBorder="1" applyAlignment="1" applyProtection="1">
      <alignment horizontal="center" vertical="center"/>
    </xf>
    <xf numFmtId="165" fontId="16" fillId="0" borderId="2" xfId="1" applyNumberFormat="1" applyFont="1" applyBorder="1" applyAlignment="1" applyProtection="1">
      <alignment vertical="center" wrapText="1"/>
    </xf>
    <xf numFmtId="165" fontId="16" fillId="0" borderId="2" xfId="1" applyNumberFormat="1" applyFont="1" applyBorder="1" applyAlignment="1" applyProtection="1">
      <alignment vertical="center"/>
    </xf>
    <xf numFmtId="4" fontId="16" fillId="0" borderId="2" xfId="1" applyNumberFormat="1" applyFont="1" applyBorder="1" applyProtection="1"/>
    <xf numFmtId="165" fontId="7" fillId="2" borderId="4" xfId="1" applyNumberFormat="1" applyFont="1" applyFill="1" applyBorder="1" applyAlignment="1" applyProtection="1">
      <alignment horizontal="center"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165" fontId="7" fillId="5" borderId="4" xfId="1" applyNumberFormat="1" applyFont="1" applyFill="1" applyBorder="1" applyAlignment="1" applyProtection="1">
      <alignment horizontal="left" vertical="center" wrapText="1"/>
    </xf>
    <xf numFmtId="165" fontId="7" fillId="5" borderId="4" xfId="1" applyNumberFormat="1" applyFont="1" applyFill="1" applyBorder="1" applyAlignment="1" applyProtection="1">
      <alignment horizontal="right" vertical="center" wrapText="1"/>
    </xf>
    <xf numFmtId="165" fontId="7" fillId="5" borderId="4" xfId="1" applyNumberFormat="1" applyFont="1" applyFill="1" applyBorder="1" applyAlignment="1" applyProtection="1">
      <alignment horizontal="center" vertical="center"/>
    </xf>
    <xf numFmtId="49" fontId="2" fillId="0" borderId="4" xfId="1" applyNumberFormat="1" applyFont="1" applyBorder="1" applyAlignment="1" applyProtection="1">
      <alignment horizontal="center" vertical="center"/>
    </xf>
    <xf numFmtId="165" fontId="2" fillId="0" borderId="4" xfId="1" applyNumberFormat="1" applyFont="1" applyBorder="1" applyAlignment="1" applyProtection="1">
      <alignment horizontal="left" vertical="center" wrapText="1"/>
      <protection locked="0"/>
    </xf>
    <xf numFmtId="165" fontId="2" fillId="0" borderId="4" xfId="1" applyNumberFormat="1" applyFont="1" applyBorder="1" applyAlignment="1" applyProtection="1">
      <alignment vertical="center"/>
      <protection locked="0"/>
    </xf>
    <xf numFmtId="165" fontId="2" fillId="3" borderId="4" xfId="1" applyNumberFormat="1" applyFont="1" applyFill="1" applyBorder="1" applyAlignment="1" applyProtection="1">
      <alignment vertical="center"/>
      <protection locked="0"/>
    </xf>
    <xf numFmtId="165" fontId="7" fillId="3" borderId="4" xfId="1" applyNumberFormat="1" applyFont="1" applyFill="1" applyBorder="1" applyAlignment="1" applyProtection="1">
      <alignment vertical="center"/>
      <protection locked="0"/>
    </xf>
    <xf numFmtId="165" fontId="2" fillId="3" borderId="10" xfId="1" applyNumberFormat="1" applyFont="1" applyFill="1" applyBorder="1" applyAlignment="1" applyProtection="1">
      <alignment vertical="center"/>
      <protection locked="0"/>
    </xf>
    <xf numFmtId="165" fontId="2" fillId="0" borderId="4" xfId="1" applyNumberFormat="1" applyFont="1" applyBorder="1" applyAlignment="1" applyProtection="1">
      <alignment horizontal="right" vertical="center" wrapText="1"/>
      <protection locked="0"/>
    </xf>
    <xf numFmtId="49" fontId="7" fillId="0" borderId="10" xfId="1" applyNumberFormat="1" applyFont="1" applyBorder="1" applyAlignment="1" applyProtection="1">
      <alignment horizontal="center" vertical="center"/>
    </xf>
    <xf numFmtId="165" fontId="7" fillId="0" borderId="10" xfId="1" applyNumberFormat="1" applyFont="1" applyBorder="1" applyAlignment="1" applyProtection="1">
      <alignment horizontal="left" vertical="center" wrapText="1"/>
      <protection locked="0"/>
    </xf>
    <xf numFmtId="165" fontId="7" fillId="0" borderId="4" xfId="1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7" fillId="0" borderId="0" xfId="1" applyNumberFormat="1" applyFont="1" applyBorder="1" applyAlignment="1" applyProtection="1">
      <alignment vertical="center"/>
    </xf>
    <xf numFmtId="0" fontId="10" fillId="0" borderId="0" xfId="0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left" vertical="center"/>
    </xf>
    <xf numFmtId="49" fontId="5" fillId="3" borderId="1" xfId="1" applyNumberFormat="1" applyFont="1" applyFill="1" applyBorder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0" fontId="4" fillId="0" borderId="0" xfId="0" applyFont="1"/>
    <xf numFmtId="165" fontId="5" fillId="0" borderId="0" xfId="1" applyNumberFormat="1" applyFont="1" applyAlignment="1">
      <alignment wrapText="1"/>
    </xf>
    <xf numFmtId="165" fontId="5" fillId="0" borderId="0" xfId="1" applyNumberFormat="1" applyFont="1" applyAlignment="1">
      <alignment horizontal="left" vertical="center" wrapText="1"/>
    </xf>
    <xf numFmtId="165" fontId="5" fillId="0" borderId="1" xfId="1" applyNumberFormat="1" applyFont="1" applyBorder="1" applyAlignment="1">
      <alignment horizontal="left" vertical="center" wrapText="1"/>
    </xf>
    <xf numFmtId="0" fontId="4" fillId="3" borderId="3" xfId="0" applyFont="1" applyFill="1" applyBorder="1"/>
    <xf numFmtId="49" fontId="5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5" fillId="0" borderId="0" xfId="1" applyNumberFormat="1" applyFont="1" applyAlignment="1">
      <alignment horizontal="justify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justify" vertical="center" wrapText="1"/>
    </xf>
    <xf numFmtId="49" fontId="7" fillId="2" borderId="2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5" fillId="0" borderId="0" xfId="1" applyFont="1" applyAlignment="1">
      <alignment horizontal="center" vertical="center" wrapText="1"/>
    </xf>
    <xf numFmtId="49" fontId="7" fillId="0" borderId="7" xfId="1" applyNumberFormat="1" applyFont="1" applyBorder="1" applyAlignment="1" applyProtection="1">
      <alignment horizontal="left" vertical="center"/>
    </xf>
    <xf numFmtId="49" fontId="7" fillId="0" borderId="8" xfId="1" applyNumberFormat="1" applyFont="1" applyBorder="1" applyAlignment="1" applyProtection="1">
      <alignment horizontal="left" vertical="center"/>
    </xf>
    <xf numFmtId="49" fontId="7" fillId="0" borderId="9" xfId="1" applyNumberFormat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justify" vertical="center" wrapText="1"/>
    </xf>
    <xf numFmtId="49" fontId="7" fillId="2" borderId="4" xfId="1" applyNumberFormat="1" applyFont="1" applyFill="1" applyBorder="1" applyAlignment="1" applyProtection="1">
      <alignment horizontal="center" vertical="center"/>
    </xf>
    <xf numFmtId="165" fontId="7" fillId="2" borderId="4" xfId="1" applyNumberFormat="1" applyFont="1" applyFill="1" applyBorder="1" applyAlignment="1" applyProtection="1">
      <alignment horizontal="center" vertical="center" wrapText="1"/>
    </xf>
    <xf numFmtId="165" fontId="7" fillId="5" borderId="7" xfId="1" applyNumberFormat="1" applyFont="1" applyFill="1" applyBorder="1" applyAlignment="1" applyProtection="1">
      <alignment horizontal="left" vertical="center" wrapText="1"/>
    </xf>
    <xf numFmtId="165" fontId="7" fillId="5" borderId="8" xfId="1" applyNumberFormat="1" applyFont="1" applyFill="1" applyBorder="1" applyAlignment="1" applyProtection="1">
      <alignment horizontal="left" vertical="center" wrapText="1"/>
    </xf>
    <xf numFmtId="165" fontId="7" fillId="5" borderId="9" xfId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M56"/>
  <sheetViews>
    <sheetView topLeftCell="A22" zoomScaleNormal="100" workbookViewId="0">
      <selection activeCell="A26" sqref="A26:M26"/>
    </sheetView>
  </sheetViews>
  <sheetFormatPr defaultRowHeight="14.25"/>
  <cols>
    <col min="1" max="12" width="10.5"/>
    <col min="13" max="1025" width="8.875"/>
  </cols>
  <sheetData>
    <row r="1" spans="1:13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9.1" customHeight="1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28.5" customHeight="1">
      <c r="A4" s="99" t="s">
        <v>153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ht="16.5" customHeight="1">
      <c r="A7" s="100" t="s">
        <v>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3" ht="15.75">
      <c r="A8" s="101" t="s">
        <v>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3" ht="15.75">
      <c r="A9" s="102" t="s">
        <v>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3" ht="16.5">
      <c r="A10" s="103" t="s">
        <v>154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3" ht="16.5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3" ht="16.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</row>
    <row r="13" spans="1:13" ht="19.350000000000001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</row>
    <row r="14" spans="1:13" ht="17.850000000000001" customHeight="1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</row>
    <row r="15" spans="1:13" ht="18.75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</row>
    <row r="16" spans="1:13" ht="15.75">
      <c r="A16" s="102" t="s">
        <v>4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ht="16.5">
      <c r="A17" s="103" t="s">
        <v>155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</row>
    <row r="18" spans="1:13" ht="16.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13" ht="16.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ht="16.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ht="16.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</row>
    <row r="22" spans="1:13" ht="16.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</row>
    <row r="23" spans="1:13" ht="15.75">
      <c r="A23" s="104" t="s">
        <v>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ht="16.5">
      <c r="A24" s="103" t="s">
        <v>156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</row>
    <row r="25" spans="1:13" ht="16.5">
      <c r="A25" s="103" t="s">
        <v>157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</row>
    <row r="26" spans="1:13" ht="16.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</row>
    <row r="27" spans="1:13" ht="16.5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</row>
    <row r="28" spans="1:13" ht="16.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</row>
    <row r="29" spans="1:13" ht="16.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</row>
    <row r="30" spans="1:13" ht="15.75">
      <c r="A30" s="102" t="s">
        <v>6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</row>
    <row r="31" spans="1:13" ht="16.5">
      <c r="A31" s="103" t="s">
        <v>158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</row>
    <row r="32" spans="1:13" ht="16.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</row>
    <row r="33" spans="1:13" ht="16.5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</row>
    <row r="34" spans="1:13" ht="16.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</row>
    <row r="35" spans="1:13" ht="15.75">
      <c r="A35" s="102" t="s">
        <v>7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</row>
    <row r="36" spans="1:13" ht="16.5">
      <c r="A36" s="103" t="s">
        <v>199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</row>
    <row r="37" spans="1:13" ht="16.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</row>
    <row r="38" spans="1:13" ht="16.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</row>
    <row r="39" spans="1:13" ht="16.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</row>
    <row r="40" spans="1:13" ht="16.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</row>
    <row r="41" spans="1:13" ht="16.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</row>
    <row r="42" spans="1:13" ht="32.85" customHeight="1">
      <c r="A42" s="100" t="s">
        <v>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</row>
    <row r="43" spans="1:13" ht="18">
      <c r="A43" s="66"/>
      <c r="B43" s="66"/>
      <c r="C43" s="66"/>
      <c r="D43" s="66"/>
      <c r="E43" s="66"/>
      <c r="F43" s="66"/>
      <c r="G43" s="66"/>
      <c r="H43" s="66"/>
      <c r="I43" s="66"/>
    </row>
    <row r="44" spans="1:13" ht="18">
      <c r="A44" s="66"/>
      <c r="B44" s="66"/>
      <c r="C44" s="66"/>
      <c r="D44" s="66"/>
      <c r="E44" s="66"/>
      <c r="F44" s="66"/>
      <c r="G44" s="66"/>
      <c r="H44" s="66"/>
      <c r="I44" s="66"/>
    </row>
    <row r="45" spans="1:13" ht="18">
      <c r="A45" s="66"/>
      <c r="B45" s="66"/>
      <c r="C45" s="66"/>
      <c r="D45" s="66"/>
      <c r="E45" s="66"/>
      <c r="F45" s="66"/>
      <c r="G45" s="66"/>
      <c r="H45" s="66"/>
      <c r="I45" s="66"/>
    </row>
    <row r="46" spans="1:13" ht="18">
      <c r="A46" s="66"/>
      <c r="B46" s="66"/>
      <c r="C46" s="66"/>
      <c r="D46" s="66"/>
      <c r="E46" s="66"/>
      <c r="F46" s="66"/>
      <c r="G46" s="66"/>
      <c r="H46" s="66"/>
      <c r="I46" s="66"/>
    </row>
    <row r="47" spans="1:13" ht="18">
      <c r="A47" s="66"/>
      <c r="B47" s="66"/>
      <c r="C47" s="66"/>
      <c r="D47" s="66"/>
      <c r="E47" s="66"/>
      <c r="F47" s="66"/>
      <c r="G47" s="66"/>
      <c r="H47" s="66"/>
      <c r="I47" s="66"/>
    </row>
    <row r="48" spans="1:13" ht="18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8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8">
      <c r="A50" s="67"/>
      <c r="B50" s="67"/>
      <c r="C50" s="67"/>
      <c r="D50" s="67"/>
      <c r="E50" s="67"/>
      <c r="F50" s="67"/>
      <c r="G50" s="67"/>
      <c r="H50" s="67"/>
      <c r="I50" s="67"/>
    </row>
    <row r="51" spans="1:9" ht="18">
      <c r="A51" s="67"/>
      <c r="B51" s="67"/>
      <c r="C51" s="67"/>
      <c r="D51" s="67"/>
      <c r="E51" s="67"/>
      <c r="F51" s="67"/>
      <c r="G51" s="67"/>
      <c r="H51" s="67"/>
      <c r="I51" s="67"/>
    </row>
    <row r="52" spans="1:9" ht="18">
      <c r="A52" s="67"/>
      <c r="B52" s="67"/>
      <c r="C52" s="67"/>
      <c r="D52" s="67"/>
      <c r="E52" s="67"/>
      <c r="F52" s="67"/>
      <c r="G52" s="67"/>
      <c r="H52" s="67"/>
      <c r="I52" s="67"/>
    </row>
    <row r="53" spans="1:9" ht="18">
      <c r="A53" s="67"/>
      <c r="B53" s="67"/>
      <c r="C53" s="67"/>
      <c r="D53" s="67"/>
      <c r="E53" s="67"/>
      <c r="F53" s="67"/>
      <c r="G53" s="67"/>
      <c r="H53" s="67"/>
      <c r="I53" s="67"/>
    </row>
    <row r="54" spans="1:9" ht="18">
      <c r="A54" s="68"/>
      <c r="B54" s="68"/>
      <c r="C54" s="68"/>
      <c r="D54" s="68"/>
      <c r="E54" s="68"/>
      <c r="F54" s="68"/>
      <c r="G54" s="68"/>
      <c r="H54" s="68"/>
      <c r="I54" s="68"/>
    </row>
    <row r="55" spans="1:9" ht="18.75">
      <c r="B55" s="68" t="s">
        <v>179</v>
      </c>
      <c r="C55" s="68"/>
      <c r="D55" s="68"/>
      <c r="E55" s="56" t="s">
        <v>180</v>
      </c>
      <c r="F55" s="56"/>
      <c r="G55" s="56"/>
      <c r="H55" s="56" t="s">
        <v>181</v>
      </c>
      <c r="I55" s="68"/>
    </row>
    <row r="56" spans="1:9" ht="18.75">
      <c r="B56" s="56" t="s">
        <v>182</v>
      </c>
      <c r="C56" s="68"/>
      <c r="D56" s="68"/>
      <c r="E56" s="56" t="s">
        <v>183</v>
      </c>
      <c r="F56" s="56"/>
      <c r="G56" s="56"/>
      <c r="H56" s="56" t="s">
        <v>184</v>
      </c>
      <c r="I56" s="68"/>
    </row>
  </sheetData>
  <mergeCells count="42">
    <mergeCell ref="A41:M41"/>
    <mergeCell ref="A42:M42"/>
    <mergeCell ref="A34:M34"/>
    <mergeCell ref="A35:M35"/>
    <mergeCell ref="A36:M36"/>
    <mergeCell ref="A37:M37"/>
    <mergeCell ref="A38:M38"/>
    <mergeCell ref="A31:M31"/>
    <mergeCell ref="A32:M32"/>
    <mergeCell ref="A33:M33"/>
    <mergeCell ref="A39:M39"/>
    <mergeCell ref="A40:M40"/>
    <mergeCell ref="A26:M26"/>
    <mergeCell ref="A27:M27"/>
    <mergeCell ref="A28:M28"/>
    <mergeCell ref="A29:M29"/>
    <mergeCell ref="A30:M30"/>
    <mergeCell ref="A21:M21"/>
    <mergeCell ref="A22:M22"/>
    <mergeCell ref="A23:M23"/>
    <mergeCell ref="A24:M24"/>
    <mergeCell ref="A25:M25"/>
    <mergeCell ref="A16:M16"/>
    <mergeCell ref="A17:M17"/>
    <mergeCell ref="A18:M18"/>
    <mergeCell ref="A19:M19"/>
    <mergeCell ref="A20:M20"/>
    <mergeCell ref="A11:M11"/>
    <mergeCell ref="A12:M12"/>
    <mergeCell ref="A13:M13"/>
    <mergeCell ref="A14:M14"/>
    <mergeCell ref="A15:M15"/>
    <mergeCell ref="A6:M6"/>
    <mergeCell ref="A7:M7"/>
    <mergeCell ref="A8:M8"/>
    <mergeCell ref="A9:M9"/>
    <mergeCell ref="A10:M10"/>
    <mergeCell ref="A1:M1"/>
    <mergeCell ref="A2:M2"/>
    <mergeCell ref="A3:M3"/>
    <mergeCell ref="A4:M4"/>
    <mergeCell ref="A5:M5"/>
  </mergeCells>
  <pageMargins left="0.7" right="0.7" top="0.3" bottom="0.3" header="0.3" footer="0.3"/>
  <pageSetup paperSize="9" scale="59" pageOrder="overThenDown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9"/>
  <sheetViews>
    <sheetView zoomScaleNormal="100" zoomScaleSheetLayoutView="89" workbookViewId="0">
      <selection activeCell="C8" sqref="C8"/>
    </sheetView>
  </sheetViews>
  <sheetFormatPr defaultRowHeight="14.25"/>
  <cols>
    <col min="1" max="1" width="6.375"/>
    <col min="2" max="2" width="46.625"/>
    <col min="3" max="3" width="45"/>
    <col min="4" max="1025" width="10.5"/>
  </cols>
  <sheetData>
    <row r="2" spans="1:3" ht="46.35" customHeight="1">
      <c r="A2" s="100" t="s">
        <v>97</v>
      </c>
      <c r="B2" s="100"/>
      <c r="C2" s="100"/>
    </row>
    <row r="5" spans="1:3" ht="28.5" customHeight="1">
      <c r="A5" s="6" t="s">
        <v>14</v>
      </c>
      <c r="B5" s="7" t="s">
        <v>98</v>
      </c>
      <c r="C5" s="7" t="s">
        <v>52</v>
      </c>
    </row>
    <row r="6" spans="1:3">
      <c r="A6" s="15" t="s">
        <v>23</v>
      </c>
      <c r="B6" s="28" t="s">
        <v>99</v>
      </c>
      <c r="C6" s="12"/>
    </row>
    <row r="7" spans="1:3">
      <c r="A7" s="15" t="s">
        <v>25</v>
      </c>
      <c r="B7" s="16" t="s">
        <v>100</v>
      </c>
      <c r="C7" s="12"/>
    </row>
    <row r="8" spans="1:3">
      <c r="A8" s="15" t="s">
        <v>38</v>
      </c>
      <c r="B8" s="16" t="s">
        <v>101</v>
      </c>
      <c r="C8" s="17"/>
    </row>
    <row r="9" spans="1:3">
      <c r="A9" s="29">
        <v>4</v>
      </c>
      <c r="B9" s="37" t="s">
        <v>22</v>
      </c>
      <c r="C9" s="44">
        <f>SUM(C6:C8)</f>
        <v>0</v>
      </c>
    </row>
  </sheetData>
  <sheetProtection algorithmName="SHA-512" hashValue="9OP5v4KQ5Jo1ZQOwki03EKFdkIRlm2Lu79TtxXFYLsQTAv4KBdh2aN2h3yuTNtVL7YzLJ2ntIKsJx/pxhzJdEA==" saltValue="HPM7+rAeLc5hNBUXxT96Qw==" spinCount="100000"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C8"/>
  <sheetViews>
    <sheetView zoomScaleNormal="100" workbookViewId="0">
      <selection activeCell="C6" sqref="C6"/>
    </sheetView>
  </sheetViews>
  <sheetFormatPr defaultRowHeight="14.25"/>
  <cols>
    <col min="1" max="1" width="5"/>
    <col min="2" max="2" width="51.125"/>
    <col min="3" max="3" width="49.625"/>
    <col min="4" max="1025" width="10.5"/>
  </cols>
  <sheetData>
    <row r="2" spans="1:3" ht="63.75" customHeight="1">
      <c r="A2" s="122" t="s">
        <v>102</v>
      </c>
      <c r="B2" s="122"/>
      <c r="C2" s="122"/>
    </row>
    <row r="5" spans="1:3" ht="27.75" customHeight="1">
      <c r="A5" s="6" t="s">
        <v>14</v>
      </c>
      <c r="B5" s="7" t="s">
        <v>103</v>
      </c>
      <c r="C5" s="7" t="s">
        <v>104</v>
      </c>
    </row>
    <row r="6" spans="1:3" ht="26.25" customHeight="1">
      <c r="A6" s="10" t="s">
        <v>23</v>
      </c>
      <c r="B6" s="11" t="s">
        <v>105</v>
      </c>
      <c r="C6" s="17"/>
    </row>
    <row r="7" spans="1:3" ht="27" customHeight="1">
      <c r="A7" s="10" t="s">
        <v>25</v>
      </c>
      <c r="B7" s="14" t="s">
        <v>106</v>
      </c>
      <c r="C7" s="17"/>
    </row>
    <row r="8" spans="1:3" ht="26.25" customHeight="1">
      <c r="A8" s="29">
        <v>3</v>
      </c>
      <c r="B8" s="37" t="s">
        <v>22</v>
      </c>
      <c r="C8" s="44">
        <f>SUM(C6:C7)</f>
        <v>0</v>
      </c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7"/>
  <sheetViews>
    <sheetView zoomScaleNormal="100" workbookViewId="0">
      <selection activeCell="D10" sqref="D10"/>
    </sheetView>
  </sheetViews>
  <sheetFormatPr defaultRowHeight="14.25"/>
  <cols>
    <col min="1" max="1" width="3.25"/>
    <col min="2" max="4" width="37.5"/>
    <col min="5" max="5" width="21.375"/>
    <col min="6" max="1025" width="10.5"/>
  </cols>
  <sheetData>
    <row r="2" spans="1:7" ht="16.350000000000001" customHeight="1">
      <c r="A2" s="123" t="s">
        <v>107</v>
      </c>
      <c r="B2" s="123"/>
      <c r="C2" s="123"/>
      <c r="D2" s="123"/>
      <c r="E2" s="41"/>
      <c r="F2" s="41"/>
      <c r="G2" s="41"/>
    </row>
    <row r="4" spans="1:7" ht="15" customHeight="1"/>
    <row r="5" spans="1:7" ht="38.25" customHeight="1">
      <c r="A5" s="6" t="s">
        <v>14</v>
      </c>
      <c r="B5" s="7" t="s">
        <v>108</v>
      </c>
      <c r="C5" s="7" t="s">
        <v>109</v>
      </c>
      <c r="D5" s="7" t="s">
        <v>110</v>
      </c>
      <c r="E5" s="45"/>
    </row>
    <row r="6" spans="1:7" ht="37.5" customHeight="1">
      <c r="A6" s="15" t="s">
        <v>23</v>
      </c>
      <c r="B6" s="46"/>
      <c r="C6" s="46"/>
      <c r="D6" s="12"/>
    </row>
    <row r="7" spans="1:7" ht="34.5" customHeight="1"/>
  </sheetData>
  <sheetProtection sheet="1" objects="1" scenarios="1"/>
  <mergeCells count="1">
    <mergeCell ref="A2:D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6"/>
  <sheetViews>
    <sheetView zoomScaleNormal="100" workbookViewId="0">
      <selection activeCell="E5" sqref="E5"/>
    </sheetView>
  </sheetViews>
  <sheetFormatPr defaultRowHeight="14.25"/>
  <cols>
    <col min="1" max="1" width="3"/>
    <col min="2" max="5" width="28.125"/>
    <col min="6" max="1025" width="10.5"/>
  </cols>
  <sheetData>
    <row r="2" spans="1:5" ht="61.5" customHeight="1">
      <c r="A2" s="122" t="s">
        <v>111</v>
      </c>
      <c r="B2" s="122"/>
      <c r="C2" s="122"/>
      <c r="D2" s="122"/>
      <c r="E2" s="122"/>
    </row>
    <row r="5" spans="1:5" ht="25.5">
      <c r="A5" s="6" t="s">
        <v>14</v>
      </c>
      <c r="B5" s="7" t="s">
        <v>112</v>
      </c>
      <c r="C5" s="7" t="s">
        <v>113</v>
      </c>
      <c r="D5" s="7" t="s">
        <v>109</v>
      </c>
      <c r="E5" s="7" t="s">
        <v>110</v>
      </c>
    </row>
    <row r="6" spans="1:5" ht="48.75" customHeight="1">
      <c r="A6" s="10" t="s">
        <v>23</v>
      </c>
      <c r="B6" s="47"/>
      <c r="C6" s="48"/>
      <c r="D6" s="48"/>
      <c r="E6" s="48"/>
    </row>
  </sheetData>
  <sheetProtection sheet="1" objects="1" scenarios="1"/>
  <mergeCells count="1">
    <mergeCell ref="A2:E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C19"/>
  <sheetViews>
    <sheetView zoomScaleNormal="100" workbookViewId="0">
      <selection activeCell="C16" sqref="C16"/>
    </sheetView>
  </sheetViews>
  <sheetFormatPr defaultRowHeight="14.25"/>
  <cols>
    <col min="1" max="1" width="4.5"/>
    <col min="2" max="2" width="56.125"/>
    <col min="3" max="3" width="49.625"/>
    <col min="4" max="1025" width="10.5"/>
  </cols>
  <sheetData>
    <row r="2" spans="1:3" ht="60" customHeight="1">
      <c r="A2" s="100" t="s">
        <v>114</v>
      </c>
      <c r="B2" s="100"/>
      <c r="C2" s="100"/>
    </row>
    <row r="5" spans="1:3" ht="22.5" customHeight="1">
      <c r="A5" s="6" t="s">
        <v>14</v>
      </c>
      <c r="B5" s="7" t="s">
        <v>51</v>
      </c>
      <c r="C5" s="7" t="s">
        <v>52</v>
      </c>
    </row>
    <row r="6" spans="1:3" ht="20.25" customHeight="1">
      <c r="A6" s="10" t="s">
        <v>23</v>
      </c>
      <c r="B6" s="11" t="s">
        <v>115</v>
      </c>
      <c r="C6" s="13">
        <f>SUM(C7:C11)</f>
        <v>58037.03</v>
      </c>
    </row>
    <row r="7" spans="1:3" ht="20.25" customHeight="1">
      <c r="A7" s="15" t="s">
        <v>27</v>
      </c>
      <c r="B7" s="16" t="s">
        <v>116</v>
      </c>
      <c r="C7" s="17"/>
    </row>
    <row r="8" spans="1:3" ht="20.25" customHeight="1">
      <c r="A8" s="15" t="s">
        <v>29</v>
      </c>
      <c r="B8" s="16" t="s">
        <v>117</v>
      </c>
      <c r="C8" s="17"/>
    </row>
    <row r="9" spans="1:3" ht="20.25" customHeight="1">
      <c r="A9" s="15" t="s">
        <v>31</v>
      </c>
      <c r="B9" s="16" t="s">
        <v>118</v>
      </c>
      <c r="C9" s="17"/>
    </row>
    <row r="10" spans="1:3" ht="20.25" customHeight="1">
      <c r="A10" s="15" t="s">
        <v>33</v>
      </c>
      <c r="B10" s="16" t="s">
        <v>119</v>
      </c>
      <c r="C10" s="17"/>
    </row>
    <row r="11" spans="1:3" ht="20.25" customHeight="1">
      <c r="A11" s="15" t="s">
        <v>35</v>
      </c>
      <c r="B11" s="16" t="s">
        <v>37</v>
      </c>
      <c r="C11" s="17">
        <v>58037.03</v>
      </c>
    </row>
    <row r="12" spans="1:3" ht="20.25" customHeight="1">
      <c r="A12" s="10" t="s">
        <v>25</v>
      </c>
      <c r="B12" s="14" t="s">
        <v>120</v>
      </c>
      <c r="C12" s="13">
        <f>SUM(C13:C14)</f>
        <v>0</v>
      </c>
    </row>
    <row r="13" spans="1:3" ht="20.25" customHeight="1">
      <c r="A13" s="15" t="s">
        <v>27</v>
      </c>
      <c r="B13" s="16" t="s">
        <v>121</v>
      </c>
      <c r="C13" s="17"/>
    </row>
    <row r="14" spans="1:3" ht="20.25" customHeight="1">
      <c r="A14" s="15" t="s">
        <v>29</v>
      </c>
      <c r="B14" s="16" t="s">
        <v>122</v>
      </c>
      <c r="C14" s="35">
        <f>SUM(C15:C16)</f>
        <v>0</v>
      </c>
    </row>
    <row r="15" spans="1:3" ht="20.25" customHeight="1">
      <c r="A15" s="15"/>
      <c r="B15" s="16" t="s">
        <v>123</v>
      </c>
      <c r="C15" s="17"/>
    </row>
    <row r="16" spans="1:3" ht="20.25" customHeight="1">
      <c r="A16" s="15"/>
      <c r="B16" s="16" t="s">
        <v>124</v>
      </c>
      <c r="C16" s="17"/>
    </row>
    <row r="17" spans="1:3" ht="20.25" customHeight="1">
      <c r="A17" s="10" t="s">
        <v>38</v>
      </c>
      <c r="B17" s="14" t="s">
        <v>125</v>
      </c>
      <c r="C17" s="13">
        <f>C6+C12</f>
        <v>58037.03</v>
      </c>
    </row>
    <row r="19" spans="1:3" ht="31.5" customHeight="1">
      <c r="A19" s="42">
        <v>1</v>
      </c>
      <c r="B19" s="49" t="s">
        <v>126</v>
      </c>
      <c r="C19" s="50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C6"/>
  <sheetViews>
    <sheetView zoomScaleNormal="100" workbookViewId="0">
      <selection activeCell="B6" sqref="B6"/>
    </sheetView>
  </sheetViews>
  <sheetFormatPr defaultRowHeight="14.25"/>
  <cols>
    <col min="1" max="1" width="3.625"/>
    <col min="2" max="3" width="56.125"/>
    <col min="4" max="1025" width="10.5"/>
  </cols>
  <sheetData>
    <row r="2" spans="1:3" ht="31.5" customHeight="1">
      <c r="A2" s="122" t="s">
        <v>127</v>
      </c>
      <c r="B2" s="122"/>
      <c r="C2" s="122"/>
    </row>
    <row r="5" spans="1:3" ht="26.25" customHeight="1">
      <c r="A5" s="6" t="s">
        <v>14</v>
      </c>
      <c r="B5" s="7" t="s">
        <v>51</v>
      </c>
      <c r="C5" s="7" t="s">
        <v>52</v>
      </c>
    </row>
    <row r="6" spans="1:3" ht="25.5" customHeight="1">
      <c r="A6" s="15" t="s">
        <v>23</v>
      </c>
      <c r="B6" s="28" t="s">
        <v>128</v>
      </c>
      <c r="C6" s="12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D9"/>
  <sheetViews>
    <sheetView zoomScaleNormal="100" workbookViewId="0">
      <selection activeCell="C10" sqref="C10"/>
    </sheetView>
  </sheetViews>
  <sheetFormatPr defaultRowHeight="14.25"/>
  <cols>
    <col min="1" max="1" width="3.75"/>
    <col min="2" max="2" width="59.875"/>
    <col min="3" max="3" width="49.625"/>
    <col min="4" max="1025" width="10.5"/>
  </cols>
  <sheetData>
    <row r="2" spans="1:4" ht="15.75">
      <c r="A2" s="102" t="s">
        <v>129</v>
      </c>
      <c r="B2" s="102"/>
      <c r="C2" s="102"/>
      <c r="D2" s="41"/>
    </row>
    <row r="5" spans="1:4" ht="29.25" customHeight="1">
      <c r="A5" s="6" t="s">
        <v>14</v>
      </c>
      <c r="B5" s="7" t="s">
        <v>51</v>
      </c>
      <c r="C5" s="7" t="s">
        <v>52</v>
      </c>
    </row>
    <row r="6" spans="1:4" ht="27.95" customHeight="1">
      <c r="A6" s="15" t="s">
        <v>23</v>
      </c>
      <c r="B6" s="28" t="s">
        <v>130</v>
      </c>
      <c r="C6" s="13">
        <f>C7+C8+C9</f>
        <v>1245435.5</v>
      </c>
    </row>
    <row r="7" spans="1:4" ht="27.95" customHeight="1">
      <c r="A7" s="42">
        <v>2</v>
      </c>
      <c r="B7" s="30" t="s">
        <v>131</v>
      </c>
      <c r="C7" s="31">
        <v>217698.12</v>
      </c>
    </row>
    <row r="8" spans="1:4" ht="27.95" customHeight="1">
      <c r="A8" s="42">
        <v>3</v>
      </c>
      <c r="B8" s="30" t="s">
        <v>132</v>
      </c>
      <c r="C8" s="31">
        <v>38990.1</v>
      </c>
    </row>
    <row r="9" spans="1:4" ht="27.95" customHeight="1">
      <c r="A9" s="42">
        <v>4</v>
      </c>
      <c r="B9" s="30" t="s">
        <v>133</v>
      </c>
      <c r="C9" s="31">
        <v>988747.28</v>
      </c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F5"/>
  <sheetViews>
    <sheetView zoomScaleNormal="100" workbookViewId="0">
      <selection activeCell="H33" sqref="H33"/>
    </sheetView>
  </sheetViews>
  <sheetFormatPr defaultRowHeight="14.25"/>
  <cols>
    <col min="1" max="1025" width="10.5"/>
  </cols>
  <sheetData>
    <row r="2" spans="1:6" ht="15.75">
      <c r="A2" s="51" t="s">
        <v>134</v>
      </c>
      <c r="B2" s="51"/>
    </row>
    <row r="3" spans="1:6">
      <c r="A3" s="39" t="s">
        <v>135</v>
      </c>
      <c r="B3" s="39"/>
      <c r="C3" s="39"/>
      <c r="D3" s="39"/>
      <c r="E3" s="39"/>
      <c r="F3" s="39"/>
    </row>
    <row r="4" spans="1:6">
      <c r="A4" s="39" t="s">
        <v>136</v>
      </c>
      <c r="B4" s="39"/>
      <c r="C4" s="39"/>
      <c r="D4" s="39"/>
      <c r="E4" s="39"/>
      <c r="F4" s="39"/>
    </row>
    <row r="5" spans="1:6">
      <c r="A5" s="39" t="s">
        <v>137</v>
      </c>
      <c r="B5" s="39"/>
      <c r="C5" s="39"/>
      <c r="D5" s="39"/>
      <c r="E5" s="39"/>
      <c r="F5" s="39"/>
    </row>
  </sheetData>
  <pageMargins left="0.78749999999999998" right="0.78749999999999998" top="0.88611111111111096" bottom="0.88611111111111096" header="0.78749999999999998" footer="0.78749999999999998"/>
  <pageSetup paperSize="9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0"/>
  <sheetViews>
    <sheetView zoomScaleNormal="100" workbookViewId="0">
      <selection activeCell="E29" sqref="E29"/>
    </sheetView>
  </sheetViews>
  <sheetFormatPr defaultRowHeight="14.25"/>
  <cols>
    <col min="1" max="1" width="4.25"/>
    <col min="2" max="2" width="41.5"/>
    <col min="3" max="3" width="35.75"/>
    <col min="4" max="1025" width="10.5"/>
  </cols>
  <sheetData>
    <row r="2" spans="1:5" ht="16.5">
      <c r="A2" s="51" t="s">
        <v>138</v>
      </c>
      <c r="B2" s="51"/>
      <c r="C2" s="51"/>
      <c r="D2" s="5"/>
      <c r="E2" s="5"/>
    </row>
    <row r="3" spans="1:5" ht="15.75">
      <c r="A3" s="102" t="s">
        <v>139</v>
      </c>
      <c r="B3" s="102"/>
      <c r="C3" s="102"/>
      <c r="D3" s="102"/>
      <c r="E3" s="102"/>
    </row>
    <row r="5" spans="1:5" ht="27.75" customHeight="1">
      <c r="A5" s="6" t="s">
        <v>14</v>
      </c>
      <c r="B5" s="7" t="s">
        <v>51</v>
      </c>
      <c r="C5" s="7" t="s">
        <v>52</v>
      </c>
    </row>
    <row r="6" spans="1:5" ht="28.5" customHeight="1">
      <c r="A6" s="15" t="s">
        <v>23</v>
      </c>
      <c r="B6" s="28" t="s">
        <v>24</v>
      </c>
      <c r="C6" s="12"/>
    </row>
    <row r="7" spans="1:5" ht="27.75" customHeight="1">
      <c r="A7" s="15" t="s">
        <v>25</v>
      </c>
      <c r="B7" s="16" t="s">
        <v>26</v>
      </c>
      <c r="C7" s="17"/>
    </row>
    <row r="8" spans="1:5" ht="27" customHeight="1">
      <c r="A8" s="15" t="s">
        <v>38</v>
      </c>
      <c r="B8" s="16" t="s">
        <v>140</v>
      </c>
      <c r="C8" s="17"/>
    </row>
    <row r="9" spans="1:5" ht="27.75" customHeight="1">
      <c r="A9" s="15" t="s">
        <v>45</v>
      </c>
      <c r="B9" s="16" t="s">
        <v>141</v>
      </c>
      <c r="C9" s="17"/>
    </row>
    <row r="10" spans="1:5" ht="27.75" customHeight="1">
      <c r="A10" s="29">
        <v>5</v>
      </c>
      <c r="B10" s="37" t="s">
        <v>46</v>
      </c>
      <c r="C10" s="44">
        <f>C6+C7-C8-C9</f>
        <v>0</v>
      </c>
    </row>
  </sheetData>
  <sheetProtection sheet="1" objects="1" scenarios="1"/>
  <mergeCells count="1">
    <mergeCell ref="A3:E3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F25"/>
  <sheetViews>
    <sheetView zoomScaleNormal="100" workbookViewId="0">
      <selection activeCell="C12" activeCellId="1" sqref="C6:D6 C12:D12"/>
    </sheetView>
  </sheetViews>
  <sheetFormatPr defaultColWidth="12" defaultRowHeight="14.25"/>
  <cols>
    <col min="1" max="1" width="7.125" customWidth="1"/>
    <col min="2" max="2" width="32.5" customWidth="1"/>
    <col min="3" max="3" width="19" customWidth="1"/>
    <col min="4" max="4" width="22.5" customWidth="1"/>
    <col min="5" max="5" width="20.375" customWidth="1"/>
  </cols>
  <sheetData>
    <row r="2" spans="1:6" ht="31.5" customHeight="1">
      <c r="A2" s="127" t="s">
        <v>142</v>
      </c>
      <c r="B2" s="127"/>
      <c r="C2" s="127"/>
      <c r="D2" s="127"/>
      <c r="E2" s="127"/>
    </row>
    <row r="4" spans="1:6">
      <c r="A4" s="128" t="s">
        <v>14</v>
      </c>
      <c r="B4" s="129" t="s">
        <v>51</v>
      </c>
      <c r="C4" s="129" t="s">
        <v>190</v>
      </c>
      <c r="D4" s="129" t="s">
        <v>144</v>
      </c>
      <c r="E4" s="129"/>
    </row>
    <row r="5" spans="1:6" ht="13.9" customHeight="1">
      <c r="A5" s="128"/>
      <c r="B5" s="129"/>
      <c r="C5" s="129"/>
      <c r="D5" s="78" t="s">
        <v>145</v>
      </c>
      <c r="E5" s="78" t="s">
        <v>146</v>
      </c>
    </row>
    <row r="6" spans="1:6" ht="24.75" customHeight="1">
      <c r="A6" s="79" t="s">
        <v>23</v>
      </c>
      <c r="B6" s="80" t="s">
        <v>191</v>
      </c>
      <c r="C6" s="81">
        <f>SUM(C8:C11)</f>
        <v>0</v>
      </c>
      <c r="D6" s="81">
        <f>SUM(D8:D11)</f>
        <v>0</v>
      </c>
      <c r="E6" s="82"/>
    </row>
    <row r="7" spans="1:6" ht="27.75" customHeight="1">
      <c r="A7" s="130" t="s">
        <v>192</v>
      </c>
      <c r="B7" s="131"/>
      <c r="C7" s="131"/>
      <c r="D7" s="131"/>
      <c r="E7" s="132"/>
    </row>
    <row r="8" spans="1:6" ht="24.75" customHeight="1">
      <c r="A8" s="83" t="s">
        <v>27</v>
      </c>
      <c r="B8" s="84" t="s">
        <v>193</v>
      </c>
      <c r="C8" s="85"/>
      <c r="D8" s="86"/>
      <c r="E8" s="87"/>
    </row>
    <row r="9" spans="1:6" ht="24.75" customHeight="1">
      <c r="A9" s="83" t="s">
        <v>29</v>
      </c>
      <c r="B9" s="84" t="s">
        <v>194</v>
      </c>
      <c r="C9" s="85"/>
      <c r="D9" s="88"/>
      <c r="E9" s="87"/>
    </row>
    <row r="10" spans="1:6">
      <c r="A10" s="83" t="s">
        <v>31</v>
      </c>
      <c r="B10" s="84" t="s">
        <v>195</v>
      </c>
      <c r="C10" s="85"/>
      <c r="D10" s="88"/>
      <c r="E10" s="87"/>
    </row>
    <row r="11" spans="1:6" ht="25.5">
      <c r="A11" s="83" t="s">
        <v>33</v>
      </c>
      <c r="B11" s="84" t="s">
        <v>196</v>
      </c>
      <c r="C11" s="89"/>
      <c r="D11" s="86"/>
      <c r="E11" s="87"/>
    </row>
    <row r="12" spans="1:6">
      <c r="A12" s="90" t="s">
        <v>25</v>
      </c>
      <c r="B12" s="91" t="s">
        <v>197</v>
      </c>
      <c r="C12" s="92">
        <f>SUM(C13:C15)</f>
        <v>0</v>
      </c>
      <c r="D12" s="92">
        <f>SUM(D13:D15)</f>
        <v>0</v>
      </c>
      <c r="E12" s="87"/>
    </row>
    <row r="13" spans="1:6">
      <c r="A13" s="124" t="s">
        <v>192</v>
      </c>
      <c r="B13" s="125"/>
      <c r="C13" s="125"/>
      <c r="D13" s="125"/>
      <c r="E13" s="126"/>
    </row>
    <row r="14" spans="1:6">
      <c r="A14" s="83" t="s">
        <v>27</v>
      </c>
      <c r="B14" s="84" t="s">
        <v>198</v>
      </c>
      <c r="C14" s="85"/>
      <c r="D14" s="94"/>
      <c r="E14" s="87"/>
    </row>
    <row r="15" spans="1:6">
      <c r="A15" s="83" t="s">
        <v>29</v>
      </c>
      <c r="B15" s="84" t="s">
        <v>194</v>
      </c>
      <c r="C15" s="85"/>
      <c r="D15" s="93"/>
      <c r="E15" s="87"/>
    </row>
    <row r="16" spans="1:6">
      <c r="A16" s="95"/>
      <c r="B16" s="95"/>
      <c r="C16" s="95"/>
      <c r="D16" s="95"/>
      <c r="E16" s="95"/>
      <c r="F16" s="95"/>
    </row>
    <row r="17" spans="1:6">
      <c r="A17" s="95"/>
      <c r="B17" s="95"/>
      <c r="C17" s="95"/>
      <c r="D17" s="95"/>
      <c r="E17" s="95"/>
      <c r="F17" s="95"/>
    </row>
    <row r="18" spans="1:6">
      <c r="A18" s="95"/>
      <c r="B18" s="95"/>
      <c r="C18" s="95"/>
      <c r="D18" s="95"/>
      <c r="E18" s="95"/>
      <c r="F18" s="95"/>
    </row>
    <row r="19" spans="1:6">
      <c r="A19" s="95"/>
      <c r="B19" s="95"/>
      <c r="C19" s="95"/>
      <c r="D19" s="95"/>
      <c r="E19" s="95"/>
      <c r="F19" s="95"/>
    </row>
    <row r="20" spans="1:6">
      <c r="A20" s="95"/>
      <c r="B20" s="95"/>
      <c r="C20" s="95"/>
      <c r="D20" s="95"/>
      <c r="E20" s="95"/>
      <c r="F20" s="95"/>
    </row>
    <row r="21" spans="1:6">
      <c r="A21" s="95"/>
      <c r="B21" s="95"/>
      <c r="C21" s="95"/>
      <c r="D21" s="95"/>
      <c r="E21" s="95"/>
      <c r="F21" s="95"/>
    </row>
    <row r="22" spans="1:6">
      <c r="A22" s="95"/>
      <c r="B22" s="95"/>
      <c r="C22" s="95"/>
      <c r="D22" s="95"/>
      <c r="E22" s="95"/>
      <c r="F22" s="95"/>
    </row>
    <row r="23" spans="1:6">
      <c r="A23" s="95"/>
      <c r="B23" s="95"/>
      <c r="C23" s="95"/>
      <c r="D23" s="95"/>
      <c r="E23" s="95"/>
      <c r="F23" s="95"/>
    </row>
    <row r="25" spans="1:6">
      <c r="B25" s="96"/>
    </row>
  </sheetData>
  <sheetProtection algorithmName="SHA-512" hashValue="14//n8vm8jPUT4uTa3WOu5Pbo6gtYC5R+YFsmtU2xbWU0HeK99jOfQTWmVEswW+/kKsSe9KddInsuWIA5ruChA==" saltValue="cKR+i80bGRSmb0+ooJP6Sw==" spinCount="100000" sheet="1" objects="1" scenarios="1"/>
  <mergeCells count="7">
    <mergeCell ref="A13:E13"/>
    <mergeCell ref="A2:E2"/>
    <mergeCell ref="A4:A5"/>
    <mergeCell ref="B4:B5"/>
    <mergeCell ref="C4:C5"/>
    <mergeCell ref="D4:E4"/>
    <mergeCell ref="A7:E7"/>
  </mergeCells>
  <pageMargins left="0.78749999999999998" right="0.78749999999999998" top="0.88611111111111096" bottom="0.88611111111111096" header="0.78749999999999998" footer="0.78749999999999998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zoomScaleNormal="100" workbookViewId="0">
      <pane xSplit="2" ySplit="8" topLeftCell="C45" activePane="bottomRight" state="frozen"/>
      <selection pane="topRight" activeCell="C1" sqref="C1"/>
      <selection pane="bottomLeft" activeCell="A39" sqref="A39"/>
      <selection pane="bottomRight" activeCell="F56" sqref="F56"/>
    </sheetView>
  </sheetViews>
  <sheetFormatPr defaultRowHeight="14.25"/>
  <cols>
    <col min="1" max="1" width="4.5" style="1"/>
    <col min="2" max="2" width="28.875" style="1"/>
    <col min="3" max="8" width="21.875" style="1"/>
    <col min="9" max="9" width="23.625" style="1"/>
    <col min="10" max="10" width="21.875" style="1"/>
    <col min="11" max="11" width="10.5"/>
    <col min="12" max="1025" width="8.875"/>
  </cols>
  <sheetData>
    <row r="1" spans="1:10" ht="16.5">
      <c r="A1" s="107"/>
      <c r="B1" s="107"/>
      <c r="C1" s="107"/>
      <c r="D1" s="107"/>
      <c r="E1" s="107"/>
      <c r="F1" s="107"/>
      <c r="G1" s="107"/>
      <c r="H1" s="107"/>
      <c r="I1" s="2"/>
      <c r="J1" s="2"/>
    </row>
    <row r="2" spans="1:10" ht="16.899999999999999" customHeight="1">
      <c r="A2" s="108" t="s">
        <v>11</v>
      </c>
      <c r="B2" s="108"/>
      <c r="C2" s="108"/>
      <c r="D2" s="108"/>
      <c r="E2" s="108"/>
      <c r="F2" s="108"/>
      <c r="G2" s="108"/>
      <c r="H2" s="108"/>
      <c r="I2" s="2"/>
      <c r="J2" s="4"/>
    </row>
    <row r="3" spans="1:10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4"/>
    </row>
    <row r="4" spans="1:10" ht="46.5" customHeight="1">
      <c r="A4" s="109" t="s">
        <v>12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5.75">
      <c r="A5" s="3"/>
      <c r="B5" s="3"/>
      <c r="C5" s="3"/>
      <c r="D5" s="3"/>
      <c r="E5" s="3"/>
      <c r="F5" s="3"/>
      <c r="G5" s="3"/>
      <c r="H5" s="3"/>
      <c r="I5" s="3"/>
      <c r="J5" s="4"/>
    </row>
    <row r="6" spans="1:10" ht="16.899999999999999" customHeight="1">
      <c r="A6" s="110" t="s">
        <v>13</v>
      </c>
      <c r="B6" s="110"/>
      <c r="C6" s="3"/>
      <c r="D6" s="3"/>
      <c r="E6" s="3"/>
      <c r="F6" s="3"/>
      <c r="G6" s="3"/>
      <c r="H6" s="3"/>
      <c r="I6" s="3"/>
      <c r="J6" s="4"/>
    </row>
    <row r="7" spans="1:10" ht="19.5" customHeigh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01.85" customHeight="1">
      <c r="A8" s="6" t="s">
        <v>14</v>
      </c>
      <c r="B8" s="7" t="s">
        <v>15</v>
      </c>
      <c r="C8" s="7" t="s">
        <v>16</v>
      </c>
      <c r="D8" s="7" t="s">
        <v>17</v>
      </c>
      <c r="E8" s="8" t="s">
        <v>18</v>
      </c>
      <c r="F8" s="7" t="s">
        <v>19</v>
      </c>
      <c r="G8" s="7" t="s">
        <v>20</v>
      </c>
      <c r="H8" s="7" t="s">
        <v>21</v>
      </c>
      <c r="I8" s="9" t="s">
        <v>22</v>
      </c>
      <c r="J8" s="7" t="s">
        <v>9</v>
      </c>
    </row>
    <row r="9" spans="1:10">
      <c r="A9" s="10" t="s">
        <v>23</v>
      </c>
      <c r="B9" s="11" t="s">
        <v>24</v>
      </c>
      <c r="C9" s="12">
        <v>251440</v>
      </c>
      <c r="D9" s="12">
        <v>251440</v>
      </c>
      <c r="E9" s="12">
        <v>2481793.64</v>
      </c>
      <c r="F9" s="12">
        <v>694185.63</v>
      </c>
      <c r="G9" s="12">
        <v>5718868.7999999998</v>
      </c>
      <c r="H9" s="12">
        <v>53910.53</v>
      </c>
      <c r="I9" s="13">
        <f t="shared" ref="I9:I24" si="0">SUM(C9:H9)-D9</f>
        <v>9200198.5999999996</v>
      </c>
      <c r="J9" s="12">
        <v>21105.9</v>
      </c>
    </row>
    <row r="10" spans="1:10">
      <c r="A10" s="10" t="s">
        <v>25</v>
      </c>
      <c r="B10" s="14" t="s">
        <v>26</v>
      </c>
      <c r="C10" s="13">
        <f t="shared" ref="C10:H10" si="1">SUM(C11:C16)</f>
        <v>0</v>
      </c>
      <c r="D10" s="13">
        <f t="shared" si="1"/>
        <v>0</v>
      </c>
      <c r="E10" s="13">
        <f t="shared" si="1"/>
        <v>0</v>
      </c>
      <c r="F10" s="13">
        <f t="shared" si="1"/>
        <v>13530</v>
      </c>
      <c r="G10" s="13">
        <f t="shared" si="1"/>
        <v>0</v>
      </c>
      <c r="H10" s="13">
        <f t="shared" si="1"/>
        <v>45191.43</v>
      </c>
      <c r="I10" s="13">
        <f t="shared" si="0"/>
        <v>58721.43</v>
      </c>
      <c r="J10" s="13">
        <f>SUM(J11:J16)</f>
        <v>0</v>
      </c>
    </row>
    <row r="11" spans="1:10" ht="25.5">
      <c r="A11" s="15" t="s">
        <v>27</v>
      </c>
      <c r="B11" s="16" t="s">
        <v>28</v>
      </c>
      <c r="C11" s="17"/>
      <c r="D11" s="17"/>
      <c r="E11" s="17"/>
      <c r="F11" s="17"/>
      <c r="G11" s="17"/>
      <c r="H11" s="17"/>
      <c r="I11" s="13">
        <f t="shared" si="0"/>
        <v>0</v>
      </c>
      <c r="J11" s="12"/>
    </row>
    <row r="12" spans="1:10">
      <c r="A12" s="15" t="s">
        <v>29</v>
      </c>
      <c r="B12" s="16" t="s">
        <v>30</v>
      </c>
      <c r="C12" s="17"/>
      <c r="D12" s="17"/>
      <c r="E12" s="17"/>
      <c r="F12" s="17">
        <v>13530</v>
      </c>
      <c r="G12" s="17"/>
      <c r="H12" s="17"/>
      <c r="I12" s="13">
        <f t="shared" si="0"/>
        <v>13530</v>
      </c>
      <c r="J12" s="12"/>
    </row>
    <row r="13" spans="1:10">
      <c r="A13" s="15" t="s">
        <v>31</v>
      </c>
      <c r="B13" s="16" t="s">
        <v>32</v>
      </c>
      <c r="C13" s="17"/>
      <c r="D13" s="17"/>
      <c r="E13" s="17"/>
      <c r="F13" s="17"/>
      <c r="G13" s="17"/>
      <c r="H13" s="17"/>
      <c r="I13" s="13">
        <f t="shared" si="0"/>
        <v>0</v>
      </c>
      <c r="J13" s="12"/>
    </row>
    <row r="14" spans="1:10">
      <c r="A14" s="15" t="s">
        <v>33</v>
      </c>
      <c r="B14" s="16" t="s">
        <v>34</v>
      </c>
      <c r="C14" s="17"/>
      <c r="D14" s="17"/>
      <c r="E14" s="17"/>
      <c r="F14" s="17"/>
      <c r="G14" s="17"/>
      <c r="H14" s="17"/>
      <c r="I14" s="13">
        <f t="shared" si="0"/>
        <v>0</v>
      </c>
      <c r="J14" s="12"/>
    </row>
    <row r="15" spans="1:10">
      <c r="A15" s="15" t="s">
        <v>35</v>
      </c>
      <c r="B15" s="16" t="s">
        <v>159</v>
      </c>
      <c r="C15" s="17"/>
      <c r="D15" s="17"/>
      <c r="E15" s="17"/>
      <c r="F15" s="17"/>
      <c r="G15" s="17"/>
      <c r="H15" s="17">
        <v>45191.43</v>
      </c>
      <c r="I15" s="13">
        <f t="shared" si="0"/>
        <v>45191.43</v>
      </c>
      <c r="J15" s="12"/>
    </row>
    <row r="16" spans="1:10">
      <c r="A16" s="15" t="s">
        <v>36</v>
      </c>
      <c r="B16" s="16" t="s">
        <v>37</v>
      </c>
      <c r="C16" s="17"/>
      <c r="D16" s="17"/>
      <c r="E16" s="17"/>
      <c r="F16" s="17"/>
      <c r="G16" s="17"/>
      <c r="H16" s="17"/>
      <c r="I16" s="13">
        <f t="shared" si="0"/>
        <v>0</v>
      </c>
      <c r="J16" s="12"/>
    </row>
    <row r="17" spans="1:10">
      <c r="A17" s="10" t="s">
        <v>38</v>
      </c>
      <c r="B17" s="14" t="s">
        <v>39</v>
      </c>
      <c r="C17" s="13">
        <f t="shared" ref="C17:H17" si="2">SUM(C18:C23)</f>
        <v>0</v>
      </c>
      <c r="D17" s="13">
        <f t="shared" si="2"/>
        <v>0</v>
      </c>
      <c r="E17" s="13">
        <f t="shared" si="2"/>
        <v>0</v>
      </c>
      <c r="F17" s="13">
        <f t="shared" si="2"/>
        <v>0</v>
      </c>
      <c r="G17" s="13">
        <f t="shared" si="2"/>
        <v>730810</v>
      </c>
      <c r="H17" s="13">
        <f t="shared" si="2"/>
        <v>0</v>
      </c>
      <c r="I17" s="13">
        <f t="shared" si="0"/>
        <v>730810</v>
      </c>
      <c r="J17" s="13">
        <f>SUM(J18:J23)</f>
        <v>0</v>
      </c>
    </row>
    <row r="18" spans="1:10">
      <c r="A18" s="15" t="s">
        <v>27</v>
      </c>
      <c r="B18" s="16" t="s">
        <v>40</v>
      </c>
      <c r="C18" s="17"/>
      <c r="D18" s="17"/>
      <c r="E18" s="17"/>
      <c r="F18" s="17"/>
      <c r="G18" s="17"/>
      <c r="H18" s="17"/>
      <c r="I18" s="13">
        <f t="shared" si="0"/>
        <v>0</v>
      </c>
      <c r="J18" s="12"/>
    </row>
    <row r="19" spans="1:10">
      <c r="A19" s="15" t="s">
        <v>29</v>
      </c>
      <c r="B19" s="16" t="s">
        <v>41</v>
      </c>
      <c r="C19" s="17"/>
      <c r="D19" s="17"/>
      <c r="E19" s="17"/>
      <c r="F19" s="17"/>
      <c r="G19" s="17"/>
      <c r="H19" s="17"/>
      <c r="I19" s="13">
        <f t="shared" si="0"/>
        <v>0</v>
      </c>
      <c r="J19" s="12"/>
    </row>
    <row r="20" spans="1:10">
      <c r="A20" s="15" t="s">
        <v>31</v>
      </c>
      <c r="B20" s="16" t="s">
        <v>42</v>
      </c>
      <c r="C20" s="17"/>
      <c r="D20" s="17"/>
      <c r="E20" s="17"/>
      <c r="F20" s="17"/>
      <c r="G20" s="17"/>
      <c r="H20" s="17"/>
      <c r="I20" s="13">
        <f t="shared" si="0"/>
        <v>0</v>
      </c>
      <c r="J20" s="12"/>
    </row>
    <row r="21" spans="1:10">
      <c r="A21" s="15" t="s">
        <v>33</v>
      </c>
      <c r="B21" s="16" t="s">
        <v>43</v>
      </c>
      <c r="C21" s="17"/>
      <c r="D21" s="17"/>
      <c r="E21" s="17"/>
      <c r="F21" s="17"/>
      <c r="G21" s="17"/>
      <c r="H21" s="17"/>
      <c r="I21" s="13">
        <f t="shared" si="0"/>
        <v>0</v>
      </c>
      <c r="J21" s="12"/>
    </row>
    <row r="22" spans="1:10">
      <c r="A22" s="15" t="s">
        <v>35</v>
      </c>
      <c r="B22" s="16" t="str">
        <f>B15</f>
        <v>przemieszczenia między jednostkami</v>
      </c>
      <c r="C22" s="17"/>
      <c r="D22" s="17"/>
      <c r="E22" s="17"/>
      <c r="F22" s="17"/>
      <c r="G22" s="17">
        <v>730810</v>
      </c>
      <c r="H22" s="17"/>
      <c r="I22" s="13">
        <f t="shared" si="0"/>
        <v>730810</v>
      </c>
      <c r="J22" s="12"/>
    </row>
    <row r="23" spans="1:10">
      <c r="A23" s="15" t="s">
        <v>44</v>
      </c>
      <c r="B23" s="16" t="s">
        <v>37</v>
      </c>
      <c r="C23" s="17"/>
      <c r="D23" s="17"/>
      <c r="E23" s="17"/>
      <c r="F23" s="17"/>
      <c r="G23" s="17"/>
      <c r="H23" s="17"/>
      <c r="I23" s="13">
        <f t="shared" si="0"/>
        <v>0</v>
      </c>
      <c r="J23" s="12"/>
    </row>
    <row r="24" spans="1:10">
      <c r="A24" s="18" t="s">
        <v>45</v>
      </c>
      <c r="B24" s="14" t="s">
        <v>46</v>
      </c>
      <c r="C24" s="19">
        <f t="shared" ref="C24:H24" si="3">C9+C10-C17</f>
        <v>251440</v>
      </c>
      <c r="D24" s="19">
        <f t="shared" si="3"/>
        <v>251440</v>
      </c>
      <c r="E24" s="19">
        <f t="shared" si="3"/>
        <v>2481793.64</v>
      </c>
      <c r="F24" s="19">
        <f t="shared" si="3"/>
        <v>707715.63</v>
      </c>
      <c r="G24" s="19">
        <f t="shared" si="3"/>
        <v>4988058.8</v>
      </c>
      <c r="H24" s="19">
        <f t="shared" si="3"/>
        <v>99101.959999999992</v>
      </c>
      <c r="I24" s="13">
        <f t="shared" si="0"/>
        <v>8528110.0300000012</v>
      </c>
      <c r="J24" s="19">
        <f>J9+J10-J17</f>
        <v>21105.9</v>
      </c>
    </row>
    <row r="25" spans="1:10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  <row r="26" spans="1:10">
      <c r="A26" s="111"/>
      <c r="B26" s="111"/>
      <c r="C26" s="111"/>
      <c r="D26" s="111"/>
      <c r="E26" s="111"/>
      <c r="F26" s="111"/>
      <c r="G26" s="111"/>
      <c r="H26" s="111"/>
      <c r="I26" s="111"/>
      <c r="J26" s="111"/>
    </row>
    <row r="27" spans="1:10">
      <c r="A27" s="20"/>
      <c r="B27" s="21"/>
      <c r="C27" s="22"/>
      <c r="D27" s="22"/>
      <c r="E27" s="22"/>
      <c r="F27" s="22"/>
      <c r="G27" s="22"/>
      <c r="H27" s="22"/>
      <c r="I27" s="22"/>
      <c r="J27" s="22"/>
    </row>
    <row r="28" spans="1:10" ht="15.75">
      <c r="A28" s="105" t="s">
        <v>47</v>
      </c>
      <c r="B28" s="105"/>
      <c r="C28" s="105"/>
      <c r="D28" s="105"/>
      <c r="E28" s="105"/>
      <c r="F28" s="105"/>
      <c r="G28" s="105"/>
      <c r="H28" s="105"/>
      <c r="I28" s="105"/>
      <c r="J28" s="105"/>
    </row>
    <row r="29" spans="1:10" ht="132" customHeight="1">
      <c r="A29" s="6" t="s">
        <v>14</v>
      </c>
      <c r="B29" s="7" t="s">
        <v>15</v>
      </c>
      <c r="C29" s="7" t="str">
        <f t="shared" ref="C29:J29" si="4">C8</f>
        <v xml:space="preserve">1.1 – Grunty </v>
      </c>
      <c r="D29" s="7" t="str">
        <f t="shared" si="4"/>
        <v>1.1.1. Grunty stanowiące własność jednostki samorządu terytorialnego, przekazane w użytkowanie wieczyste innym  podmiotom</v>
      </c>
      <c r="E29" s="7" t="str">
        <f t="shared" si="4"/>
        <v>1.2.  – Budynki, lokale i obiekty inżynierii lądowej i wodnej</v>
      </c>
      <c r="F29" s="7" t="str">
        <f t="shared" si="4"/>
        <v>1.3. – Urządzenia techniczne i maszyny</v>
      </c>
      <c r="G29" s="7" t="str">
        <f t="shared" si="4"/>
        <v>1.4. Środki transportu</v>
      </c>
      <c r="H29" s="7" t="str">
        <f t="shared" si="4"/>
        <v>1.5. Inne środki trwałe</v>
      </c>
      <c r="I29" s="7" t="str">
        <f t="shared" si="4"/>
        <v>Razem</v>
      </c>
      <c r="J29" s="7" t="str">
        <f t="shared" si="4"/>
        <v>Wartości niematerialne i prawne</v>
      </c>
    </row>
    <row r="30" spans="1:10">
      <c r="A30" s="10" t="s">
        <v>23</v>
      </c>
      <c r="B30" s="14" t="s">
        <v>24</v>
      </c>
      <c r="C30" s="12">
        <v>251440</v>
      </c>
      <c r="D30" s="12">
        <v>251440</v>
      </c>
      <c r="E30" s="12">
        <v>814131.51</v>
      </c>
      <c r="F30" s="12">
        <v>407567.78</v>
      </c>
      <c r="G30" s="12">
        <v>4024502.48</v>
      </c>
      <c r="H30" s="12">
        <v>42634</v>
      </c>
      <c r="I30" s="13">
        <f t="shared" ref="I30:I42" si="5">SUM(C30:H30)-D30</f>
        <v>5540275.7699999996</v>
      </c>
      <c r="J30" s="12">
        <v>21105.9</v>
      </c>
    </row>
    <row r="31" spans="1:10">
      <c r="A31" s="10" t="s">
        <v>25</v>
      </c>
      <c r="B31" s="14" t="s">
        <v>26</v>
      </c>
      <c r="C31" s="13">
        <f t="shared" ref="C31:H31" si="6">SUM(C32:C34)</f>
        <v>0</v>
      </c>
      <c r="D31" s="13">
        <f t="shared" si="6"/>
        <v>0</v>
      </c>
      <c r="E31" s="13">
        <f t="shared" si="6"/>
        <v>69707.759999999995</v>
      </c>
      <c r="F31" s="13">
        <f t="shared" si="6"/>
        <v>32929.620000000003</v>
      </c>
      <c r="G31" s="13">
        <f t="shared" si="6"/>
        <v>294637</v>
      </c>
      <c r="H31" s="13">
        <f t="shared" si="6"/>
        <v>7189.75</v>
      </c>
      <c r="I31" s="13">
        <f t="shared" si="5"/>
        <v>404464.13</v>
      </c>
      <c r="J31" s="13">
        <f>SUM(J32:J34)</f>
        <v>0</v>
      </c>
    </row>
    <row r="32" spans="1:10">
      <c r="A32" s="15" t="s">
        <v>27</v>
      </c>
      <c r="B32" s="16" t="s">
        <v>48</v>
      </c>
      <c r="C32" s="17"/>
      <c r="D32" s="17"/>
      <c r="E32" s="17">
        <v>69707.759999999995</v>
      </c>
      <c r="F32" s="17">
        <v>32929.620000000003</v>
      </c>
      <c r="G32" s="17">
        <v>294637</v>
      </c>
      <c r="H32" s="17">
        <v>7189.75</v>
      </c>
      <c r="I32" s="13">
        <f t="shared" si="5"/>
        <v>404464.13</v>
      </c>
      <c r="J32" s="17"/>
    </row>
    <row r="33" spans="1:10" ht="23.25" customHeight="1">
      <c r="A33" s="15" t="s">
        <v>29</v>
      </c>
      <c r="B33" s="16" t="s">
        <v>34</v>
      </c>
      <c r="C33" s="17"/>
      <c r="D33" s="17"/>
      <c r="E33" s="17"/>
      <c r="F33" s="17"/>
      <c r="G33" s="17"/>
      <c r="H33" s="17"/>
      <c r="I33" s="13">
        <f t="shared" si="5"/>
        <v>0</v>
      </c>
      <c r="J33" s="17"/>
    </row>
    <row r="34" spans="1:10">
      <c r="A34" s="15" t="s">
        <v>31</v>
      </c>
      <c r="B34" s="16" t="s">
        <v>37</v>
      </c>
      <c r="C34" s="17"/>
      <c r="D34" s="17"/>
      <c r="E34" s="17"/>
      <c r="F34" s="17"/>
      <c r="G34" s="17"/>
      <c r="H34" s="17"/>
      <c r="I34" s="13">
        <f t="shared" si="5"/>
        <v>0</v>
      </c>
      <c r="J34" s="17"/>
    </row>
    <row r="35" spans="1:10">
      <c r="A35" s="10" t="s">
        <v>38</v>
      </c>
      <c r="B35" s="14" t="s">
        <v>39</v>
      </c>
      <c r="C35" s="13">
        <f t="shared" ref="C35:H35" si="7">SUM(C36:C41)</f>
        <v>0</v>
      </c>
      <c r="D35" s="13">
        <f t="shared" si="7"/>
        <v>0</v>
      </c>
      <c r="E35" s="13">
        <f t="shared" si="7"/>
        <v>0</v>
      </c>
      <c r="F35" s="13">
        <f t="shared" si="7"/>
        <v>0</v>
      </c>
      <c r="G35" s="13">
        <f t="shared" si="7"/>
        <v>730810</v>
      </c>
      <c r="H35" s="13">
        <f t="shared" si="7"/>
        <v>0</v>
      </c>
      <c r="I35" s="13">
        <f t="shared" si="5"/>
        <v>730810</v>
      </c>
      <c r="J35" s="13">
        <f>SUM(J36:J41)</f>
        <v>0</v>
      </c>
    </row>
    <row r="36" spans="1:10">
      <c r="A36" s="15" t="s">
        <v>27</v>
      </c>
      <c r="B36" s="16" t="s">
        <v>40</v>
      </c>
      <c r="C36" s="17"/>
      <c r="D36" s="17"/>
      <c r="E36" s="17"/>
      <c r="F36" s="17"/>
      <c r="G36" s="17"/>
      <c r="H36" s="17"/>
      <c r="I36" s="13">
        <f t="shared" si="5"/>
        <v>0</v>
      </c>
      <c r="J36" s="17"/>
    </row>
    <row r="37" spans="1:10">
      <c r="A37" s="15" t="s">
        <v>29</v>
      </c>
      <c r="B37" s="16" t="s">
        <v>41</v>
      </c>
      <c r="C37" s="17"/>
      <c r="D37" s="17"/>
      <c r="E37" s="17"/>
      <c r="F37" s="17"/>
      <c r="G37" s="17"/>
      <c r="H37" s="17"/>
      <c r="I37" s="13">
        <f t="shared" si="5"/>
        <v>0</v>
      </c>
      <c r="J37" s="17"/>
    </row>
    <row r="38" spans="1:10">
      <c r="A38" s="15" t="s">
        <v>31</v>
      </c>
      <c r="B38" s="16" t="s">
        <v>42</v>
      </c>
      <c r="C38" s="17"/>
      <c r="D38" s="17"/>
      <c r="E38" s="17"/>
      <c r="F38" s="17"/>
      <c r="G38" s="17"/>
      <c r="H38" s="17"/>
      <c r="I38" s="13">
        <f t="shared" si="5"/>
        <v>0</v>
      </c>
      <c r="J38" s="17"/>
    </row>
    <row r="39" spans="1:10">
      <c r="A39" s="15" t="s">
        <v>33</v>
      </c>
      <c r="B39" s="16" t="s">
        <v>43</v>
      </c>
      <c r="C39" s="17"/>
      <c r="D39" s="17"/>
      <c r="E39" s="17"/>
      <c r="F39" s="17"/>
      <c r="G39" s="17"/>
      <c r="H39" s="17"/>
      <c r="I39" s="13">
        <f t="shared" si="5"/>
        <v>0</v>
      </c>
      <c r="J39" s="17"/>
    </row>
    <row r="40" spans="1:10" ht="24.75" customHeight="1">
      <c r="A40" s="15" t="s">
        <v>35</v>
      </c>
      <c r="B40" s="16" t="str">
        <f>B22</f>
        <v>przemieszczenia między jednostkami</v>
      </c>
      <c r="C40" s="17"/>
      <c r="D40" s="17"/>
      <c r="E40" s="17"/>
      <c r="F40" s="17"/>
      <c r="G40" s="17">
        <v>730810</v>
      </c>
      <c r="H40" s="17"/>
      <c r="I40" s="13">
        <f t="shared" si="5"/>
        <v>730810</v>
      </c>
      <c r="J40" s="17"/>
    </row>
    <row r="41" spans="1:10">
      <c r="A41" s="15" t="s">
        <v>36</v>
      </c>
      <c r="B41" s="16" t="s">
        <v>37</v>
      </c>
      <c r="C41" s="17"/>
      <c r="D41" s="17"/>
      <c r="E41" s="17"/>
      <c r="F41" s="17"/>
      <c r="G41" s="17"/>
      <c r="H41" s="17"/>
      <c r="I41" s="13">
        <f t="shared" si="5"/>
        <v>0</v>
      </c>
      <c r="J41" s="17"/>
    </row>
    <row r="42" spans="1:10">
      <c r="A42" s="10" t="s">
        <v>45</v>
      </c>
      <c r="B42" s="14" t="s">
        <v>46</v>
      </c>
      <c r="C42" s="13">
        <f t="shared" ref="C42:H42" si="8">C30+C31-C35</f>
        <v>251440</v>
      </c>
      <c r="D42" s="13">
        <f t="shared" si="8"/>
        <v>251440</v>
      </c>
      <c r="E42" s="13">
        <f t="shared" si="8"/>
        <v>883839.27</v>
      </c>
      <c r="F42" s="13">
        <f t="shared" si="8"/>
        <v>440497.4</v>
      </c>
      <c r="G42" s="13">
        <f t="shared" si="8"/>
        <v>3588329.4800000004</v>
      </c>
      <c r="H42" s="13">
        <f t="shared" si="8"/>
        <v>49823.75</v>
      </c>
      <c r="I42" s="13">
        <f t="shared" si="5"/>
        <v>5213929.9000000004</v>
      </c>
      <c r="J42" s="13">
        <f>J30+J31-J35</f>
        <v>21105.9</v>
      </c>
    </row>
    <row r="43" spans="1:10">
      <c r="A43" s="23"/>
      <c r="B43" s="24"/>
      <c r="C43" s="25"/>
      <c r="D43" s="25"/>
      <c r="E43" s="25"/>
      <c r="F43" s="25"/>
      <c r="G43" s="25"/>
      <c r="H43" s="25"/>
      <c r="I43" s="25"/>
      <c r="J43" s="25"/>
    </row>
    <row r="44" spans="1:10">
      <c r="A44" s="23"/>
      <c r="B44" s="24"/>
      <c r="C44" s="25"/>
      <c r="D44" s="25"/>
      <c r="E44" s="25"/>
      <c r="F44" s="25"/>
      <c r="G44" s="25"/>
      <c r="H44" s="25"/>
      <c r="I44" s="26"/>
      <c r="J44" s="25"/>
    </row>
    <row r="45" spans="1:10">
      <c r="A45" s="106" t="s">
        <v>49</v>
      </c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>
      <c r="A46" s="106"/>
      <c r="B46" s="106"/>
      <c r="C46" s="106"/>
      <c r="D46" s="106"/>
      <c r="E46" s="106"/>
      <c r="F46" s="106"/>
      <c r="G46" s="106"/>
      <c r="H46" s="106"/>
      <c r="I46" s="106"/>
      <c r="J46" s="106"/>
    </row>
    <row r="47" spans="1:10" ht="102.6" customHeight="1">
      <c r="A47" s="6" t="s">
        <v>14</v>
      </c>
      <c r="B47" s="7" t="s">
        <v>15</v>
      </c>
      <c r="C47" s="7" t="str">
        <f t="shared" ref="C47:J47" si="9">C8</f>
        <v xml:space="preserve">1.1 – Grunty </v>
      </c>
      <c r="D47" s="7" t="str">
        <f t="shared" si="9"/>
        <v>1.1.1. Grunty stanowiące własność jednostki samorządu terytorialnego, przekazane w użytkowanie wieczyste innym  podmiotom</v>
      </c>
      <c r="E47" s="27" t="str">
        <f t="shared" si="9"/>
        <v>1.2.  – Budynki, lokale i obiekty inżynierii lądowej i wodnej</v>
      </c>
      <c r="F47" s="7" t="str">
        <f t="shared" si="9"/>
        <v>1.3. – Urządzenia techniczne i maszyny</v>
      </c>
      <c r="G47" s="7" t="str">
        <f t="shared" si="9"/>
        <v>1.4. Środki transportu</v>
      </c>
      <c r="H47" s="7" t="str">
        <f t="shared" si="9"/>
        <v>1.5. Inne środki trwałe</v>
      </c>
      <c r="I47" s="7" t="str">
        <f t="shared" si="9"/>
        <v>Razem</v>
      </c>
      <c r="J47" s="7" t="str">
        <f t="shared" si="9"/>
        <v>Wartości niematerialne i prawne</v>
      </c>
    </row>
    <row r="48" spans="1:10">
      <c r="A48" s="10" t="s">
        <v>23</v>
      </c>
      <c r="B48" s="14" t="s">
        <v>24</v>
      </c>
      <c r="C48" s="13">
        <f t="shared" ref="C48:J48" si="10">C9-C30</f>
        <v>0</v>
      </c>
      <c r="D48" s="13">
        <f t="shared" si="10"/>
        <v>0</v>
      </c>
      <c r="E48" s="13">
        <f t="shared" si="10"/>
        <v>1667662.1300000001</v>
      </c>
      <c r="F48" s="13">
        <f t="shared" si="10"/>
        <v>286617.84999999998</v>
      </c>
      <c r="G48" s="13">
        <f t="shared" si="10"/>
        <v>1694366.3199999998</v>
      </c>
      <c r="H48" s="13">
        <f t="shared" si="10"/>
        <v>11276.529999999999</v>
      </c>
      <c r="I48" s="13">
        <f t="shared" si="10"/>
        <v>3659922.83</v>
      </c>
      <c r="J48" s="13">
        <f t="shared" si="10"/>
        <v>0</v>
      </c>
    </row>
    <row r="49" spans="1:10">
      <c r="A49" s="10" t="s">
        <v>25</v>
      </c>
      <c r="B49" s="14" t="s">
        <v>46</v>
      </c>
      <c r="C49" s="13">
        <f t="shared" ref="C49:J49" si="11">C24-C42</f>
        <v>0</v>
      </c>
      <c r="D49" s="13">
        <f t="shared" si="11"/>
        <v>0</v>
      </c>
      <c r="E49" s="13">
        <f t="shared" si="11"/>
        <v>1597954.37</v>
      </c>
      <c r="F49" s="13">
        <f t="shared" si="11"/>
        <v>267218.23</v>
      </c>
      <c r="G49" s="13">
        <f t="shared" si="11"/>
        <v>1399729.3199999994</v>
      </c>
      <c r="H49" s="13">
        <f t="shared" si="11"/>
        <v>49278.209999999992</v>
      </c>
      <c r="I49" s="13">
        <f t="shared" si="11"/>
        <v>3314180.1300000008</v>
      </c>
      <c r="J49" s="13">
        <f t="shared" si="11"/>
        <v>0</v>
      </c>
    </row>
    <row r="52" spans="1:10" ht="15.75">
      <c r="A52" s="69" t="s">
        <v>185</v>
      </c>
      <c r="B52" s="70"/>
      <c r="C52" s="70"/>
      <c r="D52" s="70"/>
      <c r="E52" s="70"/>
      <c r="F52" s="70"/>
    </row>
    <row r="53" spans="1:10" ht="15.75">
      <c r="A53" s="69"/>
      <c r="B53" s="70"/>
      <c r="C53" s="70"/>
      <c r="D53" s="70"/>
      <c r="E53" s="70"/>
      <c r="F53" s="70"/>
    </row>
    <row r="54" spans="1:10" ht="31.5">
      <c r="A54" s="71" t="s">
        <v>14</v>
      </c>
      <c r="B54" s="72" t="s">
        <v>15</v>
      </c>
      <c r="C54" s="72" t="s">
        <v>186</v>
      </c>
      <c r="D54" s="72" t="s">
        <v>187</v>
      </c>
      <c r="E54" s="72" t="s">
        <v>188</v>
      </c>
      <c r="F54" s="73" t="s">
        <v>22</v>
      </c>
    </row>
    <row r="55" spans="1:10" ht="15.75">
      <c r="A55" s="74" t="s">
        <v>23</v>
      </c>
      <c r="B55" s="75" t="s">
        <v>143</v>
      </c>
      <c r="C55" s="76">
        <v>723861.36</v>
      </c>
      <c r="D55" s="76">
        <v>35779.51</v>
      </c>
      <c r="E55" s="76"/>
      <c r="F55" s="77">
        <f>C55+D55+E55</f>
        <v>759640.87</v>
      </c>
    </row>
    <row r="56" spans="1:10" ht="15.75">
      <c r="A56" s="74" t="s">
        <v>25</v>
      </c>
      <c r="B56" s="75" t="s">
        <v>189</v>
      </c>
      <c r="C56" s="76">
        <v>723861.36</v>
      </c>
      <c r="D56" s="76">
        <v>35779.51</v>
      </c>
      <c r="E56" s="76"/>
      <c r="F56" s="77">
        <f>C56+D56+E56</f>
        <v>759640.87</v>
      </c>
    </row>
  </sheetData>
  <mergeCells count="7">
    <mergeCell ref="A28:J28"/>
    <mergeCell ref="A45:J46"/>
    <mergeCell ref="A1:H1"/>
    <mergeCell ref="A2:H2"/>
    <mergeCell ref="A4:J4"/>
    <mergeCell ref="A6:B6"/>
    <mergeCell ref="A25:J26"/>
  </mergeCells>
  <pageMargins left="0.7" right="0.7" top="0.3" bottom="0.3" header="0.3" footer="0.3"/>
  <pageSetup paperSize="77" scale="38" pageOrder="overThenDown" orientation="landscape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7"/>
  <sheetViews>
    <sheetView zoomScaleNormal="100" workbookViewId="0">
      <selection activeCell="D6" sqref="D6"/>
    </sheetView>
  </sheetViews>
  <sheetFormatPr defaultRowHeight="14.25"/>
  <cols>
    <col min="1" max="1" width="4.125"/>
    <col min="2" max="4" width="37.5"/>
    <col min="5" max="1025" width="10.5"/>
  </cols>
  <sheetData>
    <row r="2" spans="1:11" ht="31.5" customHeight="1">
      <c r="A2" s="122" t="s">
        <v>147</v>
      </c>
      <c r="B2" s="122"/>
      <c r="C2" s="122"/>
      <c r="D2" s="122"/>
      <c r="E2" s="51"/>
      <c r="F2" s="51"/>
      <c r="G2" s="5"/>
      <c r="H2" s="5"/>
      <c r="I2" s="5"/>
      <c r="J2" s="5"/>
      <c r="K2" s="5"/>
    </row>
    <row r="5" spans="1:11" ht="23.25" customHeight="1">
      <c r="A5" s="6" t="s">
        <v>14</v>
      </c>
      <c r="B5" s="7" t="s">
        <v>51</v>
      </c>
      <c r="C5" s="7" t="s">
        <v>143</v>
      </c>
      <c r="D5" s="7" t="s">
        <v>148</v>
      </c>
      <c r="E5" s="53"/>
    </row>
    <row r="6" spans="1:11" ht="28.5" customHeight="1">
      <c r="A6" s="10" t="s">
        <v>23</v>
      </c>
      <c r="B6" s="11" t="s">
        <v>149</v>
      </c>
      <c r="C6" s="12"/>
      <c r="D6" s="52"/>
      <c r="E6" s="25"/>
    </row>
    <row r="7" spans="1:11" ht="30.75" customHeight="1">
      <c r="A7" s="10" t="s">
        <v>25</v>
      </c>
      <c r="B7" s="11" t="s">
        <v>150</v>
      </c>
      <c r="C7" s="12"/>
      <c r="D7" s="52"/>
      <c r="E7" s="25"/>
    </row>
  </sheetData>
  <sheetProtection sheet="1" objects="1" scenarios="1"/>
  <mergeCells count="1">
    <mergeCell ref="A2:D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C6"/>
  <sheetViews>
    <sheetView zoomScaleNormal="100" workbookViewId="0">
      <selection activeCell="D29" sqref="D29"/>
    </sheetView>
  </sheetViews>
  <sheetFormatPr defaultRowHeight="14.25"/>
  <cols>
    <col min="1" max="1" width="4.875"/>
    <col min="2" max="3" width="47.625"/>
    <col min="4" max="1025" width="10.5"/>
  </cols>
  <sheetData>
    <row r="2" spans="1:3" ht="46.5" customHeight="1">
      <c r="A2" s="122" t="s">
        <v>151</v>
      </c>
      <c r="B2" s="122"/>
      <c r="C2" s="122"/>
    </row>
    <row r="5" spans="1:3">
      <c r="A5" s="6" t="s">
        <v>14</v>
      </c>
      <c r="B5" s="7" t="s">
        <v>51</v>
      </c>
      <c r="C5" s="7" t="s">
        <v>52</v>
      </c>
    </row>
    <row r="6" spans="1:3" ht="35.25" customHeight="1">
      <c r="A6" s="15" t="s">
        <v>23</v>
      </c>
      <c r="B6" s="28" t="s">
        <v>10</v>
      </c>
      <c r="C6" s="12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H4"/>
  <sheetViews>
    <sheetView zoomScaleNormal="100" workbookViewId="0">
      <selection activeCell="A5" sqref="A5"/>
    </sheetView>
  </sheetViews>
  <sheetFormatPr defaultRowHeight="14.25"/>
  <cols>
    <col min="1" max="1025" width="10.5"/>
  </cols>
  <sheetData>
    <row r="2" spans="1:8" ht="15.75">
      <c r="A2" s="54" t="s">
        <v>152</v>
      </c>
    </row>
    <row r="3" spans="1:8">
      <c r="A3" s="133" t="s">
        <v>200</v>
      </c>
      <c r="B3" s="134"/>
      <c r="C3" s="134"/>
      <c r="D3" s="134"/>
      <c r="E3" s="134"/>
      <c r="F3" s="134"/>
      <c r="G3" s="134"/>
      <c r="H3" s="134"/>
    </row>
    <row r="4" spans="1:8">
      <c r="A4" s="134"/>
      <c r="B4" s="134"/>
      <c r="C4" s="134"/>
      <c r="D4" s="134"/>
      <c r="E4" s="134"/>
      <c r="F4" s="134"/>
      <c r="G4" s="134"/>
      <c r="H4" s="134"/>
    </row>
  </sheetData>
  <mergeCells count="1">
    <mergeCell ref="A3:H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2"/>
  <sheetViews>
    <sheetView zoomScaleNormal="100" workbookViewId="0">
      <selection activeCell="D22" sqref="D22"/>
    </sheetView>
  </sheetViews>
  <sheetFormatPr defaultRowHeight="14.25"/>
  <cols>
    <col min="1" max="1" width="28.375" customWidth="1"/>
    <col min="2" max="2" width="25" customWidth="1"/>
    <col min="3" max="3" width="5.5" customWidth="1"/>
    <col min="4" max="4" width="28.875" customWidth="1"/>
    <col min="5" max="5" width="28.75" customWidth="1"/>
    <col min="7" max="7" width="0.75" customWidth="1"/>
    <col min="8" max="8" width="8" hidden="1" customWidth="1"/>
  </cols>
  <sheetData>
    <row r="1" spans="1:8" ht="15.75">
      <c r="A1" s="135" t="s">
        <v>160</v>
      </c>
      <c r="B1" s="135"/>
      <c r="C1" s="135"/>
      <c r="D1" s="135"/>
      <c r="E1" s="135"/>
      <c r="F1" s="57"/>
      <c r="G1" s="57"/>
      <c r="H1" s="57"/>
    </row>
    <row r="2" spans="1:8" ht="31.5" customHeight="1">
      <c r="A2" s="135"/>
      <c r="B2" s="135"/>
      <c r="C2" s="135"/>
      <c r="D2" s="135"/>
      <c r="E2" s="135"/>
      <c r="F2" s="57"/>
      <c r="G2" s="57"/>
      <c r="H2" s="57"/>
    </row>
    <row r="3" spans="1:8" ht="15.75">
      <c r="A3" s="55"/>
      <c r="B3" s="55"/>
      <c r="C3" s="55"/>
      <c r="D3" s="55"/>
      <c r="E3" s="55"/>
      <c r="F3" s="57"/>
      <c r="G3" s="57"/>
      <c r="H3" s="57"/>
    </row>
    <row r="4" spans="1:8" ht="25.5" customHeight="1">
      <c r="A4" s="136" t="s">
        <v>161</v>
      </c>
      <c r="B4" s="136"/>
      <c r="D4" s="136" t="s">
        <v>162</v>
      </c>
      <c r="E4" s="136"/>
    </row>
    <row r="5" spans="1:8" ht="15" thickBot="1">
      <c r="A5" s="58"/>
      <c r="B5" s="58"/>
      <c r="D5" s="58"/>
      <c r="E5" s="58"/>
    </row>
    <row r="6" spans="1:8" ht="15" thickBot="1">
      <c r="A6" s="59" t="s">
        <v>163</v>
      </c>
      <c r="B6" s="60" t="s">
        <v>164</v>
      </c>
      <c r="D6" s="59" t="s">
        <v>163</v>
      </c>
      <c r="E6" s="60" t="s">
        <v>164</v>
      </c>
    </row>
    <row r="7" spans="1:8" ht="15" thickBot="1">
      <c r="A7" s="61" t="s">
        <v>165</v>
      </c>
      <c r="B7" s="62">
        <f>B9+B10+B11+B12+B13</f>
        <v>0</v>
      </c>
      <c r="D7" s="61" t="s">
        <v>166</v>
      </c>
      <c r="E7" s="62">
        <f>E9+E10+E11+E12+E13+E14+E15</f>
        <v>0</v>
      </c>
    </row>
    <row r="8" spans="1:8" ht="15" thickBot="1">
      <c r="A8" s="58" t="s">
        <v>167</v>
      </c>
      <c r="B8" s="63"/>
      <c r="D8" s="58" t="s">
        <v>167</v>
      </c>
      <c r="E8" s="63"/>
    </row>
    <row r="9" spans="1:8" ht="26.25" thickBot="1">
      <c r="A9" s="64" t="s">
        <v>168</v>
      </c>
      <c r="B9" s="65"/>
      <c r="D9" s="64" t="s">
        <v>169</v>
      </c>
      <c r="E9" s="65"/>
    </row>
    <row r="10" spans="1:8" ht="26.25" thickBot="1">
      <c r="A10" s="64" t="s">
        <v>170</v>
      </c>
      <c r="B10" s="65"/>
      <c r="D10" s="64" t="s">
        <v>171</v>
      </c>
      <c r="E10" s="65"/>
    </row>
    <row r="11" spans="1:8" ht="15" thickBot="1">
      <c r="A11" s="64" t="s">
        <v>172</v>
      </c>
      <c r="B11" s="65"/>
      <c r="D11" s="64" t="s">
        <v>173</v>
      </c>
      <c r="E11" s="65"/>
    </row>
    <row r="12" spans="1:8" ht="15" thickBot="1">
      <c r="A12" s="64" t="s">
        <v>174</v>
      </c>
      <c r="B12" s="65"/>
      <c r="D12" s="64" t="s">
        <v>174</v>
      </c>
      <c r="E12" s="65"/>
    </row>
    <row r="13" spans="1:8" ht="15" thickBot="1">
      <c r="A13" s="64" t="s">
        <v>175</v>
      </c>
      <c r="B13" s="65"/>
      <c r="D13" s="64" t="s">
        <v>176</v>
      </c>
      <c r="E13" s="65"/>
    </row>
    <row r="14" spans="1:8" ht="15" thickBot="1">
      <c r="A14" s="58"/>
      <c r="B14" s="58"/>
      <c r="D14" s="64" t="s">
        <v>177</v>
      </c>
      <c r="E14" s="65"/>
    </row>
    <row r="15" spans="1:8" ht="26.25" thickBot="1">
      <c r="A15" s="58"/>
      <c r="B15" s="58"/>
      <c r="D15" s="64" t="s">
        <v>178</v>
      </c>
      <c r="E15" s="65"/>
    </row>
    <row r="16" spans="1:8" ht="14.25" customHeight="1">
      <c r="A16" s="58"/>
      <c r="B16" s="58"/>
    </row>
    <row r="17" spans="1:2" ht="14.25" customHeight="1">
      <c r="A17" s="58"/>
      <c r="B17" s="58"/>
    </row>
    <row r="18" spans="1:2" ht="14.25" customHeight="1"/>
    <row r="19" spans="1:2" ht="14.25" customHeight="1"/>
    <row r="20" spans="1:2" ht="14.25" customHeight="1"/>
    <row r="22" spans="1:2" ht="14.25" customHeight="1"/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</sheetData>
  <mergeCells count="3">
    <mergeCell ref="A1:E2"/>
    <mergeCell ref="A4:B4"/>
    <mergeCell ref="D4:E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tabSelected="1" workbookViewId="0">
      <selection activeCell="E37" sqref="E37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0"/>
  <sheetViews>
    <sheetView zoomScaleNormal="100" workbookViewId="0">
      <selection activeCell="C6" sqref="C6"/>
    </sheetView>
  </sheetViews>
  <sheetFormatPr defaultRowHeight="14.25"/>
  <cols>
    <col min="1" max="1" width="5.75"/>
    <col min="2" max="2" width="34.125"/>
    <col min="3" max="3" width="32.75"/>
    <col min="4" max="1025" width="10.5"/>
  </cols>
  <sheetData>
    <row r="2" spans="1:7" ht="15.75">
      <c r="A2" s="112" t="s">
        <v>50</v>
      </c>
      <c r="B2" s="112"/>
      <c r="C2" s="112"/>
      <c r="D2" s="112"/>
      <c r="E2" s="112"/>
      <c r="F2" s="112"/>
      <c r="G2" s="112"/>
    </row>
    <row r="5" spans="1:7" ht="29.85" customHeight="1">
      <c r="A5" s="6" t="s">
        <v>14</v>
      </c>
      <c r="B5" s="7" t="s">
        <v>51</v>
      </c>
      <c r="C5" s="7" t="s">
        <v>52</v>
      </c>
    </row>
    <row r="6" spans="1:7" ht="28.7" customHeight="1">
      <c r="A6" s="10" t="s">
        <v>23</v>
      </c>
      <c r="B6" s="28" t="s">
        <v>53</v>
      </c>
      <c r="C6" s="13">
        <f>C7+C8+C9+C10</f>
        <v>0</v>
      </c>
    </row>
    <row r="7" spans="1:7">
      <c r="A7" s="29">
        <v>2</v>
      </c>
      <c r="B7" s="30" t="s">
        <v>54</v>
      </c>
      <c r="C7" s="31"/>
    </row>
    <row r="8" spans="1:7">
      <c r="A8" s="29">
        <v>3</v>
      </c>
      <c r="B8" s="30" t="s">
        <v>55</v>
      </c>
      <c r="C8" s="31"/>
    </row>
    <row r="9" spans="1:7">
      <c r="A9" s="29">
        <v>4</v>
      </c>
      <c r="B9" s="30" t="s">
        <v>56</v>
      </c>
      <c r="C9" s="31"/>
    </row>
    <row r="10" spans="1:7" ht="16.5">
      <c r="A10" s="29">
        <v>5</v>
      </c>
      <c r="B10" s="30" t="s">
        <v>37</v>
      </c>
      <c r="C10" s="32"/>
    </row>
  </sheetData>
  <sheetProtection sheet="1" objects="1" scenarios="1"/>
  <mergeCells count="1">
    <mergeCell ref="A2:G2"/>
  </mergeCells>
  <pageMargins left="0.78749999999999998" right="0.78749999999999998" top="0.88611111111111096" bottom="0.88611111111111096" header="0.78749999999999998" footer="0.78749999999999998"/>
  <pageSetup paperSize="9" scale="68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1"/>
  <sheetViews>
    <sheetView zoomScaleNormal="100" workbookViewId="0">
      <selection activeCell="D56" sqref="D56"/>
    </sheetView>
  </sheetViews>
  <sheetFormatPr defaultRowHeight="14.25"/>
  <cols>
    <col min="1" max="1" width="5"/>
    <col min="2" max="2" width="32.875"/>
    <col min="3" max="5" width="26.25"/>
    <col min="6" max="6" width="12.125"/>
    <col min="7" max="8" width="0" hidden="1"/>
    <col min="9" max="1025" width="10.5"/>
  </cols>
  <sheetData>
    <row r="2" spans="1:5" ht="47.45" customHeight="1">
      <c r="A2" s="113" t="s">
        <v>57</v>
      </c>
      <c r="B2" s="113"/>
      <c r="C2" s="113"/>
      <c r="D2" s="113"/>
      <c r="E2" s="113"/>
    </row>
    <row r="3" spans="1:5">
      <c r="A3" s="114"/>
      <c r="B3" s="114"/>
      <c r="C3" s="114"/>
      <c r="D3" s="114"/>
      <c r="E3" s="114"/>
    </row>
    <row r="4" spans="1:5" ht="20.45" customHeight="1"/>
    <row r="5" spans="1:5" ht="42.2" customHeight="1">
      <c r="A5" s="6" t="s">
        <v>14</v>
      </c>
      <c r="B5" s="8" t="s">
        <v>58</v>
      </c>
      <c r="C5" s="7" t="s">
        <v>59</v>
      </c>
      <c r="D5" s="7" t="s">
        <v>60</v>
      </c>
      <c r="E5" s="7" t="s">
        <v>22</v>
      </c>
    </row>
    <row r="6" spans="1:5" ht="26.65" customHeight="1">
      <c r="A6" s="10" t="s">
        <v>23</v>
      </c>
      <c r="B6" s="11" t="s">
        <v>24</v>
      </c>
      <c r="C6" s="12"/>
      <c r="D6" s="12"/>
      <c r="E6" s="13">
        <f t="shared" ref="E6:E11" si="0">SUM(C6:D6)</f>
        <v>0</v>
      </c>
    </row>
    <row r="7" spans="1:5" ht="26.65" customHeight="1">
      <c r="A7" s="10" t="s">
        <v>25</v>
      </c>
      <c r="B7" s="14" t="s">
        <v>61</v>
      </c>
      <c r="C7" s="13">
        <f>C8-C9-C10</f>
        <v>0</v>
      </c>
      <c r="D7" s="13">
        <f>D8-D9-D10</f>
        <v>0</v>
      </c>
      <c r="E7" s="13">
        <f t="shared" si="0"/>
        <v>0</v>
      </c>
    </row>
    <row r="8" spans="1:5" ht="27.75" customHeight="1">
      <c r="A8" s="15" t="s">
        <v>27</v>
      </c>
      <c r="B8" s="16" t="s">
        <v>62</v>
      </c>
      <c r="C8" s="17"/>
      <c r="D8" s="17"/>
      <c r="E8" s="13">
        <f t="shared" si="0"/>
        <v>0</v>
      </c>
    </row>
    <row r="9" spans="1:5" ht="27.75" customHeight="1">
      <c r="A9" s="15" t="s">
        <v>29</v>
      </c>
      <c r="B9" s="16" t="s">
        <v>63</v>
      </c>
      <c r="C9" s="17"/>
      <c r="D9" s="17"/>
      <c r="E9" s="13">
        <f t="shared" si="0"/>
        <v>0</v>
      </c>
    </row>
    <row r="10" spans="1:5" ht="28.7" customHeight="1">
      <c r="A10" s="15" t="s">
        <v>31</v>
      </c>
      <c r="B10" s="16" t="s">
        <v>64</v>
      </c>
      <c r="C10" s="17"/>
      <c r="D10" s="17"/>
      <c r="E10" s="13">
        <f t="shared" si="0"/>
        <v>0</v>
      </c>
    </row>
    <row r="11" spans="1:5" ht="28.7" customHeight="1">
      <c r="A11" s="10" t="s">
        <v>38</v>
      </c>
      <c r="B11" s="14" t="s">
        <v>65</v>
      </c>
      <c r="C11" s="13">
        <f>C6+C8-C9-C10</f>
        <v>0</v>
      </c>
      <c r="D11" s="13">
        <f>D6+D8-D9-D10</f>
        <v>0</v>
      </c>
      <c r="E11" s="13">
        <f t="shared" si="0"/>
        <v>0</v>
      </c>
    </row>
  </sheetData>
  <sheetProtection sheet="1" objects="1" scenarios="1"/>
  <mergeCells count="2">
    <mergeCell ref="A2:E2"/>
    <mergeCell ref="A3:E3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9"/>
  <sheetViews>
    <sheetView zoomScaleNormal="100" workbookViewId="0">
      <selection activeCell="C9" sqref="C9"/>
    </sheetView>
  </sheetViews>
  <sheetFormatPr defaultRowHeight="14.25"/>
  <cols>
    <col min="1" max="1" width="3.875"/>
    <col min="2" max="2" width="42.875"/>
    <col min="3" max="3" width="23.875"/>
    <col min="4" max="1025" width="10.5"/>
  </cols>
  <sheetData>
    <row r="2" spans="1:10" ht="16.5" customHeight="1">
      <c r="A2" s="100" t="s">
        <v>66</v>
      </c>
      <c r="B2" s="100"/>
      <c r="C2" s="100"/>
    </row>
    <row r="3" spans="1:10">
      <c r="A3" s="33" t="s">
        <v>67</v>
      </c>
    </row>
    <row r="5" spans="1:10" ht="30" customHeight="1">
      <c r="A5" s="6" t="s">
        <v>14</v>
      </c>
      <c r="B5" s="7" t="s">
        <v>15</v>
      </c>
      <c r="C5" s="7" t="s">
        <v>52</v>
      </c>
    </row>
    <row r="6" spans="1:10" ht="24.75" customHeight="1">
      <c r="A6" s="10" t="s">
        <v>23</v>
      </c>
      <c r="B6" s="11" t="s">
        <v>24</v>
      </c>
      <c r="C6" s="12"/>
    </row>
    <row r="7" spans="1:10" ht="27" customHeight="1">
      <c r="A7" s="10" t="s">
        <v>25</v>
      </c>
      <c r="B7" s="14" t="s">
        <v>26</v>
      </c>
      <c r="C7" s="17"/>
    </row>
    <row r="8" spans="1:10" ht="26.25" customHeight="1">
      <c r="A8" s="10" t="s">
        <v>38</v>
      </c>
      <c r="B8" s="14" t="s">
        <v>39</v>
      </c>
      <c r="C8" s="17"/>
    </row>
    <row r="9" spans="1:10" ht="27" customHeight="1">
      <c r="A9" s="10" t="s">
        <v>45</v>
      </c>
      <c r="B9" s="14" t="s">
        <v>65</v>
      </c>
      <c r="C9" s="13">
        <f>C6+C7-C8</f>
        <v>0</v>
      </c>
      <c r="D9" s="34"/>
      <c r="E9" s="34"/>
      <c r="F9" s="34"/>
      <c r="G9" s="34"/>
      <c r="H9" s="34"/>
      <c r="J9" s="34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"/>
  <sheetViews>
    <sheetView zoomScaleNormal="100" workbookViewId="0">
      <selection activeCell="C19" sqref="C19"/>
    </sheetView>
  </sheetViews>
  <sheetFormatPr defaultRowHeight="14.25"/>
  <cols>
    <col min="1" max="1" width="3.375"/>
    <col min="2" max="2" width="25"/>
    <col min="3" max="6" width="21.75"/>
    <col min="7" max="1025" width="10.5"/>
  </cols>
  <sheetData>
    <row r="2" spans="1:6" ht="46.5" customHeight="1">
      <c r="A2" s="115" t="s">
        <v>68</v>
      </c>
      <c r="B2" s="115"/>
      <c r="C2" s="115"/>
      <c r="D2" s="115"/>
      <c r="E2" s="115"/>
      <c r="F2" s="115"/>
    </row>
    <row r="5" spans="1:6" ht="30" customHeight="1">
      <c r="A5" s="6" t="s">
        <v>14</v>
      </c>
      <c r="B5" s="7" t="s">
        <v>51</v>
      </c>
      <c r="C5" s="7" t="s">
        <v>69</v>
      </c>
      <c r="D5" s="7" t="s">
        <v>70</v>
      </c>
      <c r="E5" s="7" t="s">
        <v>71</v>
      </c>
      <c r="F5" s="7" t="s">
        <v>72</v>
      </c>
    </row>
    <row r="6" spans="1:6" ht="27" customHeight="1">
      <c r="A6" s="10" t="s">
        <v>23</v>
      </c>
      <c r="B6" s="11" t="s">
        <v>24</v>
      </c>
      <c r="C6" s="12"/>
      <c r="D6" s="12"/>
      <c r="E6" s="12"/>
      <c r="F6" s="12"/>
    </row>
    <row r="7" spans="1:6" ht="26.25" customHeight="1">
      <c r="A7" s="10" t="s">
        <v>25</v>
      </c>
      <c r="B7" s="14" t="s">
        <v>26</v>
      </c>
      <c r="C7" s="12"/>
      <c r="D7" s="12"/>
      <c r="E7" s="12"/>
      <c r="F7" s="12"/>
    </row>
    <row r="8" spans="1:6" ht="28.5" customHeight="1">
      <c r="A8" s="10" t="s">
        <v>38</v>
      </c>
      <c r="B8" s="14" t="s">
        <v>39</v>
      </c>
      <c r="C8" s="12"/>
      <c r="D8" s="12"/>
      <c r="E8" s="12"/>
      <c r="F8" s="12"/>
    </row>
    <row r="9" spans="1:6" ht="25.5" customHeight="1">
      <c r="A9" s="10" t="s">
        <v>45</v>
      </c>
      <c r="B9" s="14" t="s">
        <v>65</v>
      </c>
      <c r="C9" s="35">
        <f>C6+C7-C8</f>
        <v>0</v>
      </c>
      <c r="D9" s="35">
        <f>D6+D7-D8</f>
        <v>0</v>
      </c>
      <c r="E9" s="35">
        <f>E6+E7-E8</f>
        <v>0</v>
      </c>
      <c r="F9" s="35">
        <f>F6+F7-F8</f>
        <v>0</v>
      </c>
    </row>
  </sheetData>
  <sheetProtection sheet="1" objects="1" scenarios="1"/>
  <mergeCells count="1">
    <mergeCell ref="A2:F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8"/>
  <sheetViews>
    <sheetView zoomScaleNormal="100" workbookViewId="0">
      <selection activeCell="C13" sqref="C13"/>
    </sheetView>
  </sheetViews>
  <sheetFormatPr defaultRowHeight="14.25"/>
  <cols>
    <col min="1" max="1" width="3.875"/>
    <col min="2" max="2" width="18.75"/>
    <col min="3" max="3" width="11.375"/>
    <col min="4" max="4" width="12.375"/>
    <col min="5" max="5" width="10.5"/>
    <col min="6" max="6" width="11.875"/>
    <col min="7" max="7" width="10.5"/>
    <col min="8" max="8" width="11.875"/>
    <col min="9" max="9" width="10.5"/>
    <col min="10" max="10" width="12.125"/>
    <col min="11" max="1025" width="10.5"/>
  </cols>
  <sheetData>
    <row r="2" spans="1:10" ht="16.5" customHeight="1">
      <c r="A2" s="113" t="s">
        <v>73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0">
      <c r="A4" s="116" t="s">
        <v>14</v>
      </c>
      <c r="B4" s="117" t="s">
        <v>51</v>
      </c>
      <c r="C4" s="118" t="s">
        <v>74</v>
      </c>
      <c r="D4" s="118"/>
      <c r="E4" s="118" t="s">
        <v>26</v>
      </c>
      <c r="F4" s="118"/>
      <c r="G4" s="118" t="s">
        <v>39</v>
      </c>
      <c r="H4" s="118"/>
      <c r="I4" s="118" t="s">
        <v>65</v>
      </c>
      <c r="J4" s="118"/>
    </row>
    <row r="5" spans="1:10">
      <c r="A5" s="116"/>
      <c r="B5" s="117"/>
      <c r="C5" s="7" t="s">
        <v>75</v>
      </c>
      <c r="D5" s="7" t="s">
        <v>52</v>
      </c>
      <c r="E5" s="7" t="s">
        <v>75</v>
      </c>
      <c r="F5" s="7" t="s">
        <v>52</v>
      </c>
      <c r="G5" s="7" t="s">
        <v>75</v>
      </c>
      <c r="H5" s="7" t="s">
        <v>52</v>
      </c>
      <c r="I5" s="7" t="s">
        <v>75</v>
      </c>
      <c r="J5" s="7" t="s">
        <v>52</v>
      </c>
    </row>
    <row r="6" spans="1:10" ht="29.25" customHeight="1">
      <c r="A6" s="10" t="s">
        <v>23</v>
      </c>
      <c r="B6" s="11" t="s">
        <v>76</v>
      </c>
      <c r="C6" s="36"/>
      <c r="D6" s="12"/>
      <c r="E6" s="36"/>
      <c r="F6" s="12"/>
      <c r="G6" s="36"/>
      <c r="H6" s="12"/>
      <c r="I6" s="13">
        <f>C6+E6-G6</f>
        <v>0</v>
      </c>
      <c r="J6" s="13">
        <f>D6+F6-H6</f>
        <v>0</v>
      </c>
    </row>
    <row r="7" spans="1:10" ht="27" customHeight="1">
      <c r="A7" s="10" t="s">
        <v>25</v>
      </c>
      <c r="B7" s="14" t="s">
        <v>77</v>
      </c>
      <c r="C7" s="36"/>
      <c r="D7" s="12"/>
      <c r="E7" s="36"/>
      <c r="F7" s="12"/>
      <c r="G7" s="36"/>
      <c r="H7" s="12"/>
      <c r="I7" s="13">
        <f>C7+E7-G7</f>
        <v>0</v>
      </c>
      <c r="J7" s="13">
        <f>D7+F7-H7</f>
        <v>0</v>
      </c>
    </row>
    <row r="8" spans="1:10" ht="27.75" customHeight="1">
      <c r="A8" s="10" t="s">
        <v>38</v>
      </c>
      <c r="B8" s="14" t="s">
        <v>22</v>
      </c>
      <c r="C8" s="13">
        <f t="shared" ref="C8:J8" si="0">SUM(C6:C7)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</row>
  </sheetData>
  <sheetProtection sheet="1" objects="1" scenarios="1"/>
  <mergeCells count="7">
    <mergeCell ref="A2:J2"/>
    <mergeCell ref="A4:A5"/>
    <mergeCell ref="B4:B5"/>
    <mergeCell ref="C4:D4"/>
    <mergeCell ref="E4:F4"/>
    <mergeCell ref="G4:H4"/>
    <mergeCell ref="I4:J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8"/>
  <sheetViews>
    <sheetView zoomScaleNormal="100" workbookViewId="0">
      <selection activeCell="A2" sqref="A2:F2"/>
    </sheetView>
  </sheetViews>
  <sheetFormatPr defaultRowHeight="14.25"/>
  <cols>
    <col min="1" max="1" width="3.375"/>
    <col min="2" max="2" width="19.25"/>
    <col min="3" max="6" width="21.75"/>
    <col min="7" max="1025" width="10.5"/>
  </cols>
  <sheetData>
    <row r="2" spans="1:6" ht="61.5" customHeight="1">
      <c r="A2" s="119" t="s">
        <v>78</v>
      </c>
      <c r="B2" s="119"/>
      <c r="C2" s="119"/>
      <c r="D2" s="119"/>
      <c r="E2" s="119"/>
      <c r="F2" s="119"/>
    </row>
    <row r="5" spans="1:6" ht="26.85" customHeight="1">
      <c r="A5" s="120" t="s">
        <v>14</v>
      </c>
      <c r="B5" s="121" t="s">
        <v>51</v>
      </c>
      <c r="C5" s="121" t="s">
        <v>79</v>
      </c>
      <c r="D5" s="121"/>
      <c r="E5" s="121" t="s">
        <v>80</v>
      </c>
      <c r="F5" s="121"/>
    </row>
    <row r="6" spans="1:6" ht="31.5" customHeight="1">
      <c r="A6" s="120"/>
      <c r="B6" s="121"/>
      <c r="C6" s="7" t="s">
        <v>81</v>
      </c>
      <c r="D6" s="7" t="s">
        <v>82</v>
      </c>
      <c r="E6" s="7" t="s">
        <v>81</v>
      </c>
      <c r="F6" s="7" t="s">
        <v>82</v>
      </c>
    </row>
    <row r="7" spans="1:6" ht="27.75" customHeight="1">
      <c r="A7" s="10" t="s">
        <v>83</v>
      </c>
      <c r="B7" s="14" t="s">
        <v>84</v>
      </c>
      <c r="C7" s="12"/>
      <c r="D7" s="12"/>
      <c r="E7" s="12"/>
      <c r="F7" s="12"/>
    </row>
    <row r="8" spans="1:6" ht="27" customHeight="1">
      <c r="A8" s="10" t="s">
        <v>25</v>
      </c>
      <c r="B8" s="14" t="s">
        <v>85</v>
      </c>
      <c r="C8" s="35">
        <f>C9-C10-C11</f>
        <v>0</v>
      </c>
      <c r="D8" s="35">
        <f>D9-D10-D11</f>
        <v>0</v>
      </c>
      <c r="E8" s="35">
        <f>E9-E10-E11</f>
        <v>0</v>
      </c>
      <c r="F8" s="35">
        <f>F9-F10-F11</f>
        <v>0</v>
      </c>
    </row>
    <row r="9" spans="1:6" ht="27" customHeight="1">
      <c r="A9" s="15" t="s">
        <v>27</v>
      </c>
      <c r="B9" s="16" t="s">
        <v>62</v>
      </c>
      <c r="C9" s="17"/>
      <c r="D9" s="17"/>
      <c r="E9" s="17"/>
      <c r="F9" s="17"/>
    </row>
    <row r="10" spans="1:6" ht="28.5" customHeight="1">
      <c r="A10" s="15" t="s">
        <v>29</v>
      </c>
      <c r="B10" s="16" t="s">
        <v>86</v>
      </c>
      <c r="C10" s="17"/>
      <c r="D10" s="17"/>
      <c r="E10" s="17"/>
      <c r="F10" s="17"/>
    </row>
    <row r="11" spans="1:6" ht="27" customHeight="1">
      <c r="A11" s="15" t="s">
        <v>31</v>
      </c>
      <c r="B11" s="16" t="s">
        <v>87</v>
      </c>
      <c r="C11" s="17"/>
      <c r="D11" s="17"/>
      <c r="E11" s="17"/>
      <c r="F11" s="17"/>
    </row>
    <row r="12" spans="1:6" ht="27" customHeight="1">
      <c r="A12" s="29">
        <v>3</v>
      </c>
      <c r="B12" s="37" t="s">
        <v>88</v>
      </c>
      <c r="C12" s="38">
        <f>C7+C9-C10-C11</f>
        <v>0</v>
      </c>
      <c r="D12" s="38">
        <f>D7+D9-D10-D11</f>
        <v>0</v>
      </c>
      <c r="E12" s="38">
        <f>E7+E9-E10-E11</f>
        <v>0</v>
      </c>
      <c r="F12" s="38">
        <f>F7+F9-F10-F11</f>
        <v>0</v>
      </c>
    </row>
    <row r="15" spans="1:6">
      <c r="B15" s="39" t="s">
        <v>89</v>
      </c>
      <c r="C15" s="39"/>
      <c r="D15" s="39"/>
      <c r="E15" s="39"/>
    </row>
    <row r="16" spans="1:6">
      <c r="B16" s="40" t="s">
        <v>90</v>
      </c>
      <c r="C16" s="40"/>
      <c r="D16" s="40"/>
      <c r="E16" s="40"/>
      <c r="F16" s="34"/>
    </row>
    <row r="17" spans="2:6">
      <c r="B17" s="40" t="s">
        <v>90</v>
      </c>
      <c r="C17" s="40"/>
      <c r="D17" s="40"/>
      <c r="E17" s="40"/>
      <c r="F17" s="34"/>
    </row>
    <row r="18" spans="2:6">
      <c r="B18" s="34" t="s">
        <v>90</v>
      </c>
      <c r="C18" s="34"/>
      <c r="D18" s="34"/>
      <c r="E18" s="34"/>
      <c r="F18" s="34"/>
    </row>
  </sheetData>
  <sheetProtection sheet="1" objects="1" scenarios="1"/>
  <mergeCells count="5">
    <mergeCell ref="A2:F2"/>
    <mergeCell ref="A5:A6"/>
    <mergeCell ref="B5:B6"/>
    <mergeCell ref="C5:D5"/>
    <mergeCell ref="E5:F5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11"/>
  <sheetViews>
    <sheetView zoomScaleNormal="100" workbookViewId="0">
      <selection activeCell="E9" sqref="E9"/>
    </sheetView>
  </sheetViews>
  <sheetFormatPr defaultRowHeight="14.25"/>
  <cols>
    <col min="1" max="1" width="5.125"/>
    <col min="2" max="2" width="38.875"/>
    <col min="3" max="5" width="21.75"/>
    <col min="6" max="1025" width="10.5"/>
  </cols>
  <sheetData>
    <row r="2" spans="1:7" ht="31.5" customHeight="1">
      <c r="A2" s="122" t="s">
        <v>91</v>
      </c>
      <c r="B2" s="122"/>
      <c r="C2" s="122"/>
      <c r="D2" s="122"/>
      <c r="E2" s="122"/>
      <c r="F2" s="41"/>
      <c r="G2" s="41"/>
    </row>
    <row r="5" spans="1:7" ht="39.75" customHeight="1">
      <c r="A5" s="6" t="s">
        <v>14</v>
      </c>
      <c r="B5" s="7" t="s">
        <v>51</v>
      </c>
      <c r="C5" s="7" t="s">
        <v>92</v>
      </c>
      <c r="D5" s="7" t="s">
        <v>93</v>
      </c>
      <c r="E5" s="7" t="s">
        <v>94</v>
      </c>
    </row>
    <row r="6" spans="1:7" ht="28.5" customHeight="1">
      <c r="A6" s="10" t="s">
        <v>23</v>
      </c>
      <c r="B6" s="11" t="s">
        <v>84</v>
      </c>
      <c r="C6" s="12"/>
      <c r="D6" s="12"/>
      <c r="E6" s="12"/>
    </row>
    <row r="7" spans="1:7" ht="28.5" customHeight="1">
      <c r="A7" s="10" t="s">
        <v>25</v>
      </c>
      <c r="B7" s="14" t="s">
        <v>95</v>
      </c>
      <c r="C7" s="13">
        <f>C8-C9-C10</f>
        <v>0</v>
      </c>
      <c r="D7" s="13">
        <f>D8-D9-D10</f>
        <v>0</v>
      </c>
      <c r="E7" s="13">
        <f>E8-E9-E10</f>
        <v>0</v>
      </c>
    </row>
    <row r="8" spans="1:7" ht="27.75" customHeight="1">
      <c r="A8" s="15" t="s">
        <v>27</v>
      </c>
      <c r="B8" s="16" t="s">
        <v>62</v>
      </c>
      <c r="C8" s="17"/>
      <c r="D8" s="17"/>
      <c r="E8" s="17"/>
    </row>
    <row r="9" spans="1:7" ht="26.25" customHeight="1">
      <c r="A9" s="42" t="s">
        <v>29</v>
      </c>
      <c r="B9" s="30" t="s">
        <v>86</v>
      </c>
      <c r="C9" s="43"/>
      <c r="D9" s="43"/>
      <c r="E9" s="43"/>
    </row>
    <row r="10" spans="1:7" ht="27" customHeight="1">
      <c r="A10" s="42" t="s">
        <v>31</v>
      </c>
      <c r="B10" s="30" t="s">
        <v>87</v>
      </c>
      <c r="C10" s="43"/>
      <c r="D10" s="43"/>
      <c r="E10" s="43"/>
    </row>
    <row r="11" spans="1:7" ht="29.25" customHeight="1">
      <c r="A11" s="29">
        <v>3</v>
      </c>
      <c r="B11" s="37" t="s">
        <v>96</v>
      </c>
      <c r="C11" s="44">
        <f>C6+C8-C9-C10</f>
        <v>0</v>
      </c>
      <c r="D11" s="44">
        <f>D6+D8-D9-D10</f>
        <v>0</v>
      </c>
      <c r="E11" s="44">
        <f>E6+E8-E9-E10</f>
        <v>0</v>
      </c>
    </row>
  </sheetData>
  <sheetProtection sheet="1" objects="1" scenarios="1"/>
  <mergeCells count="1">
    <mergeCell ref="A2:E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1</vt:i4>
      </vt:variant>
    </vt:vector>
  </HeadingPairs>
  <TitlesOfParts>
    <vt:vector size="25" baseType="lpstr">
      <vt:lpstr>Wstęp</vt:lpstr>
      <vt:lpstr>Tabela 1.1.</vt:lpstr>
      <vt:lpstr>Tabela 1.2.</vt:lpstr>
      <vt:lpstr>Tabela 1.3.</vt:lpstr>
      <vt:lpstr>Tabela 1.4.</vt:lpstr>
      <vt:lpstr>Tabela 1.5.</vt:lpstr>
      <vt:lpstr>Tabela 1.6.</vt:lpstr>
      <vt:lpstr>Tabela 1.7.</vt:lpstr>
      <vt:lpstr>Tabela 1.8.</vt:lpstr>
      <vt:lpstr>Tabela 1.9.</vt:lpstr>
      <vt:lpstr>Tabela 1.10.</vt:lpstr>
      <vt:lpstr>Tabela 1.11.</vt:lpstr>
      <vt:lpstr>Tabela 1.12.</vt:lpstr>
      <vt:lpstr>Tabela 1.13.</vt:lpstr>
      <vt:lpstr>Tabela 1.14.</vt:lpstr>
      <vt:lpstr>Tabela 1.15.</vt:lpstr>
      <vt:lpstr>Tabela 1.16.</vt:lpstr>
      <vt:lpstr>Tabela 2.1.</vt:lpstr>
      <vt:lpstr>Tabela 2.2.</vt:lpstr>
      <vt:lpstr>Tabela 2.3.</vt:lpstr>
      <vt:lpstr>Tabela 2.4.</vt:lpstr>
      <vt:lpstr>Tabela 2.5.</vt:lpstr>
      <vt:lpstr>Tabela 3.</vt:lpstr>
      <vt:lpstr>Arkusz1</vt:lpstr>
      <vt:lpstr>'Tabela 2.2.'!Obszar_wydruku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Bobowska</dc:creator>
  <dc:description/>
  <cp:lastModifiedBy>FUDAŁA</cp:lastModifiedBy>
  <cp:revision>104</cp:revision>
  <cp:lastPrinted>2019-04-11T06:33:11Z</cp:lastPrinted>
  <dcterms:created xsi:type="dcterms:W3CDTF">2018-08-30T12:27:38Z</dcterms:created>
  <dcterms:modified xsi:type="dcterms:W3CDTF">2021-03-17T11:58:20Z</dcterms:modified>
  <dc:language>pl-PL</dc:language>
</cp:coreProperties>
</file>