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/>
  </bookViews>
  <sheets>
    <sheet name="powiaty - dotacje" sheetId="1" r:id="rId1"/>
    <sheet name="powiaty - dochody" sheetId="2" r:id="rId2"/>
  </sheets>
  <definedNames>
    <definedName name="_xlnm.Print_Area" localSheetId="0">'powiaty - dotacje'!$A$1:$AK$33</definedName>
  </definedNames>
  <calcPr calcId="145621"/>
</workbook>
</file>

<file path=xl/calcChain.xml><?xml version="1.0" encoding="utf-8"?>
<calcChain xmlns="http://schemas.openxmlformats.org/spreadsheetml/2006/main">
  <c r="H25" i="1" l="1"/>
  <c r="AI25" i="1"/>
  <c r="AA25" i="1"/>
  <c r="S25" i="1"/>
  <c r="Z25" i="1"/>
  <c r="L25" i="1"/>
  <c r="C25" i="1"/>
  <c r="AK25" i="1" s="1"/>
  <c r="AJ25" i="1"/>
  <c r="AG25" i="1"/>
  <c r="N25" i="1"/>
  <c r="X25" i="1"/>
  <c r="W25" i="1"/>
  <c r="E25" i="1"/>
  <c r="D25" i="1"/>
  <c r="O24" i="1"/>
  <c r="O23" i="1"/>
  <c r="O22" i="1"/>
  <c r="O21" i="1"/>
  <c r="O20" i="1"/>
  <c r="O19" i="1"/>
  <c r="O18" i="1"/>
  <c r="O17" i="1"/>
  <c r="O16" i="1"/>
  <c r="AK16" i="1" s="1"/>
  <c r="O15" i="1"/>
  <c r="O14" i="1"/>
  <c r="O13" i="1"/>
  <c r="O25" i="1" s="1"/>
  <c r="D26" i="2"/>
  <c r="K25" i="1"/>
  <c r="J24" i="1"/>
  <c r="AK24" i="1" s="1"/>
  <c r="J23" i="1"/>
  <c r="AK23" i="1" s="1"/>
  <c r="J22" i="1"/>
  <c r="J21" i="1"/>
  <c r="AK21" i="1" s="1"/>
  <c r="J20" i="1"/>
  <c r="J19" i="1"/>
  <c r="AK19" i="1"/>
  <c r="J18" i="1"/>
  <c r="AK18" i="1" s="1"/>
  <c r="J17" i="1"/>
  <c r="J16" i="1"/>
  <c r="J15" i="1"/>
  <c r="AK15" i="1" s="1"/>
  <c r="J14" i="1"/>
  <c r="J13" i="1"/>
  <c r="J25" i="1" s="1"/>
  <c r="AD25" i="1"/>
  <c r="AE25" i="1"/>
  <c r="AB25" i="1"/>
  <c r="AH25" i="1"/>
  <c r="Y25" i="1"/>
  <c r="V25" i="1"/>
  <c r="I15" i="2"/>
  <c r="I16" i="2"/>
  <c r="I17" i="2"/>
  <c r="I18" i="2"/>
  <c r="I19" i="2"/>
  <c r="I20" i="2"/>
  <c r="I21" i="2"/>
  <c r="I22" i="2"/>
  <c r="I23" i="2"/>
  <c r="I24" i="2"/>
  <c r="I25" i="2"/>
  <c r="I14" i="2"/>
  <c r="C26" i="2"/>
  <c r="I26" i="2" s="1"/>
  <c r="T13" i="1"/>
  <c r="T25" i="1" s="1"/>
  <c r="F25" i="1"/>
  <c r="G25" i="1"/>
  <c r="G26" i="2"/>
  <c r="Q25" i="1"/>
  <c r="E26" i="2"/>
  <c r="F26" i="2"/>
  <c r="H26" i="2"/>
  <c r="T14" i="1"/>
  <c r="T15" i="1"/>
  <c r="T16" i="1"/>
  <c r="T17" i="1"/>
  <c r="T18" i="1"/>
  <c r="T19" i="1"/>
  <c r="T20" i="1"/>
  <c r="T21" i="1"/>
  <c r="T22" i="1"/>
  <c r="AK22" i="1" s="1"/>
  <c r="T23" i="1"/>
  <c r="T24" i="1"/>
  <c r="I25" i="1"/>
  <c r="M25" i="1"/>
  <c r="P25" i="1"/>
  <c r="R25" i="1"/>
  <c r="U25" i="1"/>
  <c r="AC25" i="1"/>
  <c r="AF25" i="1"/>
  <c r="AK20" i="1"/>
  <c r="AK17" i="1"/>
  <c r="D26" i="1"/>
  <c r="AK14" i="1"/>
  <c r="AK13" i="1" l="1"/>
  <c r="AK26" i="1" s="1"/>
</calcChain>
</file>

<file path=xl/sharedStrings.xml><?xml version="1.0" encoding="utf-8"?>
<sst xmlns="http://schemas.openxmlformats.org/spreadsheetml/2006/main" count="184" uniqueCount="97">
  <si>
    <t>w złotych</t>
  </si>
  <si>
    <t>Jednostka samorządu terytorialnego 
(powiat)</t>
  </si>
  <si>
    <t>Dział 010</t>
  </si>
  <si>
    <t>Dział 020</t>
  </si>
  <si>
    <t>Dział 700</t>
  </si>
  <si>
    <t>Dział 710</t>
  </si>
  <si>
    <t>Dział 750</t>
  </si>
  <si>
    <t>z tego:</t>
  </si>
  <si>
    <t xml:space="preserve">Dział 752  </t>
  </si>
  <si>
    <t>Dział 755</t>
  </si>
  <si>
    <t>Dział 851</t>
  </si>
  <si>
    <t>Dział 852</t>
  </si>
  <si>
    <t>Dział 853</t>
  </si>
  <si>
    <t>Dział 855</t>
  </si>
  <si>
    <t>Dział 921</t>
  </si>
  <si>
    <t>Lp.</t>
  </si>
  <si>
    <t>Rozdział 01005</t>
  </si>
  <si>
    <t>Rozdział 01095</t>
  </si>
  <si>
    <t>Rozdział 02001</t>
  </si>
  <si>
    <t>Rozdział 70005</t>
  </si>
  <si>
    <t>Rozdział 71012</t>
  </si>
  <si>
    <t>Rozdział 71015</t>
  </si>
  <si>
    <t>Rozdział 75011</t>
  </si>
  <si>
    <t>Rozdział 75045</t>
  </si>
  <si>
    <t>Rozdział 75212</t>
  </si>
  <si>
    <t>Rozdział 75411</t>
  </si>
  <si>
    <t>Rozdział 75515</t>
  </si>
  <si>
    <t>Rozdział 85156</t>
  </si>
  <si>
    <t>Rozdział 85202</t>
  </si>
  <si>
    <t>Rozdział 85203</t>
  </si>
  <si>
    <t>Rozdział 85205</t>
  </si>
  <si>
    <t>Rozdział 85321</t>
  </si>
  <si>
    <t>Rozdział 85508</t>
  </si>
  <si>
    <t>Rozdział 92120</t>
  </si>
  <si>
    <t>RAZEM</t>
  </si>
  <si>
    <t xml:space="preserve">§ 2110 </t>
  </si>
  <si>
    <t>§ 2110</t>
  </si>
  <si>
    <t xml:space="preserve">§ 2120 </t>
  </si>
  <si>
    <t xml:space="preserve">§2110 </t>
  </si>
  <si>
    <t>akcja kurierska</t>
  </si>
  <si>
    <t>szkolenia obronne</t>
  </si>
  <si>
    <t xml:space="preserve">§ 2130 </t>
  </si>
  <si>
    <t xml:space="preserve">§ 2160 </t>
  </si>
  <si>
    <t>§ 2120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</si>
  <si>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</si>
  <si>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</si>
  <si>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</si>
  <si>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</si>
  <si>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</si>
  <si>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</si>
  <si>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</si>
  <si>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</si>
  <si>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</si>
  <si>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</si>
  <si>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</si>
  <si>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</si>
  <si>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</si>
  <si>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</si>
  <si>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</si>
  <si>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</si>
  <si>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</si>
  <si>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</si>
  <si>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</si>
  <si>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</si>
  <si>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</si>
  <si>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</si>
  <si>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</si>
  <si>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</si>
  <si>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</si>
  <si>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</si>
  <si>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</si>
  <si>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</si>
  <si>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</si>
  <si>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>kombatanci</t>
  </si>
  <si>
    <t>pozostałe zadania</t>
  </si>
  <si>
    <t>Dział 754**</t>
  </si>
  <si>
    <t>§ 6258*</t>
  </si>
  <si>
    <t>§ 6259*</t>
  </si>
  <si>
    <r>
      <t>WOJEWODA OPOLSKI</t>
    </r>
    <r>
      <rPr>
        <sz val="12"/>
        <rFont val="Arial"/>
        <family val="2"/>
        <charset val="238"/>
      </rPr>
      <t xml:space="preserve"> </t>
    </r>
  </si>
  <si>
    <t xml:space="preserve">  </t>
  </si>
  <si>
    <t>* środki zaplanowano na zadania realizowane w ramach Programu Rozwoju Obszarów Wiejskich 2014-2020</t>
  </si>
  <si>
    <t>Rozdział 85231</t>
  </si>
  <si>
    <t xml:space="preserve">   </t>
  </si>
  <si>
    <t>§ 2058*</t>
  </si>
  <si>
    <t>§ 2059*</t>
  </si>
  <si>
    <t xml:space="preserve">Kwota środków 
</t>
  </si>
  <si>
    <t xml:space="preserve">§ 6410 </t>
  </si>
  <si>
    <t>Rozdział 85504</t>
  </si>
  <si>
    <t>Dział 801</t>
  </si>
  <si>
    <t>Rozdział 80146</t>
  </si>
  <si>
    <t>gospodarowanie mieniem Skarbu Państwa</t>
  </si>
  <si>
    <t>zaspokojenie roszczeń byłych właścicieli</t>
  </si>
  <si>
    <t>PODZIAŁ DOCHODÓW DLA POWIATÓW ZAPISANYCH W PROJEKCIE USTAWY BUDŻETOWEJ NA 2019 R.</t>
  </si>
  <si>
    <t>Załącznik nr 2 do pisma z dnia 25 października 2018 r. nr FB.I.3110.18.2018.ML</t>
  </si>
  <si>
    <t>PODZIAŁ DOTACJI DLA POWIATÓW ZAPISANYCH W PROJEKCIE USTAWY BUDŻETOWEJ NA 2020 R.</t>
  </si>
  <si>
    <t>Rozdział 85510</t>
  </si>
  <si>
    <t>Załącznik do pisma z dnia 25 października 2019 r. nr FB.I.3110.15.2019.ML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</si>
</sst>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3" fontId="0" fillId="0" borderId="0" xfId="0" applyNumberFormat="1" applyFill="1"/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3" fontId="0" fillId="0" borderId="0" xfId="0" applyNumberForma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3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0" fillId="0" borderId="2" xfId="0" applyFill="1" applyBorder="1"/>
    <xf numFmtId="0" fontId="2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Font="1" applyBorder="1" applyAlignment="1">
      <alignment horizontal="center"/>
    </xf>
    <xf numFmtId="0" fontId="9" fillId="2" borderId="6" xfId="0" applyFont="1" applyFill="1" applyBorder="1"/>
    <xf numFmtId="0" fontId="0" fillId="0" borderId="7" xfId="0" applyFont="1" applyBorder="1" applyAlignment="1">
      <alignment horizontal="center"/>
    </xf>
    <xf numFmtId="0" fontId="9" fillId="2" borderId="8" xfId="0" applyFont="1" applyFill="1" applyBorder="1"/>
    <xf numFmtId="0" fontId="9" fillId="2" borderId="8" xfId="0" applyFont="1" applyFill="1" applyBorder="1" applyAlignment="1">
      <alignment wrapText="1"/>
    </xf>
    <xf numFmtId="0" fontId="0" fillId="0" borderId="9" xfId="0" applyFont="1" applyBorder="1" applyAlignment="1">
      <alignment horizontal="center"/>
    </xf>
    <xf numFmtId="3" fontId="0" fillId="0" borderId="0" xfId="0" applyNumberFormat="1"/>
    <xf numFmtId="0" fontId="9" fillId="2" borderId="10" xfId="0" applyFont="1" applyFill="1" applyBorder="1"/>
    <xf numFmtId="0" fontId="0" fillId="0" borderId="11" xfId="0" applyFill="1" applyBorder="1" applyAlignment="1">
      <alignment horizontal="right"/>
    </xf>
    <xf numFmtId="0" fontId="1" fillId="2" borderId="12" xfId="0" applyFont="1" applyFill="1" applyBorder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/>
    </xf>
    <xf numFmtId="4" fontId="9" fillId="3" borderId="8" xfId="0" applyNumberFormat="1" applyFont="1" applyFill="1" applyBorder="1"/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wrapText="1"/>
    </xf>
    <xf numFmtId="0" fontId="12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3" fontId="1" fillId="2" borderId="15" xfId="0" applyNumberFormat="1" applyFont="1" applyFill="1" applyBorder="1"/>
    <xf numFmtId="3" fontId="1" fillId="2" borderId="16" xfId="0" applyNumberFormat="1" applyFont="1" applyFill="1" applyBorder="1"/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/>
    </xf>
    <xf numFmtId="3" fontId="9" fillId="0" borderId="6" xfId="0" applyNumberFormat="1" applyFont="1" applyFill="1" applyBorder="1"/>
    <xf numFmtId="3" fontId="9" fillId="0" borderId="8" xfId="0" applyNumberFormat="1" applyFont="1" applyFill="1" applyBorder="1"/>
    <xf numFmtId="3" fontId="9" fillId="0" borderId="8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9" fillId="0" borderId="21" xfId="0" applyNumberFormat="1" applyFont="1" applyFill="1" applyBorder="1"/>
    <xf numFmtId="3" fontId="9" fillId="0" borderId="22" xfId="0" applyNumberFormat="1" applyFont="1" applyFill="1" applyBorder="1"/>
    <xf numFmtId="3" fontId="9" fillId="0" borderId="23" xfId="0" applyNumberFormat="1" applyFont="1" applyFill="1" applyBorder="1"/>
    <xf numFmtId="3" fontId="9" fillId="0" borderId="24" xfId="0" applyNumberFormat="1" applyFont="1" applyFill="1" applyBorder="1"/>
    <xf numFmtId="3" fontId="9" fillId="0" borderId="25" xfId="0" applyNumberFormat="1" applyFont="1" applyFill="1" applyBorder="1"/>
    <xf numFmtId="3" fontId="9" fillId="0" borderId="26" xfId="0" applyNumberFormat="1" applyFont="1" applyFill="1" applyBorder="1"/>
    <xf numFmtId="3" fontId="9" fillId="0" borderId="7" xfId="0" applyNumberFormat="1" applyFont="1" applyFill="1" applyBorder="1"/>
    <xf numFmtId="3" fontId="9" fillId="0" borderId="27" xfId="0" applyNumberFormat="1" applyFont="1" applyFill="1" applyBorder="1"/>
    <xf numFmtId="3" fontId="9" fillId="0" borderId="3" xfId="0" applyNumberFormat="1" applyFont="1" applyFill="1" applyBorder="1"/>
    <xf numFmtId="3" fontId="9" fillId="0" borderId="28" xfId="0" applyNumberFormat="1" applyFont="1" applyFill="1" applyBorder="1"/>
    <xf numFmtId="3" fontId="9" fillId="0" borderId="29" xfId="0" applyNumberFormat="1" applyFont="1" applyFill="1" applyBorder="1"/>
    <xf numFmtId="3" fontId="9" fillId="0" borderId="30" xfId="0" applyNumberFormat="1" applyFont="1" applyFill="1" applyBorder="1"/>
    <xf numFmtId="3" fontId="1" fillId="2" borderId="31" xfId="0" applyNumberFormat="1" applyFont="1" applyFill="1" applyBorder="1"/>
    <xf numFmtId="3" fontId="1" fillId="2" borderId="32" xfId="0" applyNumberFormat="1" applyFont="1" applyFill="1" applyBorder="1"/>
    <xf numFmtId="3" fontId="1" fillId="2" borderId="33" xfId="0" applyNumberFormat="1" applyFont="1" applyFill="1" applyBorder="1"/>
    <xf numFmtId="3" fontId="9" fillId="0" borderId="34" xfId="0" applyNumberFormat="1" applyFont="1" applyFill="1" applyBorder="1"/>
    <xf numFmtId="3" fontId="9" fillId="0" borderId="35" xfId="0" applyNumberFormat="1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9" fillId="0" borderId="6" xfId="0" applyFont="1" applyFill="1" applyBorder="1"/>
    <xf numFmtId="3" fontId="9" fillId="0" borderId="38" xfId="0" applyNumberFormat="1" applyFont="1" applyFill="1" applyBorder="1"/>
    <xf numFmtId="0" fontId="9" fillId="0" borderId="8" xfId="0" applyFont="1" applyFill="1" applyBorder="1"/>
    <xf numFmtId="0" fontId="9" fillId="0" borderId="10" xfId="0" applyFont="1" applyFill="1" applyBorder="1"/>
    <xf numFmtId="3" fontId="1" fillId="0" borderId="39" xfId="0" applyNumberFormat="1" applyFont="1" applyFill="1" applyBorder="1"/>
    <xf numFmtId="3" fontId="1" fillId="0" borderId="40" xfId="0" applyNumberFormat="1" applyFont="1" applyFill="1" applyBorder="1"/>
    <xf numFmtId="3" fontId="15" fillId="0" borderId="0" xfId="0" applyNumberFormat="1" applyFont="1" applyFill="1" applyBorder="1"/>
    <xf numFmtId="0" fontId="5" fillId="0" borderId="53" xfId="0" applyFont="1" applyBorder="1"/>
    <xf numFmtId="0" fontId="8" fillId="0" borderId="55" xfId="0" applyFont="1" applyFill="1" applyBorder="1" applyAlignment="1">
      <alignment horizontal="center"/>
    </xf>
    <xf numFmtId="0" fontId="8" fillId="3" borderId="55" xfId="0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7" fillId="0" borderId="60" xfId="0" applyFont="1" applyFill="1" applyBorder="1"/>
    <xf numFmtId="0" fontId="5" fillId="0" borderId="61" xfId="0" applyFont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5" fillId="0" borderId="63" xfId="0" applyFont="1" applyBorder="1" applyAlignment="1">
      <alignment vertical="center"/>
    </xf>
    <xf numFmtId="0" fontId="8" fillId="0" borderId="65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vertical="center"/>
    </xf>
    <xf numFmtId="0" fontId="5" fillId="0" borderId="72" xfId="0" applyFont="1" applyBorder="1" applyAlignment="1">
      <alignment horizontal="center"/>
    </xf>
    <xf numFmtId="0" fontId="9" fillId="2" borderId="73" xfId="0" applyFont="1" applyFill="1" applyBorder="1"/>
    <xf numFmtId="3" fontId="9" fillId="0" borderId="74" xfId="0" applyNumberFormat="1" applyFont="1" applyFill="1" applyBorder="1"/>
    <xf numFmtId="4" fontId="9" fillId="3" borderId="74" xfId="0" applyNumberFormat="1" applyFont="1" applyFill="1" applyBorder="1"/>
    <xf numFmtId="3" fontId="9" fillId="0" borderId="75" xfId="0" applyNumberFormat="1" applyFont="1" applyFill="1" applyBorder="1"/>
    <xf numFmtId="3" fontId="9" fillId="0" borderId="76" xfId="0" applyNumberFormat="1" applyFont="1" applyFill="1" applyBorder="1"/>
    <xf numFmtId="3" fontId="9" fillId="0" borderId="77" xfId="0" applyNumberFormat="1" applyFont="1" applyFill="1" applyBorder="1"/>
    <xf numFmtId="3" fontId="9" fillId="0" borderId="59" xfId="0" applyNumberFormat="1" applyFont="1" applyFill="1" applyBorder="1"/>
    <xf numFmtId="3" fontId="9" fillId="0" borderId="78" xfId="0" applyNumberFormat="1" applyFont="1" applyFill="1" applyBorder="1"/>
    <xf numFmtId="3" fontId="9" fillId="0" borderId="79" xfId="0" applyNumberFormat="1" applyFont="1" applyFill="1" applyBorder="1"/>
    <xf numFmtId="3" fontId="9" fillId="0" borderId="80" xfId="0" applyNumberFormat="1" applyFont="1" applyFill="1" applyBorder="1"/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9" fillId="2" borderId="70" xfId="0" applyFont="1" applyFill="1" applyBorder="1"/>
    <xf numFmtId="3" fontId="9" fillId="0" borderId="83" xfId="0" applyNumberFormat="1" applyFont="1" applyFill="1" applyBorder="1"/>
    <xf numFmtId="4" fontId="9" fillId="3" borderId="83" xfId="0" applyNumberFormat="1" applyFont="1" applyFill="1" applyBorder="1"/>
    <xf numFmtId="3" fontId="9" fillId="0" borderId="84" xfId="0" applyNumberFormat="1" applyFont="1" applyFill="1" applyBorder="1"/>
    <xf numFmtId="3" fontId="9" fillId="0" borderId="85" xfId="0" applyNumberFormat="1" applyFont="1" applyFill="1" applyBorder="1"/>
    <xf numFmtId="3" fontId="9" fillId="0" borderId="86" xfId="0" applyNumberFormat="1" applyFont="1" applyFill="1" applyBorder="1"/>
    <xf numFmtId="3" fontId="9" fillId="0" borderId="87" xfId="0" applyNumberFormat="1" applyFont="1" applyFill="1" applyBorder="1"/>
    <xf numFmtId="3" fontId="9" fillId="0" borderId="88" xfId="0" applyNumberFormat="1" applyFont="1" applyFill="1" applyBorder="1"/>
    <xf numFmtId="3" fontId="9" fillId="0" borderId="89" xfId="0" applyNumberFormat="1" applyFont="1" applyFill="1" applyBorder="1"/>
    <xf numFmtId="3" fontId="9" fillId="0" borderId="90" xfId="0" applyNumberFormat="1" applyFont="1" applyFill="1" applyBorder="1"/>
    <xf numFmtId="0" fontId="1" fillId="0" borderId="91" xfId="0" applyFont="1" applyBorder="1" applyAlignment="1">
      <alignment wrapText="1"/>
    </xf>
    <xf numFmtId="3" fontId="1" fillId="0" borderId="92" xfId="0" applyNumberFormat="1" applyFont="1" applyFill="1" applyBorder="1"/>
    <xf numFmtId="4" fontId="1" fillId="3" borderId="92" xfId="0" applyNumberFormat="1" applyFont="1" applyFill="1" applyBorder="1"/>
    <xf numFmtId="3" fontId="1" fillId="0" borderId="93" xfId="0" applyNumberFormat="1" applyFont="1" applyFill="1" applyBorder="1"/>
    <xf numFmtId="3" fontId="1" fillId="0" borderId="94" xfId="0" applyNumberFormat="1" applyFont="1" applyFill="1" applyBorder="1"/>
    <xf numFmtId="3" fontId="1" fillId="0" borderId="95" xfId="0" applyNumberFormat="1" applyFont="1" applyFill="1" applyBorder="1"/>
    <xf numFmtId="3" fontId="1" fillId="2" borderId="93" xfId="0" applyNumberFormat="1" applyFont="1" applyFill="1" applyBorder="1"/>
    <xf numFmtId="3" fontId="0" fillId="0" borderId="96" xfId="0" applyNumberFormat="1" applyFill="1" applyBorder="1" applyAlignment="1">
      <alignment horizontal="center"/>
    </xf>
    <xf numFmtId="3" fontId="0" fillId="0" borderId="97" xfId="0" applyNumberFormat="1" applyFill="1" applyBorder="1" applyAlignment="1">
      <alignment horizontal="center"/>
    </xf>
    <xf numFmtId="3" fontId="0" fillId="0" borderId="98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7" fillId="0" borderId="5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58" xfId="0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Border="1" applyAlignment="1">
      <alignment horizontal="left" wrapText="1"/>
    </xf>
    <xf numFmtId="0" fontId="8" fillId="0" borderId="48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27</xdr:row>
      <xdr:rowOff>0</xdr:rowOff>
    </xdr:from>
    <xdr:to>
      <xdr:col>32</xdr:col>
      <xdr:colOff>228600</xdr:colOff>
      <xdr:row>30</xdr:row>
      <xdr:rowOff>19050</xdr:rowOff>
    </xdr:to>
    <xdr:sp macro="" textlink="">
      <xdr:nvSpPr>
        <xdr:cNvPr id="4" name="Pole tekstowe 40"/>
        <xdr:cNvSpPr txBox="1">
          <a:spLocks noChangeArrowheads="1"/>
        </xdr:cNvSpPr>
      </xdr:nvSpPr>
      <xdr:spPr bwMode="auto">
        <a:xfrm>
          <a:off x="28555950" y="6286500"/>
          <a:ext cx="1962150" cy="990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Anna Wilusz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733425</xdr:colOff>
      <xdr:row>1</xdr:row>
      <xdr:rowOff>19050</xdr:rowOff>
    </xdr:from>
    <xdr:to>
      <xdr:col>1</xdr:col>
      <xdr:colOff>1222588</xdr:colOff>
      <xdr:row>2</xdr:row>
      <xdr:rowOff>266403</xdr:rowOff>
    </xdr:to>
    <xdr:pic>
      <xdr:nvPicPr>
        <xdr:cNvPr id="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48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8</xdr:col>
      <xdr:colOff>66675</xdr:colOff>
      <xdr:row>34</xdr:row>
      <xdr:rowOff>19050</xdr:rowOff>
    </xdr:to>
    <xdr:sp macro="" textlink="">
      <xdr:nvSpPr>
        <xdr:cNvPr id="5" name="Pole tekstowe 40"/>
        <xdr:cNvSpPr txBox="1">
          <a:spLocks noChangeArrowheads="1"/>
        </xdr:cNvSpPr>
      </xdr:nvSpPr>
      <xdr:spPr bwMode="auto">
        <a:xfrm>
          <a:off x="6124575" y="5410200"/>
          <a:ext cx="1962150" cy="990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Anna Wilusz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714375</xdr:colOff>
      <xdr:row>0</xdr:row>
      <xdr:rowOff>142875</xdr:rowOff>
    </xdr:from>
    <xdr:to>
      <xdr:col>1</xdr:col>
      <xdr:colOff>1203538</xdr:colOff>
      <xdr:row>0</xdr:row>
      <xdr:rowOff>675978</xdr:rowOff>
    </xdr:to>
    <xdr:pic>
      <xdr:nvPicPr>
        <xdr:cNvPr id="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4287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4"/>
  <sheetViews>
    <sheetView tabSelected="1" zoomScaleNormal="100" zoomScaleSheetLayoutView="100" workbookViewId="0">
      <pane xSplit="2" topLeftCell="C1" activePane="topRight" state="frozen"/>
      <selection pane="topRight" activeCell="K9" sqref="K9"/>
    </sheetView>
  </sheetViews>
  <sheetFormatPr defaultRowHeight="12.75" x14ac:dyDescent="0.2"/>
  <cols>
    <col min="1" max="1" width="4.140625" customWidth="1"/>
    <col min="2" max="2" width="25.7109375" customWidth="1"/>
    <col min="3" max="10" width="13" style="1" customWidth="1"/>
    <col min="11" max="11" width="14.5703125" style="1" customWidth="1"/>
    <col min="12" max="12" width="14" style="1" customWidth="1"/>
    <col min="13" max="13" width="13" style="1" customWidth="1"/>
    <col min="14" max="14" width="13.140625" style="1" customWidth="1"/>
    <col min="15" max="17" width="12.85546875" style="1" customWidth="1"/>
    <col min="18" max="18" width="13.140625" style="1" customWidth="1"/>
    <col min="19" max="20" width="12.7109375" style="1" customWidth="1"/>
    <col min="21" max="21" width="10.28515625" style="1" customWidth="1"/>
    <col min="22" max="22" width="9.7109375" style="1" customWidth="1"/>
    <col min="23" max="26" width="16" style="1" customWidth="1"/>
    <col min="27" max="27" width="12.85546875" style="1" customWidth="1"/>
    <col min="28" max="28" width="14" style="1" customWidth="1"/>
    <col min="29" max="29" width="13" style="1" customWidth="1"/>
    <col min="30" max="31" width="12.7109375" style="1" customWidth="1"/>
    <col min="32" max="35" width="13.28515625" style="1" customWidth="1"/>
    <col min="36" max="36" width="13.5703125" style="1" customWidth="1"/>
    <col min="37" max="37" width="15.28515625" style="1" customWidth="1"/>
    <col min="38" max="38" width="13.85546875" style="1" customWidth="1"/>
    <col min="39" max="39" width="14.42578125" style="1" customWidth="1"/>
    <col min="40" max="40" width="9.140625" style="1"/>
    <col min="41" max="41" width="16.5703125" style="1" customWidth="1"/>
    <col min="42" max="48" width="9.140625" style="1"/>
  </cols>
  <sheetData>
    <row r="1" spans="1:48" ht="22.5" customHeight="1" x14ac:dyDescent="0.25">
      <c r="A1" s="165"/>
      <c r="B1" s="165"/>
      <c r="AF1" s="51"/>
      <c r="AG1" s="51"/>
      <c r="AH1" s="51"/>
      <c r="AI1" s="51"/>
      <c r="AJ1" s="51"/>
      <c r="AK1" s="51"/>
      <c r="AO1"/>
      <c r="AP1"/>
      <c r="AQ1"/>
      <c r="AR1"/>
      <c r="AS1"/>
      <c r="AT1"/>
      <c r="AU1"/>
      <c r="AV1"/>
    </row>
    <row r="2" spans="1:48" ht="22.5" customHeight="1" x14ac:dyDescent="0.25">
      <c r="A2" s="40"/>
      <c r="B2" s="40"/>
      <c r="C2" s="47"/>
      <c r="D2" s="47"/>
      <c r="E2" s="47"/>
      <c r="F2"/>
      <c r="G2"/>
      <c r="H2"/>
      <c r="I2" s="48" t="s">
        <v>79</v>
      </c>
      <c r="AF2" s="51"/>
      <c r="AG2" s="51"/>
      <c r="AH2" s="51"/>
      <c r="AI2" s="51"/>
      <c r="AJ2" s="51"/>
      <c r="AK2" s="51"/>
      <c r="AO2"/>
      <c r="AP2"/>
      <c r="AQ2"/>
      <c r="AR2"/>
      <c r="AS2"/>
      <c r="AT2"/>
      <c r="AU2"/>
      <c r="AV2"/>
    </row>
    <row r="3" spans="1:48" ht="22.5" customHeight="1" x14ac:dyDescent="0.25">
      <c r="A3" s="40"/>
      <c r="B3" s="40"/>
      <c r="J3" s="50"/>
      <c r="K3" s="50"/>
      <c r="L3" s="50"/>
      <c r="AC3" s="177"/>
      <c r="AD3" s="177"/>
      <c r="AE3" s="177"/>
      <c r="AF3" s="177"/>
      <c r="AG3" s="177"/>
      <c r="AH3" s="177"/>
      <c r="AI3" s="177"/>
      <c r="AJ3" s="177"/>
      <c r="AK3" s="51"/>
      <c r="AO3"/>
      <c r="AP3"/>
      <c r="AQ3"/>
      <c r="AR3"/>
      <c r="AS3"/>
      <c r="AT3"/>
      <c r="AU3"/>
      <c r="AV3"/>
    </row>
    <row r="4" spans="1:48" ht="19.5" customHeight="1" x14ac:dyDescent="0.2">
      <c r="A4" s="2"/>
      <c r="B4" s="49" t="s">
        <v>78</v>
      </c>
      <c r="AF4" s="51"/>
      <c r="AG4" s="51"/>
      <c r="AH4" s="51"/>
      <c r="AI4" s="51"/>
      <c r="AJ4" s="51"/>
      <c r="AK4" s="51"/>
      <c r="AO4"/>
      <c r="AP4"/>
      <c r="AQ4"/>
      <c r="AR4"/>
      <c r="AS4"/>
      <c r="AT4"/>
      <c r="AU4"/>
      <c r="AV4"/>
    </row>
    <row r="5" spans="1:48" ht="12.75" customHeight="1" x14ac:dyDescent="0.2">
      <c r="A5" s="2"/>
      <c r="B5" s="2"/>
      <c r="AF5" s="41"/>
      <c r="AG5" s="41"/>
      <c r="AH5" s="41"/>
      <c r="AI5" s="41"/>
      <c r="AJ5" s="41"/>
      <c r="AK5" s="41"/>
      <c r="AO5"/>
      <c r="AP5"/>
      <c r="AQ5"/>
      <c r="AR5"/>
      <c r="AS5"/>
      <c r="AT5"/>
      <c r="AU5"/>
      <c r="AV5"/>
    </row>
    <row r="6" spans="1:48" ht="18" customHeight="1" x14ac:dyDescent="0.25">
      <c r="C6" s="178" t="s">
        <v>94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63"/>
      <c r="AH6" s="3"/>
      <c r="AI6" s="3"/>
      <c r="AJ6" s="4"/>
      <c r="AK6" s="4"/>
      <c r="AL6" s="4"/>
      <c r="AM6" s="4"/>
      <c r="AN6" s="4"/>
      <c r="AO6"/>
      <c r="AP6"/>
      <c r="AQ6"/>
      <c r="AR6"/>
      <c r="AS6"/>
      <c r="AT6"/>
      <c r="AU6"/>
      <c r="AV6"/>
    </row>
    <row r="7" spans="1:48" ht="12.75" customHeight="1" x14ac:dyDescent="0.2">
      <c r="Y7" s="177"/>
      <c r="Z7" s="177"/>
      <c r="AA7" s="177"/>
      <c r="AB7" s="177"/>
      <c r="AO7"/>
      <c r="AP7"/>
      <c r="AQ7"/>
      <c r="AR7"/>
      <c r="AS7"/>
      <c r="AT7"/>
      <c r="AU7"/>
      <c r="AV7"/>
    </row>
    <row r="8" spans="1:48" ht="19.5" customHeight="1" x14ac:dyDescent="0.2">
      <c r="A8" s="5"/>
      <c r="B8" s="5"/>
      <c r="C8" s="6"/>
      <c r="D8" s="6"/>
      <c r="E8" s="6"/>
      <c r="F8" s="6"/>
      <c r="G8" s="6"/>
      <c r="H8" s="6"/>
      <c r="I8" s="6"/>
      <c r="J8" s="6"/>
      <c r="K8" s="6" t="s">
        <v>96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7" t="s">
        <v>0</v>
      </c>
      <c r="AO8"/>
      <c r="AP8"/>
      <c r="AQ8"/>
      <c r="AR8"/>
      <c r="AS8"/>
      <c r="AT8"/>
      <c r="AU8"/>
      <c r="AV8"/>
    </row>
    <row r="9" spans="1:48" ht="25.5" customHeight="1" thickBot="1" x14ac:dyDescent="0.25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7"/>
      <c r="AO9"/>
      <c r="AP9"/>
      <c r="AQ9"/>
      <c r="AR9"/>
      <c r="AS9"/>
      <c r="AT9"/>
      <c r="AU9"/>
      <c r="AV9"/>
    </row>
    <row r="10" spans="1:48" ht="12.75" customHeight="1" thickBot="1" x14ac:dyDescent="0.25">
      <c r="A10" s="112"/>
      <c r="B10" s="166" t="s">
        <v>1</v>
      </c>
      <c r="C10" s="113" t="s">
        <v>2</v>
      </c>
      <c r="D10" s="114" t="s">
        <v>2</v>
      </c>
      <c r="E10" s="114" t="s">
        <v>2</v>
      </c>
      <c r="F10" s="114" t="s">
        <v>2</v>
      </c>
      <c r="G10" s="114" t="s">
        <v>2</v>
      </c>
      <c r="H10" s="113" t="s">
        <v>2</v>
      </c>
      <c r="I10" s="113" t="s">
        <v>3</v>
      </c>
      <c r="J10" s="113" t="s">
        <v>4</v>
      </c>
      <c r="K10" s="169" t="s">
        <v>7</v>
      </c>
      <c r="L10" s="170"/>
      <c r="M10" s="113" t="s">
        <v>5</v>
      </c>
      <c r="N10" s="113" t="s">
        <v>5</v>
      </c>
      <c r="O10" s="115" t="s">
        <v>6</v>
      </c>
      <c r="P10" s="169" t="s">
        <v>7</v>
      </c>
      <c r="Q10" s="170"/>
      <c r="R10" s="116" t="s">
        <v>6</v>
      </c>
      <c r="S10" s="113" t="s">
        <v>6</v>
      </c>
      <c r="T10" s="115" t="s">
        <v>8</v>
      </c>
      <c r="U10" s="173" t="s">
        <v>7</v>
      </c>
      <c r="V10" s="174"/>
      <c r="W10" s="179" t="s">
        <v>75</v>
      </c>
      <c r="X10" s="180"/>
      <c r="Y10" s="116" t="s">
        <v>9</v>
      </c>
      <c r="Z10" s="113" t="s">
        <v>88</v>
      </c>
      <c r="AA10" s="113" t="s">
        <v>10</v>
      </c>
      <c r="AB10" s="113" t="s">
        <v>11</v>
      </c>
      <c r="AC10" s="113" t="s">
        <v>11</v>
      </c>
      <c r="AD10" s="113" t="s">
        <v>11</v>
      </c>
      <c r="AE10" s="113" t="s">
        <v>11</v>
      </c>
      <c r="AF10" s="113" t="s">
        <v>12</v>
      </c>
      <c r="AG10" s="113" t="s">
        <v>13</v>
      </c>
      <c r="AH10" s="115" t="s">
        <v>13</v>
      </c>
      <c r="AI10" s="99" t="s">
        <v>13</v>
      </c>
      <c r="AJ10" s="116" t="s">
        <v>14</v>
      </c>
      <c r="AK10" s="117"/>
      <c r="AO10"/>
      <c r="AP10"/>
      <c r="AQ10"/>
      <c r="AR10"/>
      <c r="AS10"/>
      <c r="AT10"/>
      <c r="AU10"/>
      <c r="AV10"/>
    </row>
    <row r="11" spans="1:48" ht="13.5" thickBot="1" x14ac:dyDescent="0.25">
      <c r="A11" s="118" t="s">
        <v>15</v>
      </c>
      <c r="B11" s="167"/>
      <c r="C11" s="73" t="s">
        <v>16</v>
      </c>
      <c r="D11" s="45" t="s">
        <v>16</v>
      </c>
      <c r="E11" s="45" t="s">
        <v>16</v>
      </c>
      <c r="F11" s="45" t="s">
        <v>16</v>
      </c>
      <c r="G11" s="45" t="s">
        <v>16</v>
      </c>
      <c r="H11" s="73" t="s">
        <v>17</v>
      </c>
      <c r="I11" s="73" t="s">
        <v>18</v>
      </c>
      <c r="J11" s="73" t="s">
        <v>19</v>
      </c>
      <c r="K11" s="171"/>
      <c r="L11" s="172"/>
      <c r="M11" s="73" t="s">
        <v>20</v>
      </c>
      <c r="N11" s="73" t="s">
        <v>21</v>
      </c>
      <c r="O11" s="78" t="s">
        <v>22</v>
      </c>
      <c r="P11" s="171"/>
      <c r="Q11" s="172"/>
      <c r="R11" s="79" t="s">
        <v>23</v>
      </c>
      <c r="S11" s="73" t="s">
        <v>23</v>
      </c>
      <c r="T11" s="78" t="s">
        <v>24</v>
      </c>
      <c r="U11" s="175"/>
      <c r="V11" s="176"/>
      <c r="W11" s="181" t="s">
        <v>25</v>
      </c>
      <c r="X11" s="182"/>
      <c r="Y11" s="79" t="s">
        <v>26</v>
      </c>
      <c r="Z11" s="73" t="s">
        <v>89</v>
      </c>
      <c r="AA11" s="73" t="s">
        <v>27</v>
      </c>
      <c r="AB11" s="73" t="s">
        <v>28</v>
      </c>
      <c r="AC11" s="73" t="s">
        <v>29</v>
      </c>
      <c r="AD11" s="73" t="s">
        <v>30</v>
      </c>
      <c r="AE11" s="73" t="s">
        <v>81</v>
      </c>
      <c r="AF11" s="73" t="s">
        <v>31</v>
      </c>
      <c r="AG11" s="73" t="s">
        <v>87</v>
      </c>
      <c r="AH11" s="78" t="s">
        <v>32</v>
      </c>
      <c r="AI11" s="100" t="s">
        <v>95</v>
      </c>
      <c r="AJ11" s="79" t="s">
        <v>33</v>
      </c>
      <c r="AK11" s="119" t="s">
        <v>34</v>
      </c>
      <c r="AO11"/>
      <c r="AP11"/>
      <c r="AQ11"/>
      <c r="AR11"/>
      <c r="AS11"/>
      <c r="AT11"/>
      <c r="AU11"/>
      <c r="AV11"/>
    </row>
    <row r="12" spans="1:48" s="44" customFormat="1" ht="42" customHeight="1" thickBot="1" x14ac:dyDescent="0.25">
      <c r="A12" s="120"/>
      <c r="B12" s="168"/>
      <c r="C12" s="121" t="s">
        <v>35</v>
      </c>
      <c r="D12" s="122" t="s">
        <v>83</v>
      </c>
      <c r="E12" s="122" t="s">
        <v>84</v>
      </c>
      <c r="F12" s="122" t="s">
        <v>76</v>
      </c>
      <c r="G12" s="122" t="s">
        <v>77</v>
      </c>
      <c r="H12" s="121" t="s">
        <v>35</v>
      </c>
      <c r="I12" s="121" t="s">
        <v>36</v>
      </c>
      <c r="J12" s="121" t="s">
        <v>36</v>
      </c>
      <c r="K12" s="121" t="s">
        <v>90</v>
      </c>
      <c r="L12" s="121" t="s">
        <v>91</v>
      </c>
      <c r="M12" s="121" t="s">
        <v>36</v>
      </c>
      <c r="N12" s="123" t="s">
        <v>36</v>
      </c>
      <c r="O12" s="124" t="s">
        <v>35</v>
      </c>
      <c r="P12" s="125" t="s">
        <v>73</v>
      </c>
      <c r="Q12" s="126" t="s">
        <v>74</v>
      </c>
      <c r="R12" s="127" t="s">
        <v>35</v>
      </c>
      <c r="S12" s="121" t="s">
        <v>37</v>
      </c>
      <c r="T12" s="121" t="s">
        <v>38</v>
      </c>
      <c r="U12" s="128" t="s">
        <v>39</v>
      </c>
      <c r="V12" s="129" t="s">
        <v>40</v>
      </c>
      <c r="W12" s="80" t="s">
        <v>35</v>
      </c>
      <c r="X12" s="81" t="s">
        <v>86</v>
      </c>
      <c r="Y12" s="127" t="s">
        <v>35</v>
      </c>
      <c r="Z12" s="121" t="s">
        <v>37</v>
      </c>
      <c r="AA12" s="121" t="s">
        <v>35</v>
      </c>
      <c r="AB12" s="121" t="s">
        <v>41</v>
      </c>
      <c r="AC12" s="121" t="s">
        <v>35</v>
      </c>
      <c r="AD12" s="123" t="s">
        <v>36</v>
      </c>
      <c r="AE12" s="123" t="s">
        <v>36</v>
      </c>
      <c r="AF12" s="121" t="s">
        <v>35</v>
      </c>
      <c r="AG12" s="121" t="s">
        <v>35</v>
      </c>
      <c r="AH12" s="124" t="s">
        <v>42</v>
      </c>
      <c r="AI12" s="130" t="s">
        <v>42</v>
      </c>
      <c r="AJ12" s="127" t="s">
        <v>43</v>
      </c>
      <c r="AK12" s="131"/>
      <c r="AL12" s="43"/>
      <c r="AM12" s="43"/>
      <c r="AN12" s="43"/>
    </row>
    <row r="13" spans="1:48" ht="15" x14ac:dyDescent="0.25">
      <c r="A13" s="132" t="s">
        <v>44</v>
      </c>
      <c r="B13" s="133" t="s">
        <v>45</v>
      </c>
      <c r="C13" s="134">
        <v>3260</v>
      </c>
      <c r="D13" s="135">
        <v>0</v>
      </c>
      <c r="E13" s="135">
        <v>0</v>
      </c>
      <c r="F13" s="135">
        <v>0</v>
      </c>
      <c r="G13" s="135">
        <v>0</v>
      </c>
      <c r="H13" s="134">
        <v>4333</v>
      </c>
      <c r="I13" s="134">
        <v>0</v>
      </c>
      <c r="J13" s="134">
        <f>K13+L13</f>
        <v>100000</v>
      </c>
      <c r="K13" s="134">
        <v>100000</v>
      </c>
      <c r="L13" s="134">
        <v>0</v>
      </c>
      <c r="M13" s="134">
        <v>266000</v>
      </c>
      <c r="N13" s="134">
        <v>403425</v>
      </c>
      <c r="O13" s="82">
        <f>P13+Q13</f>
        <v>8231</v>
      </c>
      <c r="P13" s="136">
        <v>3200</v>
      </c>
      <c r="Q13" s="137">
        <v>5031</v>
      </c>
      <c r="R13" s="138">
        <v>13000</v>
      </c>
      <c r="S13" s="134">
        <v>17000</v>
      </c>
      <c r="T13" s="134">
        <f>U13+V13</f>
        <v>5700</v>
      </c>
      <c r="U13" s="134">
        <v>200</v>
      </c>
      <c r="V13" s="139">
        <v>5500</v>
      </c>
      <c r="W13" s="140">
        <v>9628000</v>
      </c>
      <c r="X13" s="141">
        <v>500000</v>
      </c>
      <c r="Y13" s="138">
        <v>264000</v>
      </c>
      <c r="Z13" s="134"/>
      <c r="AA13" s="134">
        <v>1200000</v>
      </c>
      <c r="AB13" s="134">
        <v>1808000</v>
      </c>
      <c r="AC13" s="134"/>
      <c r="AD13" s="134"/>
      <c r="AE13" s="134"/>
      <c r="AF13" s="134">
        <v>200000</v>
      </c>
      <c r="AG13" s="134">
        <v>50000</v>
      </c>
      <c r="AH13" s="139">
        <v>732000</v>
      </c>
      <c r="AI13" s="140">
        <v>512000</v>
      </c>
      <c r="AJ13" s="142">
        <v>35148</v>
      </c>
      <c r="AK13" s="94">
        <f t="shared" ref="AK13:AK24" si="0">C13+H13+I13+J13+M13+N13+O13+R13+S13+T13+W13+X13+Y13+Z13+AA13+AB13+AC13+AD13+AE13+AF13+AG13+AH13+AI13+AJ13</f>
        <v>15750097</v>
      </c>
      <c r="AM13" s="10" t="s">
        <v>82</v>
      </c>
      <c r="AO13"/>
      <c r="AP13"/>
      <c r="AQ13"/>
      <c r="AR13"/>
      <c r="AS13"/>
      <c r="AT13"/>
      <c r="AU13"/>
      <c r="AV13"/>
    </row>
    <row r="14" spans="1:48" ht="15" x14ac:dyDescent="0.25">
      <c r="A14" s="143" t="s">
        <v>46</v>
      </c>
      <c r="B14" s="8" t="s">
        <v>47</v>
      </c>
      <c r="C14" s="75">
        <v>14840</v>
      </c>
      <c r="D14" s="46">
        <v>0</v>
      </c>
      <c r="E14" s="46">
        <v>0</v>
      </c>
      <c r="F14" s="46">
        <v>0</v>
      </c>
      <c r="G14" s="46">
        <v>0</v>
      </c>
      <c r="H14" s="75">
        <v>6000</v>
      </c>
      <c r="I14" s="75">
        <v>1000</v>
      </c>
      <c r="J14" s="75">
        <f>K14+L14</f>
        <v>88400</v>
      </c>
      <c r="K14" s="75">
        <v>84000</v>
      </c>
      <c r="L14" s="75">
        <v>4400</v>
      </c>
      <c r="M14" s="75">
        <v>156000</v>
      </c>
      <c r="N14" s="75">
        <v>397719</v>
      </c>
      <c r="O14" s="84">
        <f>P14+Q14</f>
        <v>17359</v>
      </c>
      <c r="P14" s="85">
        <v>3200</v>
      </c>
      <c r="Q14" s="86">
        <v>14159</v>
      </c>
      <c r="R14" s="87">
        <v>12000</v>
      </c>
      <c r="S14" s="75">
        <v>12000</v>
      </c>
      <c r="T14" s="75">
        <f t="shared" ref="T14:T24" si="1">U14+V14</f>
        <v>4000</v>
      </c>
      <c r="U14" s="75">
        <v>0</v>
      </c>
      <c r="V14" s="88">
        <v>4000</v>
      </c>
      <c r="W14" s="89">
        <v>4715000</v>
      </c>
      <c r="X14" s="86"/>
      <c r="Y14" s="87">
        <v>132000</v>
      </c>
      <c r="Z14" s="75"/>
      <c r="AA14" s="75">
        <v>760000</v>
      </c>
      <c r="AB14" s="75">
        <v>6869000</v>
      </c>
      <c r="AC14" s="75"/>
      <c r="AD14" s="75"/>
      <c r="AE14" s="75"/>
      <c r="AF14" s="75">
        <v>98000</v>
      </c>
      <c r="AG14" s="75">
        <v>23000</v>
      </c>
      <c r="AH14" s="88">
        <v>290000</v>
      </c>
      <c r="AI14" s="89">
        <v>175000</v>
      </c>
      <c r="AJ14" s="97"/>
      <c r="AK14" s="95">
        <f t="shared" si="0"/>
        <v>13771318</v>
      </c>
      <c r="AM14" s="10"/>
      <c r="AO14"/>
      <c r="AP14"/>
      <c r="AQ14"/>
      <c r="AR14"/>
      <c r="AS14"/>
      <c r="AT14"/>
      <c r="AU14"/>
      <c r="AV14"/>
    </row>
    <row r="15" spans="1:48" ht="15" x14ac:dyDescent="0.25">
      <c r="A15" s="143" t="s">
        <v>48</v>
      </c>
      <c r="B15" s="8" t="s">
        <v>49</v>
      </c>
      <c r="C15" s="75">
        <v>0</v>
      </c>
      <c r="D15" s="46">
        <v>0</v>
      </c>
      <c r="E15" s="46">
        <v>0</v>
      </c>
      <c r="F15" s="46">
        <v>0</v>
      </c>
      <c r="G15" s="46">
        <v>0</v>
      </c>
      <c r="H15" s="75">
        <v>2000</v>
      </c>
      <c r="I15" s="75"/>
      <c r="J15" s="75">
        <f t="shared" ref="J15:J23" si="2">K15+L15</f>
        <v>144800</v>
      </c>
      <c r="K15" s="75">
        <v>137000</v>
      </c>
      <c r="L15" s="75">
        <v>7800</v>
      </c>
      <c r="M15" s="75">
        <v>274000</v>
      </c>
      <c r="N15" s="75">
        <v>488971</v>
      </c>
      <c r="O15" s="84">
        <f t="shared" ref="O15:O23" si="3">P15+Q15</f>
        <v>16614</v>
      </c>
      <c r="P15" s="85">
        <v>3200</v>
      </c>
      <c r="Q15" s="86">
        <v>13414</v>
      </c>
      <c r="R15" s="87">
        <v>12000</v>
      </c>
      <c r="S15" s="75">
        <v>16500</v>
      </c>
      <c r="T15" s="75">
        <f t="shared" si="1"/>
        <v>4000</v>
      </c>
      <c r="U15" s="75">
        <v>0</v>
      </c>
      <c r="V15" s="88">
        <v>4000</v>
      </c>
      <c r="W15" s="89">
        <v>12791000</v>
      </c>
      <c r="X15" s="86"/>
      <c r="Y15" s="87">
        <v>264000</v>
      </c>
      <c r="Z15" s="75"/>
      <c r="AA15" s="75">
        <v>1400000</v>
      </c>
      <c r="AB15" s="75">
        <v>2667000</v>
      </c>
      <c r="AC15" s="75"/>
      <c r="AD15" s="75">
        <v>336000</v>
      </c>
      <c r="AE15" s="75"/>
      <c r="AF15" s="75">
        <v>149000</v>
      </c>
      <c r="AG15" s="75">
        <v>40000</v>
      </c>
      <c r="AH15" s="88">
        <v>804000</v>
      </c>
      <c r="AI15" s="89">
        <v>87000</v>
      </c>
      <c r="AJ15" s="97">
        <v>35148</v>
      </c>
      <c r="AK15" s="95">
        <f t="shared" si="0"/>
        <v>19532033</v>
      </c>
      <c r="AM15" s="10"/>
      <c r="AO15"/>
      <c r="AP15"/>
      <c r="AQ15"/>
      <c r="AR15"/>
      <c r="AS15"/>
      <c r="AT15"/>
      <c r="AU15"/>
      <c r="AV15"/>
    </row>
    <row r="16" spans="1:48" ht="15" x14ac:dyDescent="0.25">
      <c r="A16" s="143" t="s">
        <v>50</v>
      </c>
      <c r="B16" s="8" t="s">
        <v>51</v>
      </c>
      <c r="C16" s="75">
        <v>1700</v>
      </c>
      <c r="D16" s="46">
        <v>0</v>
      </c>
      <c r="E16" s="46">
        <v>0</v>
      </c>
      <c r="F16" s="46">
        <v>0</v>
      </c>
      <c r="G16" s="46">
        <v>0</v>
      </c>
      <c r="H16" s="75">
        <v>3000</v>
      </c>
      <c r="I16" s="75"/>
      <c r="J16" s="75">
        <f t="shared" si="2"/>
        <v>126000</v>
      </c>
      <c r="K16" s="75">
        <v>120000</v>
      </c>
      <c r="L16" s="75">
        <v>6000</v>
      </c>
      <c r="M16" s="75">
        <v>200000</v>
      </c>
      <c r="N16" s="75">
        <v>395115</v>
      </c>
      <c r="O16" s="84">
        <f t="shared" si="3"/>
        <v>7486</v>
      </c>
      <c r="P16" s="85">
        <v>3200</v>
      </c>
      <c r="Q16" s="86">
        <v>4286</v>
      </c>
      <c r="R16" s="87">
        <v>14000</v>
      </c>
      <c r="S16" s="75">
        <v>20000</v>
      </c>
      <c r="T16" s="75">
        <f t="shared" si="1"/>
        <v>5800</v>
      </c>
      <c r="U16" s="75">
        <v>300</v>
      </c>
      <c r="V16" s="88">
        <v>5500</v>
      </c>
      <c r="W16" s="89">
        <v>4765000</v>
      </c>
      <c r="X16" s="86"/>
      <c r="Y16" s="87">
        <v>198000</v>
      </c>
      <c r="Z16" s="75">
        <v>410000</v>
      </c>
      <c r="AA16" s="75">
        <v>900000</v>
      </c>
      <c r="AB16" s="75">
        <v>1443000</v>
      </c>
      <c r="AC16" s="75"/>
      <c r="AD16" s="75"/>
      <c r="AE16" s="75"/>
      <c r="AF16" s="75">
        <v>124000</v>
      </c>
      <c r="AG16" s="75">
        <v>36000</v>
      </c>
      <c r="AH16" s="88">
        <v>557000</v>
      </c>
      <c r="AI16" s="89">
        <v>243000</v>
      </c>
      <c r="AJ16" s="97"/>
      <c r="AK16" s="95">
        <f t="shared" si="0"/>
        <v>9449101</v>
      </c>
      <c r="AM16" s="10"/>
      <c r="AO16"/>
      <c r="AP16"/>
      <c r="AQ16"/>
      <c r="AR16"/>
      <c r="AS16"/>
      <c r="AT16"/>
      <c r="AU16"/>
      <c r="AV16"/>
    </row>
    <row r="17" spans="1:48" ht="15" x14ac:dyDescent="0.25">
      <c r="A17" s="143" t="s">
        <v>52</v>
      </c>
      <c r="B17" s="8" t="s">
        <v>53</v>
      </c>
      <c r="C17" s="75">
        <v>0</v>
      </c>
      <c r="D17" s="46">
        <v>0</v>
      </c>
      <c r="E17" s="46">
        <v>0</v>
      </c>
      <c r="F17" s="46">
        <v>0</v>
      </c>
      <c r="G17" s="46">
        <v>0</v>
      </c>
      <c r="H17" s="75">
        <v>4666</v>
      </c>
      <c r="I17" s="75"/>
      <c r="J17" s="75">
        <f t="shared" si="2"/>
        <v>68500</v>
      </c>
      <c r="K17" s="75">
        <v>65000</v>
      </c>
      <c r="L17" s="75">
        <v>3500</v>
      </c>
      <c r="M17" s="75">
        <v>231000</v>
      </c>
      <c r="N17" s="75">
        <v>412980</v>
      </c>
      <c r="O17" s="84">
        <f t="shared" si="3"/>
        <v>10839</v>
      </c>
      <c r="P17" s="85">
        <v>3200</v>
      </c>
      <c r="Q17" s="86">
        <v>7639</v>
      </c>
      <c r="R17" s="87">
        <v>12000</v>
      </c>
      <c r="S17" s="75">
        <v>14500</v>
      </c>
      <c r="T17" s="75">
        <f t="shared" si="1"/>
        <v>4500</v>
      </c>
      <c r="U17" s="75">
        <v>0</v>
      </c>
      <c r="V17" s="88">
        <v>4500</v>
      </c>
      <c r="W17" s="89">
        <v>4826000</v>
      </c>
      <c r="X17" s="86"/>
      <c r="Y17" s="87">
        <v>198000</v>
      </c>
      <c r="Z17" s="75"/>
      <c r="AA17" s="75">
        <v>945000</v>
      </c>
      <c r="AB17" s="75">
        <v>26000</v>
      </c>
      <c r="AC17" s="75"/>
      <c r="AD17" s="75"/>
      <c r="AE17" s="75"/>
      <c r="AF17" s="75">
        <v>107000</v>
      </c>
      <c r="AG17" s="75">
        <v>24000</v>
      </c>
      <c r="AH17" s="88">
        <v>523000</v>
      </c>
      <c r="AI17" s="89">
        <v>0</v>
      </c>
      <c r="AJ17" s="97"/>
      <c r="AK17" s="95">
        <f t="shared" si="0"/>
        <v>7407985</v>
      </c>
      <c r="AM17" s="10"/>
      <c r="AN17"/>
      <c r="AO17"/>
      <c r="AP17"/>
      <c r="AQ17"/>
      <c r="AR17"/>
      <c r="AS17"/>
      <c r="AT17"/>
      <c r="AU17"/>
      <c r="AV17"/>
    </row>
    <row r="18" spans="1:48" ht="15" x14ac:dyDescent="0.25">
      <c r="A18" s="143" t="s">
        <v>54</v>
      </c>
      <c r="B18" s="8" t="s">
        <v>55</v>
      </c>
      <c r="C18" s="75">
        <v>16110</v>
      </c>
      <c r="D18" s="46">
        <v>2449.75</v>
      </c>
      <c r="E18" s="46">
        <v>1400.25</v>
      </c>
      <c r="F18" s="46">
        <v>62956.160000000003</v>
      </c>
      <c r="G18" s="46">
        <v>35984.839999999997</v>
      </c>
      <c r="H18" s="75">
        <v>3000</v>
      </c>
      <c r="I18" s="75"/>
      <c r="J18" s="75">
        <f t="shared" si="2"/>
        <v>99000</v>
      </c>
      <c r="K18" s="75">
        <v>72000</v>
      </c>
      <c r="L18" s="75">
        <v>27000</v>
      </c>
      <c r="M18" s="75">
        <v>176000</v>
      </c>
      <c r="N18" s="75">
        <v>367350</v>
      </c>
      <c r="O18" s="84">
        <f t="shared" si="3"/>
        <v>6554</v>
      </c>
      <c r="P18" s="85">
        <v>3200</v>
      </c>
      <c r="Q18" s="86">
        <v>3354</v>
      </c>
      <c r="R18" s="87">
        <v>13000</v>
      </c>
      <c r="S18" s="75">
        <v>11500</v>
      </c>
      <c r="T18" s="75">
        <f t="shared" si="1"/>
        <v>6000</v>
      </c>
      <c r="U18" s="75">
        <v>500</v>
      </c>
      <c r="V18" s="88">
        <v>5500</v>
      </c>
      <c r="W18" s="89">
        <v>4664000</v>
      </c>
      <c r="X18" s="86"/>
      <c r="Y18" s="87">
        <v>132000</v>
      </c>
      <c r="Z18" s="75"/>
      <c r="AA18" s="75">
        <v>700000</v>
      </c>
      <c r="AB18" s="75">
        <v>94000</v>
      </c>
      <c r="AC18" s="75"/>
      <c r="AD18" s="75"/>
      <c r="AE18" s="75"/>
      <c r="AF18" s="75">
        <v>82000</v>
      </c>
      <c r="AG18" s="75">
        <v>13000</v>
      </c>
      <c r="AH18" s="88">
        <v>198000</v>
      </c>
      <c r="AI18" s="89">
        <v>0</v>
      </c>
      <c r="AJ18" s="97"/>
      <c r="AK18" s="95">
        <f t="shared" si="0"/>
        <v>6581514</v>
      </c>
      <c r="AM18" s="10"/>
      <c r="AN18"/>
      <c r="AO18"/>
      <c r="AP18"/>
      <c r="AQ18"/>
      <c r="AR18"/>
      <c r="AS18"/>
      <c r="AT18"/>
      <c r="AU18"/>
      <c r="AV18"/>
    </row>
    <row r="19" spans="1:48" ht="15" x14ac:dyDescent="0.25">
      <c r="A19" s="143" t="s">
        <v>56</v>
      </c>
      <c r="B19" s="8" t="s">
        <v>57</v>
      </c>
      <c r="C19" s="75">
        <v>62210</v>
      </c>
      <c r="D19" s="46">
        <v>0</v>
      </c>
      <c r="E19" s="46">
        <v>0</v>
      </c>
      <c r="F19" s="46">
        <v>323043.84000000003</v>
      </c>
      <c r="G19" s="46">
        <v>184015.16</v>
      </c>
      <c r="H19" s="75">
        <v>6666</v>
      </c>
      <c r="I19" s="75">
        <v>6000</v>
      </c>
      <c r="J19" s="75">
        <f t="shared" si="2"/>
        <v>145000</v>
      </c>
      <c r="K19" s="75">
        <v>132000</v>
      </c>
      <c r="L19" s="75">
        <v>13000</v>
      </c>
      <c r="M19" s="75">
        <v>444000</v>
      </c>
      <c r="N19" s="75">
        <v>475039</v>
      </c>
      <c r="O19" s="84">
        <f t="shared" si="3"/>
        <v>8975</v>
      </c>
      <c r="P19" s="85">
        <v>3200</v>
      </c>
      <c r="Q19" s="86">
        <v>5775</v>
      </c>
      <c r="R19" s="87">
        <v>19000</v>
      </c>
      <c r="S19" s="75">
        <v>26000</v>
      </c>
      <c r="T19" s="75">
        <f t="shared" si="1"/>
        <v>5800</v>
      </c>
      <c r="U19" s="75">
        <v>300</v>
      </c>
      <c r="V19" s="88">
        <v>5500</v>
      </c>
      <c r="W19" s="89">
        <v>13411000</v>
      </c>
      <c r="X19" s="86"/>
      <c r="Y19" s="87">
        <v>330000</v>
      </c>
      <c r="Z19" s="75">
        <v>71000</v>
      </c>
      <c r="AA19" s="75">
        <v>2000000</v>
      </c>
      <c r="AB19" s="75">
        <v>3009000</v>
      </c>
      <c r="AC19" s="75"/>
      <c r="AD19" s="75"/>
      <c r="AE19" s="75"/>
      <c r="AF19" s="75">
        <v>247000</v>
      </c>
      <c r="AG19" s="75">
        <v>59000</v>
      </c>
      <c r="AH19" s="88">
        <v>792000</v>
      </c>
      <c r="AI19" s="89">
        <v>336000</v>
      </c>
      <c r="AJ19" s="97">
        <v>35148</v>
      </c>
      <c r="AK19" s="95">
        <f t="shared" si="0"/>
        <v>21488838</v>
      </c>
      <c r="AM19" s="10"/>
      <c r="AN19"/>
      <c r="AO19"/>
      <c r="AP19"/>
      <c r="AQ19"/>
      <c r="AR19"/>
      <c r="AS19"/>
      <c r="AT19"/>
      <c r="AU19"/>
      <c r="AV19"/>
    </row>
    <row r="20" spans="1:48" ht="15" x14ac:dyDescent="0.25">
      <c r="A20" s="143" t="s">
        <v>58</v>
      </c>
      <c r="B20" s="8" t="s">
        <v>59</v>
      </c>
      <c r="C20" s="75">
        <v>22670</v>
      </c>
      <c r="D20" s="46">
        <v>40550.25</v>
      </c>
      <c r="E20" s="46">
        <v>23599.75</v>
      </c>
      <c r="F20" s="46">
        <v>0</v>
      </c>
      <c r="G20" s="46">
        <v>0</v>
      </c>
      <c r="H20" s="75">
        <v>3666</v>
      </c>
      <c r="I20" s="75">
        <v>1000</v>
      </c>
      <c r="J20" s="75">
        <f t="shared" si="2"/>
        <v>146400</v>
      </c>
      <c r="K20" s="75">
        <v>142000</v>
      </c>
      <c r="L20" s="75">
        <v>4400</v>
      </c>
      <c r="M20" s="75">
        <v>272000</v>
      </c>
      <c r="N20" s="75">
        <v>437315</v>
      </c>
      <c r="O20" s="84">
        <f t="shared" si="3"/>
        <v>5436</v>
      </c>
      <c r="P20" s="85">
        <v>3200</v>
      </c>
      <c r="Q20" s="86">
        <v>2236</v>
      </c>
      <c r="R20" s="87">
        <v>12000</v>
      </c>
      <c r="S20" s="75">
        <v>15500</v>
      </c>
      <c r="T20" s="75">
        <f t="shared" si="1"/>
        <v>4500</v>
      </c>
      <c r="U20" s="75">
        <v>0</v>
      </c>
      <c r="V20" s="88">
        <v>4500</v>
      </c>
      <c r="W20" s="89">
        <v>4841000</v>
      </c>
      <c r="X20" s="86"/>
      <c r="Y20" s="87">
        <v>198000</v>
      </c>
      <c r="Z20" s="75"/>
      <c r="AA20" s="75">
        <v>670000</v>
      </c>
      <c r="AB20" s="75">
        <v>1242000</v>
      </c>
      <c r="AC20" s="75">
        <v>809000</v>
      </c>
      <c r="AD20" s="75"/>
      <c r="AE20" s="75"/>
      <c r="AF20" s="75">
        <v>124000</v>
      </c>
      <c r="AG20" s="75">
        <v>18000</v>
      </c>
      <c r="AH20" s="88">
        <v>245000</v>
      </c>
      <c r="AI20" s="89">
        <v>95000</v>
      </c>
      <c r="AJ20" s="97">
        <v>17574</v>
      </c>
      <c r="AK20" s="95">
        <f t="shared" si="0"/>
        <v>9180061</v>
      </c>
      <c r="AM20" s="10"/>
      <c r="AN20"/>
      <c r="AO20"/>
      <c r="AP20"/>
      <c r="AQ20"/>
      <c r="AR20"/>
      <c r="AS20"/>
      <c r="AT20"/>
      <c r="AU20"/>
      <c r="AV20"/>
    </row>
    <row r="21" spans="1:48" ht="15" x14ac:dyDescent="0.25">
      <c r="A21" s="143" t="s">
        <v>60</v>
      </c>
      <c r="B21" s="9" t="s">
        <v>61</v>
      </c>
      <c r="C21" s="76">
        <v>1210</v>
      </c>
      <c r="D21" s="46">
        <v>0</v>
      </c>
      <c r="E21" s="46">
        <v>0</v>
      </c>
      <c r="F21" s="46">
        <v>0</v>
      </c>
      <c r="G21" s="46">
        <v>0</v>
      </c>
      <c r="H21" s="75">
        <v>3000</v>
      </c>
      <c r="I21" s="76"/>
      <c r="J21" s="75">
        <f t="shared" si="2"/>
        <v>148300</v>
      </c>
      <c r="K21" s="76">
        <v>137000</v>
      </c>
      <c r="L21" s="76">
        <v>11300</v>
      </c>
      <c r="M21" s="76">
        <v>544000</v>
      </c>
      <c r="N21" s="75">
        <v>460442</v>
      </c>
      <c r="O21" s="84">
        <f t="shared" si="3"/>
        <v>22686</v>
      </c>
      <c r="P21" s="85">
        <v>4800</v>
      </c>
      <c r="Q21" s="86">
        <v>17886</v>
      </c>
      <c r="R21" s="87">
        <v>17000</v>
      </c>
      <c r="S21" s="75">
        <v>30000</v>
      </c>
      <c r="T21" s="75">
        <f t="shared" si="1"/>
        <v>4300</v>
      </c>
      <c r="U21" s="75">
        <v>0</v>
      </c>
      <c r="V21" s="88">
        <v>4300</v>
      </c>
      <c r="W21" s="89"/>
      <c r="X21" s="86"/>
      <c r="Y21" s="87">
        <v>330000</v>
      </c>
      <c r="Z21" s="75"/>
      <c r="AA21" s="75">
        <v>34000</v>
      </c>
      <c r="AB21" s="75">
        <v>3054000</v>
      </c>
      <c r="AC21" s="75"/>
      <c r="AD21" s="75"/>
      <c r="AE21" s="75"/>
      <c r="AF21" s="75">
        <v>280000</v>
      </c>
      <c r="AG21" s="75">
        <v>42000</v>
      </c>
      <c r="AH21" s="88">
        <v>664000</v>
      </c>
      <c r="AI21" s="89">
        <v>272000</v>
      </c>
      <c r="AJ21" s="97"/>
      <c r="AK21" s="95">
        <f t="shared" si="0"/>
        <v>5906938</v>
      </c>
      <c r="AL21" s="1" t="s">
        <v>62</v>
      </c>
      <c r="AM21" s="10"/>
      <c r="AN21"/>
      <c r="AO21"/>
      <c r="AP21"/>
      <c r="AQ21"/>
      <c r="AR21"/>
      <c r="AS21"/>
      <c r="AT21"/>
      <c r="AU21"/>
      <c r="AV21"/>
    </row>
    <row r="22" spans="1:48" ht="15" x14ac:dyDescent="0.25">
      <c r="A22" s="143" t="s">
        <v>63</v>
      </c>
      <c r="B22" s="8" t="s">
        <v>64</v>
      </c>
      <c r="C22" s="75">
        <v>0</v>
      </c>
      <c r="D22" s="46">
        <v>0</v>
      </c>
      <c r="E22" s="46">
        <v>0</v>
      </c>
      <c r="F22" s="46">
        <v>0</v>
      </c>
      <c r="G22" s="46">
        <v>0</v>
      </c>
      <c r="H22" s="75">
        <v>1000</v>
      </c>
      <c r="I22" s="75"/>
      <c r="J22" s="75">
        <f t="shared" si="2"/>
        <v>145800</v>
      </c>
      <c r="K22" s="75">
        <v>138000</v>
      </c>
      <c r="L22" s="75">
        <v>7800</v>
      </c>
      <c r="M22" s="75">
        <v>283000</v>
      </c>
      <c r="N22" s="75">
        <v>564173</v>
      </c>
      <c r="O22" s="84">
        <f t="shared" si="3"/>
        <v>7113</v>
      </c>
      <c r="P22" s="85">
        <v>3200</v>
      </c>
      <c r="Q22" s="86">
        <v>3913</v>
      </c>
      <c r="R22" s="87">
        <v>16000</v>
      </c>
      <c r="S22" s="75">
        <v>24000</v>
      </c>
      <c r="T22" s="75">
        <f t="shared" si="1"/>
        <v>0</v>
      </c>
      <c r="U22" s="75">
        <v>0</v>
      </c>
      <c r="V22" s="88">
        <v>0</v>
      </c>
      <c r="W22" s="89">
        <v>17725000</v>
      </c>
      <c r="X22" s="86"/>
      <c r="Y22" s="87">
        <v>330000</v>
      </c>
      <c r="Z22" s="75"/>
      <c r="AA22" s="75">
        <v>2733000</v>
      </c>
      <c r="AB22" s="75">
        <v>2915000</v>
      </c>
      <c r="AC22" s="90"/>
      <c r="AD22" s="75">
        <v>504000</v>
      </c>
      <c r="AE22" s="75"/>
      <c r="AF22" s="75">
        <v>0</v>
      </c>
      <c r="AG22" s="75">
        <v>42000</v>
      </c>
      <c r="AH22" s="88">
        <v>661000</v>
      </c>
      <c r="AI22" s="89">
        <v>300000</v>
      </c>
      <c r="AJ22" s="97"/>
      <c r="AK22" s="95">
        <f t="shared" si="0"/>
        <v>26251086</v>
      </c>
      <c r="AM22" s="10"/>
      <c r="AN22"/>
      <c r="AO22"/>
      <c r="AP22"/>
      <c r="AQ22"/>
      <c r="AR22"/>
      <c r="AS22"/>
      <c r="AT22"/>
      <c r="AU22"/>
      <c r="AV22"/>
    </row>
    <row r="23" spans="1:48" ht="15" x14ac:dyDescent="0.25">
      <c r="A23" s="143" t="s">
        <v>65</v>
      </c>
      <c r="B23" s="8" t="s">
        <v>66</v>
      </c>
      <c r="C23" s="75">
        <v>0</v>
      </c>
      <c r="D23" s="46">
        <v>0</v>
      </c>
      <c r="E23" s="46">
        <v>0</v>
      </c>
      <c r="F23" s="46">
        <v>0</v>
      </c>
      <c r="G23" s="46">
        <v>0</v>
      </c>
      <c r="H23" s="75">
        <v>2333</v>
      </c>
      <c r="I23" s="75"/>
      <c r="J23" s="75">
        <f t="shared" si="2"/>
        <v>76100</v>
      </c>
      <c r="K23" s="75">
        <v>76000</v>
      </c>
      <c r="L23" s="75">
        <v>100</v>
      </c>
      <c r="M23" s="75">
        <v>175000</v>
      </c>
      <c r="N23" s="75">
        <v>400209</v>
      </c>
      <c r="O23" s="84">
        <f t="shared" si="3"/>
        <v>12329</v>
      </c>
      <c r="P23" s="91">
        <v>3200</v>
      </c>
      <c r="Q23" s="92">
        <v>9129</v>
      </c>
      <c r="R23" s="87">
        <v>11000</v>
      </c>
      <c r="S23" s="75">
        <v>19000</v>
      </c>
      <c r="T23" s="75">
        <f t="shared" si="1"/>
        <v>4400</v>
      </c>
      <c r="U23" s="75">
        <v>0</v>
      </c>
      <c r="V23" s="88">
        <v>4400</v>
      </c>
      <c r="W23" s="89">
        <v>4805000</v>
      </c>
      <c r="X23" s="86"/>
      <c r="Y23" s="87">
        <v>132000</v>
      </c>
      <c r="Z23" s="75"/>
      <c r="AA23" s="75">
        <v>900000</v>
      </c>
      <c r="AB23" s="75">
        <v>1442000</v>
      </c>
      <c r="AC23" s="75"/>
      <c r="AD23" s="75"/>
      <c r="AE23" s="75"/>
      <c r="AF23" s="75">
        <v>107000</v>
      </c>
      <c r="AG23" s="75">
        <v>31000</v>
      </c>
      <c r="AH23" s="88">
        <v>633000</v>
      </c>
      <c r="AI23" s="89">
        <v>79000</v>
      </c>
      <c r="AJ23" s="97"/>
      <c r="AK23" s="95">
        <f t="shared" si="0"/>
        <v>8829371</v>
      </c>
      <c r="AM23" s="10"/>
      <c r="AN23"/>
      <c r="AO23"/>
      <c r="AP23"/>
      <c r="AQ23"/>
      <c r="AR23"/>
      <c r="AS23"/>
      <c r="AT23"/>
      <c r="AU23"/>
      <c r="AV23"/>
    </row>
    <row r="24" spans="1:48" ht="15.75" thickBot="1" x14ac:dyDescent="0.3">
      <c r="A24" s="144" t="s">
        <v>67</v>
      </c>
      <c r="B24" s="145" t="s">
        <v>68</v>
      </c>
      <c r="C24" s="146">
        <v>0</v>
      </c>
      <c r="D24" s="147">
        <v>0</v>
      </c>
      <c r="E24" s="147">
        <v>0</v>
      </c>
      <c r="F24" s="147">
        <v>0</v>
      </c>
      <c r="G24" s="147">
        <v>0</v>
      </c>
      <c r="H24" s="146">
        <v>2333</v>
      </c>
      <c r="I24" s="146"/>
      <c r="J24" s="146">
        <f>K24+L24</f>
        <v>125700</v>
      </c>
      <c r="K24" s="146">
        <v>124000</v>
      </c>
      <c r="L24" s="146">
        <v>1700</v>
      </c>
      <c r="M24" s="146">
        <v>233000</v>
      </c>
      <c r="N24" s="146">
        <v>421262</v>
      </c>
      <c r="O24" s="148">
        <f>P24+Q24</f>
        <v>14378</v>
      </c>
      <c r="P24" s="149">
        <v>3200</v>
      </c>
      <c r="Q24" s="150">
        <v>11178</v>
      </c>
      <c r="R24" s="151">
        <v>15000</v>
      </c>
      <c r="S24" s="146">
        <v>19000</v>
      </c>
      <c r="T24" s="146">
        <f t="shared" si="1"/>
        <v>2000</v>
      </c>
      <c r="U24" s="146">
        <v>0</v>
      </c>
      <c r="V24" s="152">
        <v>2000</v>
      </c>
      <c r="W24" s="153">
        <v>4918000</v>
      </c>
      <c r="X24" s="150"/>
      <c r="Y24" s="151">
        <v>198000</v>
      </c>
      <c r="Z24" s="146"/>
      <c r="AA24" s="146">
        <v>670000</v>
      </c>
      <c r="AB24" s="146">
        <v>4991000</v>
      </c>
      <c r="AC24" s="146"/>
      <c r="AD24" s="146"/>
      <c r="AE24" s="146"/>
      <c r="AF24" s="146">
        <v>130000</v>
      </c>
      <c r="AG24" s="146">
        <v>23000</v>
      </c>
      <c r="AH24" s="152">
        <v>500000</v>
      </c>
      <c r="AI24" s="153">
        <v>0</v>
      </c>
      <c r="AJ24" s="154"/>
      <c r="AK24" s="96">
        <f t="shared" si="0"/>
        <v>12262673</v>
      </c>
      <c r="AM24" s="10"/>
      <c r="AN24"/>
      <c r="AO24"/>
      <c r="AP24"/>
      <c r="AQ24"/>
      <c r="AR24"/>
      <c r="AS24"/>
      <c r="AT24"/>
      <c r="AU24"/>
      <c r="AV24"/>
    </row>
    <row r="25" spans="1:48" ht="30.75" thickBot="1" x14ac:dyDescent="0.3">
      <c r="A25" s="54"/>
      <c r="B25" s="155" t="s">
        <v>85</v>
      </c>
      <c r="C25" s="156">
        <f>SUM(C13:C24)</f>
        <v>122000</v>
      </c>
      <c r="D25" s="157">
        <f>SUM(D13:D24)</f>
        <v>43000</v>
      </c>
      <c r="E25" s="157">
        <f>SUM(E13:E24)</f>
        <v>25000</v>
      </c>
      <c r="F25" s="157">
        <f t="shared" ref="F25:Q25" si="4">SUM(F13:F24)</f>
        <v>386000</v>
      </c>
      <c r="G25" s="157">
        <f t="shared" si="4"/>
        <v>220000</v>
      </c>
      <c r="H25" s="156">
        <f>SUM(H13:H24)</f>
        <v>41997</v>
      </c>
      <c r="I25" s="156">
        <f t="shared" si="4"/>
        <v>8000</v>
      </c>
      <c r="J25" s="156">
        <f>SUM(J13:J24)</f>
        <v>1414000</v>
      </c>
      <c r="K25" s="156">
        <f t="shared" si="4"/>
        <v>1327000</v>
      </c>
      <c r="L25" s="156">
        <f t="shared" si="4"/>
        <v>87000</v>
      </c>
      <c r="M25" s="156">
        <f t="shared" si="4"/>
        <v>3254000</v>
      </c>
      <c r="N25" s="156">
        <f>SUM(N13:N24)</f>
        <v>5224000</v>
      </c>
      <c r="O25" s="158">
        <f>SUM(O13:O24)</f>
        <v>138000</v>
      </c>
      <c r="P25" s="159">
        <f t="shared" si="4"/>
        <v>40000</v>
      </c>
      <c r="Q25" s="156">
        <f t="shared" si="4"/>
        <v>98000</v>
      </c>
      <c r="R25" s="156">
        <f t="shared" ref="R25:X25" si="5">SUM(R13:R24)</f>
        <v>166000</v>
      </c>
      <c r="S25" s="156">
        <f>SUM(S13:S24)</f>
        <v>225000</v>
      </c>
      <c r="T25" s="156">
        <f t="shared" si="5"/>
        <v>51000</v>
      </c>
      <c r="U25" s="156">
        <f t="shared" si="5"/>
        <v>1300</v>
      </c>
      <c r="V25" s="110">
        <f t="shared" si="5"/>
        <v>49700</v>
      </c>
      <c r="W25" s="158">
        <f t="shared" si="5"/>
        <v>87089000</v>
      </c>
      <c r="X25" s="158">
        <f t="shared" si="5"/>
        <v>500000</v>
      </c>
      <c r="Y25" s="159">
        <f t="shared" ref="Y25:AJ25" si="6">SUM(Y13:Y24)</f>
        <v>2706000</v>
      </c>
      <c r="Z25" s="156">
        <f t="shared" si="6"/>
        <v>481000</v>
      </c>
      <c r="AA25" s="156">
        <f t="shared" si="6"/>
        <v>12912000</v>
      </c>
      <c r="AB25" s="156">
        <f t="shared" si="6"/>
        <v>29560000</v>
      </c>
      <c r="AC25" s="156">
        <f t="shared" si="6"/>
        <v>809000</v>
      </c>
      <c r="AD25" s="156">
        <f t="shared" si="6"/>
        <v>840000</v>
      </c>
      <c r="AE25" s="156">
        <f t="shared" si="6"/>
        <v>0</v>
      </c>
      <c r="AF25" s="156">
        <f t="shared" si="6"/>
        <v>1648000</v>
      </c>
      <c r="AG25" s="156">
        <f t="shared" si="6"/>
        <v>401000</v>
      </c>
      <c r="AH25" s="110">
        <f t="shared" si="6"/>
        <v>6599000</v>
      </c>
      <c r="AI25" s="158">
        <f t="shared" si="6"/>
        <v>2099000</v>
      </c>
      <c r="AJ25" s="160">
        <f t="shared" si="6"/>
        <v>123018</v>
      </c>
      <c r="AK25" s="161">
        <f>C25+H25+I25+J25+M25+N25+O25+R25+S25+T25+W25+X25+Y25+Z25+AA25+AB25+AC25+AD25+AE25+AF25+AG25+AH25+AI25+AJ25</f>
        <v>156411015</v>
      </c>
      <c r="AL25" s="10"/>
      <c r="AM25" s="10"/>
      <c r="AN25"/>
      <c r="AO25" s="36"/>
      <c r="AP25"/>
      <c r="AQ25"/>
      <c r="AR25"/>
      <c r="AS25"/>
      <c r="AT25"/>
      <c r="AU25"/>
      <c r="AV25"/>
    </row>
    <row r="26" spans="1:48" x14ac:dyDescent="0.2">
      <c r="A26" s="11"/>
      <c r="B26" s="12"/>
      <c r="C26" s="13"/>
      <c r="D26" s="162">
        <f>SUM(D25:G25)</f>
        <v>674000</v>
      </c>
      <c r="E26" s="163"/>
      <c r="F26" s="163"/>
      <c r="G26" s="16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4"/>
      <c r="AB26" s="13"/>
      <c r="AC26" s="13"/>
      <c r="AD26" s="13"/>
      <c r="AE26" s="13"/>
      <c r="AF26" s="13"/>
      <c r="AG26" s="13"/>
      <c r="AH26" s="13"/>
      <c r="AI26" s="13"/>
      <c r="AJ26" s="13"/>
      <c r="AK26" s="13">
        <f>SUM(AK13:AK24)</f>
        <v>156411015</v>
      </c>
      <c r="AL26" s="10"/>
      <c r="AM26" s="10"/>
      <c r="AN26"/>
      <c r="AO26"/>
      <c r="AP26"/>
      <c r="AQ26"/>
      <c r="AR26"/>
      <c r="AS26"/>
      <c r="AT26"/>
      <c r="AU26"/>
      <c r="AV26"/>
    </row>
    <row r="27" spans="1:48" x14ac:dyDescent="0.2">
      <c r="A27" s="1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4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0"/>
      <c r="AN27"/>
      <c r="AO27"/>
      <c r="AP27"/>
      <c r="AQ27"/>
      <c r="AR27"/>
      <c r="AS27"/>
      <c r="AT27"/>
      <c r="AU27"/>
      <c r="AV27"/>
    </row>
    <row r="28" spans="1:48" x14ac:dyDescent="0.2">
      <c r="A28" s="11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4"/>
      <c r="AB28" s="13"/>
      <c r="AC28" s="13"/>
      <c r="AD28" s="13"/>
      <c r="AE28" s="13"/>
      <c r="AF28" s="13"/>
      <c r="AG28" s="13"/>
      <c r="AH28" s="13"/>
      <c r="AI28" s="13"/>
      <c r="AJ28" s="13"/>
      <c r="AK28" s="111"/>
      <c r="AL28" s="10"/>
      <c r="AN28"/>
      <c r="AO28"/>
      <c r="AP28"/>
      <c r="AQ28"/>
      <c r="AR28"/>
      <c r="AS28"/>
      <c r="AT28"/>
      <c r="AU28"/>
      <c r="AV28"/>
    </row>
    <row r="29" spans="1:48" ht="38.25" customHeight="1" x14ac:dyDescent="0.2">
      <c r="A29" s="42" t="s">
        <v>80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 t="s">
        <v>82</v>
      </c>
      <c r="M29" s="13"/>
      <c r="N29" s="13"/>
      <c r="O29" s="13"/>
      <c r="P29" s="13"/>
      <c r="Q29" s="13"/>
      <c r="R29" s="13"/>
      <c r="S29" s="13" t="s">
        <v>79</v>
      </c>
      <c r="T29" s="13"/>
      <c r="U29" s="13"/>
      <c r="V29" s="13"/>
      <c r="W29" s="13"/>
      <c r="X29" s="13"/>
      <c r="Y29" s="13"/>
      <c r="Z29" s="13"/>
      <c r="AA29" s="14"/>
      <c r="AB29" s="70"/>
      <c r="AC29" s="70"/>
      <c r="AD29" s="70"/>
      <c r="AE29" s="70"/>
      <c r="AF29" s="13"/>
      <c r="AG29" s="13"/>
      <c r="AH29" s="13"/>
      <c r="AI29" s="13"/>
      <c r="AJ29" s="13"/>
      <c r="AK29" s="13"/>
      <c r="AL29" s="10"/>
      <c r="AN29"/>
      <c r="AO29"/>
      <c r="AP29"/>
      <c r="AQ29"/>
      <c r="AR29"/>
      <c r="AS29"/>
      <c r="AT29"/>
      <c r="AU29"/>
      <c r="AV29"/>
    </row>
    <row r="30" spans="1:48" x14ac:dyDescent="0.2">
      <c r="A30" s="11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4"/>
      <c r="AB30" s="13"/>
      <c r="AC30" s="71"/>
      <c r="AD30" s="71"/>
      <c r="AE30" s="13"/>
      <c r="AF30" s="13"/>
      <c r="AG30" s="13"/>
      <c r="AH30" s="13"/>
      <c r="AI30" s="13"/>
      <c r="AJ30" s="13"/>
      <c r="AK30" s="13"/>
      <c r="AL30" s="10"/>
      <c r="AN30"/>
      <c r="AO30"/>
      <c r="AP30"/>
      <c r="AQ30"/>
      <c r="AR30"/>
      <c r="AS30"/>
      <c r="AT30"/>
      <c r="AU30"/>
      <c r="AV30"/>
    </row>
    <row r="31" spans="1:48" ht="17.25" customHeight="1" x14ac:dyDescent="0.2">
      <c r="A31" s="12"/>
      <c r="B31" s="12"/>
      <c r="C31" s="15"/>
      <c r="D31" s="15"/>
      <c r="E31" s="15"/>
      <c r="F31" s="15"/>
      <c r="G31" s="15"/>
      <c r="H31" s="16"/>
      <c r="I31" s="16"/>
      <c r="J31" s="16" t="s">
        <v>79</v>
      </c>
      <c r="K31" s="16"/>
      <c r="L31" s="16"/>
      <c r="M31" s="16"/>
      <c r="N31" s="15"/>
      <c r="O31" s="15"/>
      <c r="P31" s="15"/>
      <c r="Q31" s="15"/>
      <c r="R31" s="15"/>
      <c r="S31" s="15" t="s">
        <v>62</v>
      </c>
      <c r="T31" s="15"/>
      <c r="U31" s="15"/>
      <c r="V31" s="15"/>
      <c r="W31" s="15"/>
      <c r="X31" s="15"/>
      <c r="Y31" s="15"/>
      <c r="Z31" s="15"/>
      <c r="AA31" s="15"/>
      <c r="AB31" s="15"/>
      <c r="AC31" s="72"/>
      <c r="AD31" s="72"/>
      <c r="AE31" s="15"/>
      <c r="AF31" s="15"/>
      <c r="AG31" s="15"/>
      <c r="AH31" s="15"/>
      <c r="AI31" s="15"/>
      <c r="AJ31" s="15"/>
      <c r="AK31" s="15"/>
      <c r="AL31" s="10"/>
      <c r="AN31"/>
      <c r="AO31"/>
      <c r="AP31"/>
      <c r="AQ31"/>
      <c r="AR31"/>
      <c r="AS31"/>
      <c r="AT31"/>
      <c r="AU31"/>
      <c r="AV31"/>
    </row>
    <row r="32" spans="1:48" ht="12.75" customHeight="1" x14ac:dyDescent="0.2">
      <c r="A32" s="64"/>
      <c r="B32" s="62"/>
      <c r="C32" s="61"/>
      <c r="D32" s="61"/>
      <c r="E32" s="61"/>
      <c r="F32" s="61"/>
      <c r="G32" s="61"/>
      <c r="H32" s="61"/>
      <c r="I32" s="61"/>
      <c r="J32" s="61"/>
      <c r="K32" s="53"/>
      <c r="L32" s="53"/>
      <c r="M32" s="17"/>
      <c r="AC32" s="72"/>
      <c r="AD32" s="72"/>
      <c r="AN32"/>
      <c r="AO32"/>
      <c r="AP32"/>
      <c r="AQ32"/>
      <c r="AR32"/>
      <c r="AS32"/>
      <c r="AT32"/>
      <c r="AU32"/>
      <c r="AV32"/>
    </row>
    <row r="33" spans="1:48" ht="13.5" customHeight="1" x14ac:dyDescent="0.2">
      <c r="A33" s="64"/>
      <c r="B33" s="62"/>
      <c r="C33" s="61"/>
      <c r="D33" s="61"/>
      <c r="E33" s="61"/>
      <c r="F33" s="61"/>
      <c r="G33" s="61"/>
      <c r="H33" s="61"/>
      <c r="I33" s="61"/>
      <c r="J33" s="61"/>
      <c r="K33" s="53"/>
      <c r="L33" s="53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9"/>
      <c r="AB33" s="18"/>
      <c r="AC33" s="72"/>
      <c r="AD33" s="72"/>
      <c r="AE33" s="18"/>
      <c r="AF33" s="18"/>
      <c r="AG33" s="18"/>
      <c r="AH33" s="18"/>
      <c r="AI33" s="18"/>
      <c r="AJ33" s="18"/>
      <c r="AN33"/>
      <c r="AO33"/>
      <c r="AP33"/>
      <c r="AQ33"/>
      <c r="AR33"/>
      <c r="AS33"/>
      <c r="AT33"/>
      <c r="AU33"/>
      <c r="AV33"/>
    </row>
    <row r="44" spans="1:48" x14ac:dyDescent="0.2">
      <c r="K44" s="1" t="s">
        <v>82</v>
      </c>
    </row>
  </sheetData>
  <sheetProtection selectLockedCells="1" selectUnlockedCells="1"/>
  <mergeCells count="11">
    <mergeCell ref="AC3:AJ3"/>
    <mergeCell ref="K10:L11"/>
    <mergeCell ref="C6:AF6"/>
    <mergeCell ref="W10:X10"/>
    <mergeCell ref="W11:X11"/>
    <mergeCell ref="Y7:AB7"/>
    <mergeCell ref="D26:G26"/>
    <mergeCell ref="A1:B1"/>
    <mergeCell ref="B10:B12"/>
    <mergeCell ref="P10:Q11"/>
    <mergeCell ref="U10:V11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SheetLayoutView="10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O10" sqref="O10"/>
    </sheetView>
  </sheetViews>
  <sheetFormatPr defaultRowHeight="12.75" x14ac:dyDescent="0.2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7" width="14.28515625" customWidth="1"/>
    <col min="8" max="8" width="14.140625" customWidth="1"/>
    <col min="9" max="9" width="12.7109375" customWidth="1"/>
    <col min="10" max="10" width="10.140625" customWidth="1"/>
  </cols>
  <sheetData>
    <row r="1" spans="1:9" ht="54" customHeight="1" x14ac:dyDescent="0.2">
      <c r="E1" s="52"/>
      <c r="F1" s="52"/>
      <c r="G1" s="52"/>
      <c r="H1" s="52"/>
      <c r="I1" s="52"/>
    </row>
    <row r="2" spans="1:9" ht="21" customHeight="1" x14ac:dyDescent="0.25">
      <c r="A2" s="20"/>
      <c r="B2" s="49" t="s">
        <v>78</v>
      </c>
      <c r="C2" s="49"/>
      <c r="D2" s="21"/>
      <c r="E2" s="52"/>
      <c r="F2" s="52"/>
      <c r="G2" s="52"/>
      <c r="H2" s="52"/>
      <c r="I2" s="52"/>
    </row>
    <row r="3" spans="1:9" ht="12.75" customHeight="1" x14ac:dyDescent="0.2">
      <c r="A3" s="21"/>
      <c r="B3" s="21"/>
      <c r="C3" s="21"/>
      <c r="D3" s="21"/>
      <c r="E3" s="52"/>
      <c r="F3" s="52"/>
      <c r="G3" s="52"/>
      <c r="H3" s="52"/>
      <c r="I3" s="52"/>
    </row>
    <row r="4" spans="1:9" x14ac:dyDescent="0.2">
      <c r="A4" s="21"/>
      <c r="B4" s="21"/>
      <c r="C4" s="21"/>
      <c r="D4" s="22"/>
      <c r="E4" s="22"/>
      <c r="F4" s="22"/>
      <c r="G4" s="22"/>
      <c r="H4" s="22"/>
      <c r="I4" s="22"/>
    </row>
    <row r="5" spans="1:9" x14ac:dyDescent="0.2">
      <c r="A5" s="183" t="s">
        <v>92</v>
      </c>
      <c r="B5" s="183"/>
      <c r="C5" s="183"/>
      <c r="D5" s="183"/>
      <c r="E5" s="183"/>
      <c r="F5" s="183"/>
      <c r="G5" s="183"/>
      <c r="H5" s="183"/>
      <c r="I5" s="183"/>
    </row>
    <row r="6" spans="1:9" x14ac:dyDescent="0.2">
      <c r="A6" s="1"/>
      <c r="B6" s="1"/>
      <c r="C6" s="1"/>
      <c r="D6" s="23"/>
      <c r="E6" s="23"/>
      <c r="F6" s="23"/>
      <c r="G6" s="23"/>
      <c r="H6" s="23"/>
      <c r="I6" s="1"/>
    </row>
    <row r="7" spans="1:9" x14ac:dyDescent="0.2">
      <c r="A7" s="1"/>
      <c r="B7" s="1"/>
      <c r="C7" s="1"/>
      <c r="D7" s="23"/>
      <c r="E7" s="23"/>
      <c r="F7" s="23"/>
      <c r="G7" s="23"/>
      <c r="H7" s="23"/>
      <c r="I7" s="1"/>
    </row>
    <row r="8" spans="1:9" ht="12.75" customHeight="1" x14ac:dyDescent="0.25">
      <c r="A8" s="24"/>
      <c r="B8" s="24"/>
      <c r="C8" s="24"/>
      <c r="D8" s="185" t="s">
        <v>93</v>
      </c>
      <c r="E8" s="185"/>
      <c r="F8" s="185"/>
      <c r="G8" s="185"/>
      <c r="H8" s="185"/>
      <c r="I8" s="185"/>
    </row>
    <row r="9" spans="1:9" x14ac:dyDescent="0.2">
      <c r="A9" s="25"/>
      <c r="B9" s="25"/>
      <c r="C9" s="25"/>
      <c r="D9" s="1"/>
      <c r="E9" s="1"/>
      <c r="F9" s="1"/>
      <c r="G9" s="1"/>
      <c r="H9" s="1"/>
    </row>
    <row r="10" spans="1:9" x14ac:dyDescent="0.2">
      <c r="A10" s="25"/>
      <c r="B10" s="25"/>
      <c r="C10" s="25"/>
      <c r="D10" s="1"/>
      <c r="E10" s="1"/>
      <c r="F10" s="1"/>
      <c r="G10" s="1"/>
      <c r="H10" s="1"/>
      <c r="I10" s="25" t="s">
        <v>0</v>
      </c>
    </row>
    <row r="11" spans="1:9" ht="12.75" customHeight="1" thickBot="1" x14ac:dyDescent="0.25">
      <c r="A11" s="26"/>
      <c r="B11" s="184" t="s">
        <v>1</v>
      </c>
      <c r="C11" s="27" t="s">
        <v>2</v>
      </c>
      <c r="D11" s="27" t="s">
        <v>4</v>
      </c>
      <c r="E11" s="27" t="s">
        <v>5</v>
      </c>
      <c r="F11" s="27" t="s">
        <v>69</v>
      </c>
      <c r="G11" s="27" t="s">
        <v>11</v>
      </c>
      <c r="H11" s="27" t="s">
        <v>12</v>
      </c>
      <c r="I11" s="27"/>
    </row>
    <row r="12" spans="1:9" ht="13.5" thickBot="1" x14ac:dyDescent="0.25">
      <c r="A12" s="28" t="s">
        <v>15</v>
      </c>
      <c r="B12" s="184"/>
      <c r="C12" s="101" t="s">
        <v>17</v>
      </c>
      <c r="D12" s="101" t="s">
        <v>19</v>
      </c>
      <c r="E12" s="101" t="s">
        <v>21</v>
      </c>
      <c r="F12" s="101" t="s">
        <v>25</v>
      </c>
      <c r="G12" s="101" t="s">
        <v>29</v>
      </c>
      <c r="H12" s="102" t="s">
        <v>31</v>
      </c>
      <c r="I12" s="65" t="s">
        <v>70</v>
      </c>
    </row>
    <row r="13" spans="1:9" ht="13.5" thickBot="1" x14ac:dyDescent="0.25">
      <c r="A13" s="29"/>
      <c r="B13" s="184"/>
      <c r="C13" s="103" t="s">
        <v>71</v>
      </c>
      <c r="D13" s="103" t="s">
        <v>71</v>
      </c>
      <c r="E13" s="103" t="s">
        <v>71</v>
      </c>
      <c r="F13" s="103" t="s">
        <v>71</v>
      </c>
      <c r="G13" s="103" t="s">
        <v>71</v>
      </c>
      <c r="H13" s="104" t="s">
        <v>71</v>
      </c>
      <c r="I13" s="66"/>
    </row>
    <row r="14" spans="1:9" ht="15" x14ac:dyDescent="0.25">
      <c r="A14" s="30" t="s">
        <v>44</v>
      </c>
      <c r="B14" s="31" t="s">
        <v>45</v>
      </c>
      <c r="C14" s="105">
        <v>0</v>
      </c>
      <c r="D14" s="74">
        <v>1412000</v>
      </c>
      <c r="E14" s="74">
        <v>0</v>
      </c>
      <c r="F14" s="74">
        <v>3000</v>
      </c>
      <c r="G14" s="83">
        <v>0</v>
      </c>
      <c r="H14" s="106">
        <v>5000</v>
      </c>
      <c r="I14" s="67">
        <f>SUM(C14:H14)</f>
        <v>1420000</v>
      </c>
    </row>
    <row r="15" spans="1:9" ht="15" x14ac:dyDescent="0.25">
      <c r="A15" s="32" t="s">
        <v>46</v>
      </c>
      <c r="B15" s="33" t="s">
        <v>47</v>
      </c>
      <c r="C15" s="107">
        <v>0</v>
      </c>
      <c r="D15" s="75">
        <v>386000</v>
      </c>
      <c r="E15" s="75">
        <v>1000</v>
      </c>
      <c r="F15" s="75">
        <v>3000</v>
      </c>
      <c r="G15" s="87">
        <v>0</v>
      </c>
      <c r="H15" s="97">
        <v>3000</v>
      </c>
      <c r="I15" s="67">
        <f t="shared" ref="I15:I25" si="0">SUM(C15:H15)</f>
        <v>393000</v>
      </c>
    </row>
    <row r="16" spans="1:9" ht="15" x14ac:dyDescent="0.25">
      <c r="A16" s="32" t="s">
        <v>48</v>
      </c>
      <c r="B16" s="33" t="s">
        <v>49</v>
      </c>
      <c r="C16" s="107">
        <v>5000</v>
      </c>
      <c r="D16" s="75">
        <v>3796000</v>
      </c>
      <c r="E16" s="75">
        <v>0</v>
      </c>
      <c r="F16" s="75">
        <v>4000</v>
      </c>
      <c r="G16" s="87">
        <v>0</v>
      </c>
      <c r="H16" s="97">
        <v>4000</v>
      </c>
      <c r="I16" s="67">
        <f t="shared" si="0"/>
        <v>3809000</v>
      </c>
    </row>
    <row r="17" spans="1:11" ht="15" x14ac:dyDescent="0.25">
      <c r="A17" s="32" t="s">
        <v>50</v>
      </c>
      <c r="B17" s="33" t="s">
        <v>51</v>
      </c>
      <c r="C17" s="75">
        <v>0</v>
      </c>
      <c r="D17" s="75">
        <v>750000</v>
      </c>
      <c r="E17" s="75">
        <v>0</v>
      </c>
      <c r="F17" s="75">
        <v>0</v>
      </c>
      <c r="G17" s="87">
        <v>0</v>
      </c>
      <c r="H17" s="97">
        <v>3000</v>
      </c>
      <c r="I17" s="67">
        <f t="shared" si="0"/>
        <v>753000</v>
      </c>
    </row>
    <row r="18" spans="1:11" ht="15" x14ac:dyDescent="0.25">
      <c r="A18" s="32" t="s">
        <v>52</v>
      </c>
      <c r="B18" s="33" t="s">
        <v>53</v>
      </c>
      <c r="C18" s="75">
        <v>0</v>
      </c>
      <c r="D18" s="75">
        <v>2479000</v>
      </c>
      <c r="E18" s="75">
        <v>0</v>
      </c>
      <c r="F18" s="75">
        <v>4000</v>
      </c>
      <c r="G18" s="87">
        <v>0</v>
      </c>
      <c r="H18" s="97">
        <v>4000</v>
      </c>
      <c r="I18" s="67">
        <f t="shared" si="0"/>
        <v>2487000</v>
      </c>
    </row>
    <row r="19" spans="1:11" ht="15" x14ac:dyDescent="0.25">
      <c r="A19" s="32" t="s">
        <v>54</v>
      </c>
      <c r="B19" s="33" t="s">
        <v>55</v>
      </c>
      <c r="C19" s="75">
        <v>0</v>
      </c>
      <c r="D19" s="75">
        <v>243000</v>
      </c>
      <c r="E19" s="75">
        <v>0</v>
      </c>
      <c r="F19" s="75">
        <v>3000</v>
      </c>
      <c r="G19" s="87">
        <v>0</v>
      </c>
      <c r="H19" s="97">
        <v>2000</v>
      </c>
      <c r="I19" s="67">
        <f t="shared" si="0"/>
        <v>248000</v>
      </c>
      <c r="K19" t="s">
        <v>79</v>
      </c>
    </row>
    <row r="20" spans="1:11" ht="15" x14ac:dyDescent="0.25">
      <c r="A20" s="32" t="s">
        <v>56</v>
      </c>
      <c r="B20" s="33" t="s">
        <v>57</v>
      </c>
      <c r="C20" s="75">
        <v>0</v>
      </c>
      <c r="D20" s="75">
        <v>1121000</v>
      </c>
      <c r="E20" s="75">
        <v>0</v>
      </c>
      <c r="F20" s="75">
        <v>25000</v>
      </c>
      <c r="G20" s="87">
        <v>0</v>
      </c>
      <c r="H20" s="97">
        <v>4000</v>
      </c>
      <c r="I20" s="67">
        <f t="shared" si="0"/>
        <v>1150000</v>
      </c>
    </row>
    <row r="21" spans="1:11" ht="15" x14ac:dyDescent="0.25">
      <c r="A21" s="32" t="s">
        <v>58</v>
      </c>
      <c r="B21" s="33" t="s">
        <v>59</v>
      </c>
      <c r="C21" s="75">
        <v>0</v>
      </c>
      <c r="D21" s="75">
        <v>660000</v>
      </c>
      <c r="E21" s="75">
        <v>0</v>
      </c>
      <c r="F21" s="75">
        <v>2000</v>
      </c>
      <c r="G21" s="87">
        <v>8000</v>
      </c>
      <c r="H21" s="97">
        <v>5000</v>
      </c>
      <c r="I21" s="67">
        <f t="shared" si="0"/>
        <v>675000</v>
      </c>
    </row>
    <row r="22" spans="1:11" ht="15" x14ac:dyDescent="0.25">
      <c r="A22" s="32" t="s">
        <v>60</v>
      </c>
      <c r="B22" s="34" t="s">
        <v>61</v>
      </c>
      <c r="C22" s="75">
        <v>0</v>
      </c>
      <c r="D22" s="75">
        <v>1100000</v>
      </c>
      <c r="E22" s="75">
        <v>0</v>
      </c>
      <c r="F22" s="75">
        <v>0</v>
      </c>
      <c r="G22" s="87">
        <v>0</v>
      </c>
      <c r="H22" s="97">
        <v>11000</v>
      </c>
      <c r="I22" s="67">
        <f t="shared" si="0"/>
        <v>1111000</v>
      </c>
    </row>
    <row r="23" spans="1:11" ht="15" x14ac:dyDescent="0.25">
      <c r="A23" s="32" t="s">
        <v>63</v>
      </c>
      <c r="B23" s="33" t="s">
        <v>64</v>
      </c>
      <c r="C23" s="75">
        <v>0</v>
      </c>
      <c r="D23" s="75">
        <v>6499000</v>
      </c>
      <c r="E23" s="75">
        <v>0</v>
      </c>
      <c r="F23" s="75">
        <v>26000</v>
      </c>
      <c r="G23" s="87">
        <v>0</v>
      </c>
      <c r="H23" s="97">
        <v>0</v>
      </c>
      <c r="I23" s="67">
        <f t="shared" si="0"/>
        <v>6525000</v>
      </c>
    </row>
    <row r="24" spans="1:11" ht="15" x14ac:dyDescent="0.25">
      <c r="A24" s="32" t="s">
        <v>65</v>
      </c>
      <c r="B24" s="33" t="s">
        <v>66</v>
      </c>
      <c r="C24" s="75">
        <v>0</v>
      </c>
      <c r="D24" s="75">
        <v>304000</v>
      </c>
      <c r="E24" s="75">
        <v>0</v>
      </c>
      <c r="F24" s="75">
        <v>1000</v>
      </c>
      <c r="G24" s="87">
        <v>0</v>
      </c>
      <c r="H24" s="97">
        <v>2500</v>
      </c>
      <c r="I24" s="67">
        <f t="shared" si="0"/>
        <v>307500</v>
      </c>
    </row>
    <row r="25" spans="1:11" ht="15.75" thickBot="1" x14ac:dyDescent="0.3">
      <c r="A25" s="35" t="s">
        <v>67</v>
      </c>
      <c r="B25" s="37" t="s">
        <v>68</v>
      </c>
      <c r="C25" s="108">
        <v>0</v>
      </c>
      <c r="D25" s="77">
        <v>1841000</v>
      </c>
      <c r="E25" s="77">
        <v>0</v>
      </c>
      <c r="F25" s="77">
        <v>20000</v>
      </c>
      <c r="G25" s="93">
        <v>0</v>
      </c>
      <c r="H25" s="98">
        <v>4500</v>
      </c>
      <c r="I25" s="67">
        <f t="shared" si="0"/>
        <v>1865500</v>
      </c>
    </row>
    <row r="26" spans="1:11" ht="15.75" thickBot="1" x14ac:dyDescent="0.3">
      <c r="A26" s="38"/>
      <c r="B26" s="39" t="s">
        <v>34</v>
      </c>
      <c r="C26" s="109">
        <f t="shared" ref="C26:H26" si="1">SUM(C14:C25)</f>
        <v>5000</v>
      </c>
      <c r="D26" s="109">
        <f>SUM(D14:D25)</f>
        <v>20591000</v>
      </c>
      <c r="E26" s="109">
        <f t="shared" si="1"/>
        <v>1000</v>
      </c>
      <c r="F26" s="109">
        <f t="shared" si="1"/>
        <v>91000</v>
      </c>
      <c r="G26" s="109">
        <f t="shared" si="1"/>
        <v>8000</v>
      </c>
      <c r="H26" s="110">
        <f t="shared" si="1"/>
        <v>48000</v>
      </c>
      <c r="I26" s="68">
        <f>SUM(C26:H26)</f>
        <v>20744000</v>
      </c>
      <c r="J26" s="36"/>
    </row>
    <row r="27" spans="1:11" x14ac:dyDescent="0.2">
      <c r="C27" s="1"/>
      <c r="D27" s="1"/>
      <c r="E27" s="1"/>
      <c r="F27" s="1"/>
      <c r="G27" s="1"/>
      <c r="H27" s="1"/>
      <c r="I27" s="60"/>
      <c r="J27" s="36"/>
    </row>
    <row r="28" spans="1:11" x14ac:dyDescent="0.2">
      <c r="F28" t="s">
        <v>72</v>
      </c>
      <c r="J28" s="36"/>
    </row>
    <row r="29" spans="1:11" ht="12.75" customHeight="1" x14ac:dyDescent="0.2">
      <c r="G29" s="70"/>
      <c r="H29" s="70"/>
      <c r="I29" s="70"/>
      <c r="J29" s="70"/>
    </row>
    <row r="30" spans="1:11" x14ac:dyDescent="0.2">
      <c r="G30" s="1"/>
      <c r="H30" s="69"/>
      <c r="I30" s="1"/>
      <c r="J30" s="1"/>
    </row>
    <row r="31" spans="1:11" x14ac:dyDescent="0.2">
      <c r="E31" s="55"/>
      <c r="G31" s="13"/>
      <c r="H31" s="71"/>
      <c r="I31" s="71"/>
      <c r="J31" s="13"/>
    </row>
    <row r="32" spans="1:11" ht="12.75" customHeight="1" x14ac:dyDescent="0.2">
      <c r="E32" s="56"/>
      <c r="G32" s="15"/>
      <c r="H32" s="72"/>
      <c r="I32" s="72"/>
      <c r="J32" s="15"/>
    </row>
    <row r="33" spans="5:10" ht="12.75" customHeight="1" x14ac:dyDescent="0.2">
      <c r="E33" s="56"/>
      <c r="G33" s="1"/>
      <c r="H33" s="72"/>
      <c r="I33" s="72"/>
      <c r="J33" s="1"/>
    </row>
    <row r="34" spans="5:10" x14ac:dyDescent="0.2">
      <c r="E34" s="57"/>
    </row>
    <row r="35" spans="5:10" x14ac:dyDescent="0.2">
      <c r="E35" s="58"/>
    </row>
    <row r="36" spans="5:10" x14ac:dyDescent="0.2">
      <c r="E36" s="59"/>
    </row>
    <row r="37" spans="5:10" x14ac:dyDescent="0.2">
      <c r="E37" s="59"/>
    </row>
    <row r="38" spans="5:10" x14ac:dyDescent="0.2">
      <c r="E38" s="59"/>
    </row>
    <row r="39" spans="5:10" x14ac:dyDescent="0.2">
      <c r="E39" s="59"/>
    </row>
  </sheetData>
  <sheetProtection selectLockedCells="1" selectUnlockedCells="1"/>
  <mergeCells count="3">
    <mergeCell ref="A5:I5"/>
    <mergeCell ref="B11:B13"/>
    <mergeCell ref="D8:I8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97532-D3B5-4F38-87C9-CF608D1AD093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alubasinska</cp:lastModifiedBy>
  <cp:lastPrinted>2018-10-25T08:23:33Z</cp:lastPrinted>
  <dcterms:created xsi:type="dcterms:W3CDTF">2016-10-25T09:24:25Z</dcterms:created>
  <dcterms:modified xsi:type="dcterms:W3CDTF">2020-08-06T11:15:54Z</dcterms:modified>
</cp:coreProperties>
</file>