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Biuletyny Mleko\Biuletyny_2022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Skup mleka " sheetId="7" r:id="rId7"/>
    <sheet name="Miesięczne ceny skupu mleka" sheetId="28" r:id="rId8"/>
    <sheet name="Skup mleka ekologicznego" sheetId="26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<sst xmlns="http://schemas.openxmlformats.org/spreadsheetml/2006/main" count="1748" uniqueCount="322">
  <si>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</si>
  <si>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</si>
  <si>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</si>
  <si>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</si>
  <si>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</si>
  <si>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</si>
  <si>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</si>
  <si>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</si>
  <si>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</si>
  <si>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</si>
  <si>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</si>
  <si>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</si>
  <si>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</si>
  <si>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</si>
  <si>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</si>
  <si>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</si>
  <si>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</si>
  <si>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</si>
  <si>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</si>
  <si>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</si>
  <si>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</si>
  <si>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</si>
  <si>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</si>
  <si>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</si>
  <si>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</si>
  <si>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</si>
  <si>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</si>
  <si>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</si>
  <si>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</si>
  <si>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</si>
  <si>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</si>
  <si>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</si>
  <si>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</si>
  <si>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</si>
  <si>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</si>
  <si>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</si>
  <si>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</si>
  <si>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</si>
  <si>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</si>
  <si>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</si>
  <si>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</si>
  <si>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</si>
  <si>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</si>
  <si>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</si>
  <si>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</si>
  <si>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</si>
  <si>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</si>
  <si>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</si>
  <si>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</si>
  <si>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</si>
  <si>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</si>
  <si>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</si>
  <si>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</si>
  <si>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</si>
  <si>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</si>
  <si>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</si>
  <si>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</si>
  <si>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</si>
  <si>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</si>
  <si>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</si>
  <si>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</si>
  <si>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</si>
  <si>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</si>
  <si>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</si>
  <si>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</si>
  <si>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</si>
  <si>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</si>
  <si>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</si>
  <si>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</si>
  <si>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</si>
  <si>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</si>
  <si>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</si>
  <si>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</si>
  <si>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</si>
  <si>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</si>
  <si>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</si>
  <si>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</si>
  <si>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</si>
  <si>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</si>
  <si>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</si>
  <si>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</si>
  <si>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</si>
  <si>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</si>
  <si>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</si>
  <si>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</si>
  <si>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</si>
  <si>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</si>
  <si>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</si>
  <si>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</si>
  <si>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</si>
  <si>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</si>
  <si>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</si>
  <si>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</si>
  <si>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</si>
  <si>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</si>
  <si>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</si>
  <si>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</si>
  <si>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</si>
  <si>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</si>
  <si>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</si>
  <si>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</si>
  <si>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</si>
  <si>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</si>
  <si>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</si>
  <si>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</si>
  <si>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</si>
  <si>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</si>
  <si>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</si>
  <si>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</si>
  <si>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</si>
  <si>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</si>
  <si>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</si>
  <si>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</si>
  <si>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</si>
  <si>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</si>
  <si>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</si>
  <si>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</si>
  <si>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</si>
  <si>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</si>
  <si>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</si>
  <si>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</si>
  <si>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</si>
  <si>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</si>
  <si>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</si>
  <si>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</si>
  <si>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</si>
  <si>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</si>
  <si>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</si>
  <si>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</si>
  <si>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</si>
  <si>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</si>
  <si>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</si>
  <si>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</si>
  <si>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</si>
  <si>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</si>
  <si>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</si>
  <si>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</si>
  <si>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</si>
  <si>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</si>
  <si>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</si>
  <si>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</si>
  <si>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</si>
  <si>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</si>
  <si>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</si>
  <si>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</si>
  <si>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</si>
  <si>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</si>
  <si>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</si>
  <si>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</si>
  <si>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</si>
  <si>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</si>
  <si>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</si>
  <si>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</si>
  <si>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</si>
  <si>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</si>
  <si>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</si>
  <si>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</si>
  <si>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</si>
  <si>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</si>
  <si>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</si>
  <si>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</si>
  <si>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</si>
  <si>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</si>
  <si>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</si>
  <si>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</si>
  <si>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</si>
  <si>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</si>
  <si>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</si>
  <si>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</si>
  <si>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</si>
  <si>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</si>
  <si>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</si>
  <si>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</si>
  <si>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</si>
  <si>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</si>
  <si>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</si>
  <si>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</si>
  <si>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</si>
  <si>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</si>
  <si>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</si>
  <si>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</si>
  <si>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</si>
  <si>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</si>
  <si>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</si>
  <si>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</si>
  <si>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</si>
  <si>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</si>
  <si>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</si>
  <si>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</si>
  <si>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</si>
  <si>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</si>
  <si>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</si>
  <si>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</si>
  <si>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</si>
  <si>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</si>
  <si>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</si>
  <si>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</si>
  <si>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</si>
  <si>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</si>
  <si>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</si>
  <si>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</si>
  <si>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</si>
  <si>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</si>
  <si>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</si>
  <si>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</si>
  <si>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</si>
  <si>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</si>
  <si>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</si>
  <si>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</si>
  <si>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</si>
  <si>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</si>
  <si>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</si>
  <si>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</si>
  <si>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</si>
  <si>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</si>
  <si>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</si>
  <si>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</si>
  <si>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</si>
  <si>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</si>
  <si>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</si>
  <si>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</si>
  <si>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</si>
  <si>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</si>
  <si>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</si>
  <si>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</si>
  <si>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</si>
  <si>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</si>
  <si>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</si>
  <si>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</si>
  <si>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</si>
  <si>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</si>
  <si>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</si>
  <si>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</si>
  <si>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</si>
  <si>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</si>
  <si>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</si>
  <si>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</si>
  <si>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</si>
  <si>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</si>
  <si>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</si>
  <si>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</si>
  <si>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</si>
  <si>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</si>
  <si>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</si>
  <si>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</si>
  <si>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</si>
  <si>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</si>
  <si>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</si>
  <si>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</si>
  <si>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</si>
  <si>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</si>
  <si>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</si>
  <si>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</si>
  <si>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</si>
  <si>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</si>
  <si>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</si>
  <si>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</si>
  <si>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</si>
  <si>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Zjedn.Emiraty Arabskie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</si>
  <si>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</si>
  <si>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</si>
  <si>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</si>
  <si>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</si>
  <si>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</si>
  <si>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</si>
  <si>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</si>
  <si>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</si>
  <si>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</si>
  <si>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</si>
  <si>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</si>
  <si>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</si>
  <si>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</si>
  <si>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</si>
  <si>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</si>
  <si>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</si>
  <si>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Wietnam</t>
  </si>
  <si>
    <t>Departament Rynków Rolnych.</t>
  </si>
  <si>
    <t>Ministerstwo Rolnictwa i Rozwoju Wsi, Departament Rynków Rolnych.</t>
  </si>
  <si>
    <t>Japonia</t>
  </si>
  <si>
    <t>Turcja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</si>
  <si>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</si>
  <si>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</si>
  <si>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</si>
  <si>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</si>
  <si>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</si>
  <si>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</si>
  <si>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</si>
  <si>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</si>
  <si>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</si>
  <si>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</si>
  <si>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</si>
  <si>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Ghana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</si>
  <si>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</si>
  <si>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</si>
  <si>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</si>
  <si>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Kosowo</t>
  </si>
  <si>
    <t>grudzień</t>
  </si>
  <si>
    <t>2021r*.</t>
  </si>
  <si>
    <t>Handel zagraniczny produktami mlecznymi w okresie: I-XII  2021r. - dane wstępne</t>
  </si>
  <si>
    <t xml:space="preserve"> 2020r</t>
  </si>
  <si>
    <t>2021r</t>
  </si>
  <si>
    <t>Kuba</t>
  </si>
  <si>
    <t>20.02.2022</t>
  </si>
  <si>
    <t>Ceny zakupu NETTO (bez VAT) płacone przez podmioty handlu detalicznego, wybranych produktów mleczarskich za okres: 14-20.02.2022r.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</si>
  <si>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</si>
  <si>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NR 8/ 2022</t>
  </si>
  <si>
    <t xml:space="preserve"> 3 marca 2022r.</t>
  </si>
  <si>
    <t>Notowania z okresu:  21-27.02.2022r.</t>
  </si>
  <si>
    <t>Ceny sprzedaży NETTO (bez VAT) wybranych produktów mleczarskich za okres: 21-27.02.2022r.</t>
  </si>
  <si>
    <t>27.02.2022</t>
  </si>
  <si>
    <t>Ceny sprzedaży NETTO (bez VAT) wybranych preparatów mlekopodobnych za okres: 21-27.02.2022r.</t>
  </si>
  <si>
    <t>styczeń</t>
  </si>
  <si>
    <t>styczeń 2022</t>
  </si>
  <si>
    <t>styczen 2021</t>
  </si>
  <si>
    <t>styczeń 2020</t>
  </si>
  <si>
    <t>2021r.</t>
  </si>
  <si>
    <t>Zmiana ceny [%] w 2022r. względem:</t>
  </si>
  <si>
    <t>Aktualna 21-27.02</t>
  </si>
  <si>
    <r>
      <t>Mleko surowe</t>
    </r>
    <r>
      <rPr>
        <b/>
        <sz val="11"/>
        <rFont val="Times New Roman"/>
        <family val="1"/>
        <charset val="238"/>
      </rPr>
      <t xml:space="preserve"> skup    styczeń 22</t>
    </r>
  </si>
  <si>
    <t>OKRES: I.2017 - II.2022   (ceny bez VAT)</t>
  </si>
  <si>
    <t>XII-2021</t>
  </si>
  <si>
    <t>XII-2020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</si>
</sst>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2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1"/>
      <name val="Times New Roman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  <font>
      <sz val="8"/>
      <name val="Arial CE"/>
      <family val="2"/>
      <charset val="238"/>
    </font>
    <font>
      <sz val="8"/>
      <color indexed="8"/>
      <name val="Arial CE"/>
      <family val="2"/>
      <charset val="238"/>
    </font>
    <font>
      <i/>
      <sz val="14"/>
      <name val="Times New Roman"/>
      <family val="1"/>
      <charset val="238"/>
    </font>
    <font>
      <b/>
      <sz val="10"/>
      <color rgb="FFC00000"/>
      <name val="Arial CE"/>
      <charset val="238"/>
    </font>
    <font>
      <sz val="10"/>
      <color indexed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721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0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6" xfId="0" applyFont="1" applyBorder="1" applyAlignment="1">
      <alignment horizontal="centerContinuous" wrapText="1"/>
    </xf>
    <xf numFmtId="169" fontId="36" fillId="24" borderId="96" xfId="0" applyNumberFormat="1" applyFont="1" applyFill="1" applyBorder="1"/>
    <xf numFmtId="169" fontId="14" fillId="24" borderId="97" xfId="0" applyNumberFormat="1" applyFont="1" applyFill="1" applyBorder="1"/>
    <xf numFmtId="169" fontId="14" fillId="24" borderId="98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2" xfId="0" quotePrefix="1" applyFont="1" applyBorder="1" applyAlignment="1">
      <alignment horizontal="center" vertical="center" wrapText="1"/>
    </xf>
    <xf numFmtId="10" fontId="16" fillId="0" borderId="92" xfId="0" quotePrefix="1" applyNumberFormat="1" applyFont="1" applyBorder="1" applyAlignment="1">
      <alignment horizontal="center" vertical="center" wrapText="1"/>
    </xf>
    <xf numFmtId="10" fontId="16" fillId="0" borderId="87" xfId="0" quotePrefix="1" applyNumberFormat="1" applyFont="1" applyBorder="1" applyAlignment="1">
      <alignment horizontal="center" vertical="center" wrapText="1"/>
    </xf>
    <xf numFmtId="0" fontId="16" fillId="0" borderId="8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8" xfId="0" applyFont="1" applyBorder="1" applyAlignment="1">
      <alignment vertical="center" wrapText="1"/>
    </xf>
    <xf numFmtId="0" fontId="14" fillId="0" borderId="97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7" xfId="38" applyNumberFormat="1" applyFont="1" applyFill="1" applyBorder="1"/>
    <xf numFmtId="169" fontId="38" fillId="24" borderId="63" xfId="38" applyNumberFormat="1" applyFont="1" applyFill="1" applyBorder="1"/>
    <xf numFmtId="0" fontId="14" fillId="0" borderId="97" xfId="0" applyFont="1" applyBorder="1"/>
    <xf numFmtId="0" fontId="14" fillId="0" borderId="98" xfId="0" applyFont="1" applyBorder="1"/>
    <xf numFmtId="0" fontId="14" fillId="0" borderId="98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8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0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1" xfId="0" applyNumberFormat="1" applyFont="1" applyBorder="1"/>
    <xf numFmtId="0" fontId="0" fillId="0" borderId="100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3" xfId="38" applyNumberFormat="1" applyFont="1" applyFill="1" applyBorder="1"/>
    <xf numFmtId="169" fontId="36" fillId="0" borderId="104" xfId="0" applyNumberFormat="1" applyFont="1" applyBorder="1"/>
    <xf numFmtId="169" fontId="38" fillId="0" borderId="105" xfId="38" applyNumberFormat="1" applyFont="1" applyBorder="1"/>
    <xf numFmtId="169" fontId="38" fillId="0" borderId="106" xfId="38" applyNumberFormat="1" applyFont="1" applyBorder="1"/>
    <xf numFmtId="169" fontId="14" fillId="24" borderId="84" xfId="0" applyNumberFormat="1" applyFont="1" applyFill="1" applyBorder="1"/>
    <xf numFmtId="169" fontId="14" fillId="24" borderId="103" xfId="0" applyNumberFormat="1" applyFont="1" applyFill="1" applyBorder="1"/>
    <xf numFmtId="169" fontId="38" fillId="0" borderId="105" xfId="0" applyNumberFormat="1" applyFont="1" applyBorder="1"/>
    <xf numFmtId="169" fontId="38" fillId="0" borderId="106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3" xfId="38" applyFont="1" applyBorder="1"/>
    <xf numFmtId="169" fontId="14" fillId="0" borderId="105" xfId="38" applyNumberFormat="1" applyFont="1" applyBorder="1"/>
    <xf numFmtId="169" fontId="14" fillId="0" borderId="106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5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5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97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8" fillId="0" borderId="0" xfId="0" applyFont="1"/>
    <xf numFmtId="0" fontId="99" fillId="0" borderId="0" xfId="0" applyFont="1"/>
    <xf numFmtId="0" fontId="85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14" fontId="10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4" fillId="0" borderId="0" xfId="0" applyNumberFormat="1" applyFont="1" applyBorder="1" applyAlignment="1">
      <alignment horizontal="centerContinuous"/>
    </xf>
    <xf numFmtId="170" fontId="104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5" fillId="0" borderId="25" xfId="0" applyFont="1" applyBorder="1" applyAlignment="1">
      <alignment horizontal="left" indent="1"/>
    </xf>
    <xf numFmtId="0" fontId="105" fillId="0" borderId="27" xfId="0" applyFont="1" applyBorder="1" applyAlignment="1">
      <alignment horizontal="left" indent="1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99" xfId="0" applyNumberFormat="1" applyFont="1" applyBorder="1" applyAlignment="1">
      <alignment horizontal="right" vertical="center" wrapText="1"/>
    </xf>
    <xf numFmtId="164" fontId="8" fillId="0" borderId="99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5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6" fillId="24" borderId="17" xfId="0" applyNumberFormat="1" applyFont="1" applyFill="1" applyBorder="1" applyAlignment="1">
      <alignment horizontal="right" vertical="center" wrapText="1"/>
    </xf>
    <xf numFmtId="3" fontId="106" fillId="0" borderId="58" xfId="0" applyNumberFormat="1" applyFont="1" applyBorder="1" applyAlignment="1">
      <alignment horizontal="right" vertical="center" wrapText="1"/>
    </xf>
    <xf numFmtId="164" fontId="106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99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5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7" xfId="0" applyNumberFormat="1" applyFont="1" applyBorder="1" applyAlignment="1">
      <alignment horizontal="right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7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6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0" fontId="3" fillId="0" borderId="88" xfId="0" quotePrefix="1" applyFont="1" applyBorder="1" applyAlignment="1">
      <alignment vertical="center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5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5" xfId="0" applyNumberFormat="1" applyFont="1" applyBorder="1" applyAlignment="1">
      <alignment vertical="center" wrapText="1"/>
    </xf>
    <xf numFmtId="164" fontId="8" fillId="0" borderId="95" xfId="0" applyNumberFormat="1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99" xfId="0" applyNumberFormat="1" applyFont="1" applyBorder="1" applyAlignment="1">
      <alignment vertical="center" wrapText="1"/>
    </xf>
    <xf numFmtId="164" fontId="8" fillId="0" borderId="99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1" xfId="0" applyFont="1" applyBorder="1" applyAlignment="1">
      <alignment horizontal="center" vertical="center" wrapText="1"/>
    </xf>
    <xf numFmtId="2" fontId="0" fillId="0" borderId="43" xfId="0" quotePrefix="1" applyNumberFormat="1" applyBorder="1"/>
    <xf numFmtId="170" fontId="104" fillId="0" borderId="112" xfId="0" applyNumberFormat="1" applyFont="1" applyBorder="1" applyAlignment="1">
      <alignment horizontal="centerContinuous"/>
    </xf>
    <xf numFmtId="170" fontId="104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110" fillId="0" borderId="0" xfId="0" applyFont="1"/>
    <xf numFmtId="0" fontId="111" fillId="0" borderId="0" xfId="0" applyFont="1"/>
    <xf numFmtId="0" fontId="8" fillId="0" borderId="114" xfId="0" applyFont="1" applyFill="1" applyBorder="1" applyAlignment="1">
      <alignment horizontal="centerContinuous" vertical="center" wrapText="1"/>
    </xf>
    <xf numFmtId="0" fontId="8" fillId="0" borderId="115" xfId="0" applyFont="1" applyFill="1" applyBorder="1" applyAlignment="1">
      <alignment horizontal="centerContinuous" vertical="center" wrapText="1"/>
    </xf>
    <xf numFmtId="14" fontId="9" fillId="0" borderId="114" xfId="0" applyNumberFormat="1" applyFont="1" applyBorder="1" applyAlignment="1">
      <alignment horizontal="center" vertical="center" wrapText="1"/>
    </xf>
    <xf numFmtId="14" fontId="9" fillId="0" borderId="116" xfId="0" applyNumberFormat="1" applyFont="1" applyBorder="1" applyAlignment="1">
      <alignment horizontal="center" vertical="center" wrapText="1"/>
    </xf>
    <xf numFmtId="0" fontId="8" fillId="0" borderId="113" xfId="0" applyFont="1" applyBorder="1" applyAlignment="1">
      <alignment horizontal="center" vertical="center" wrapText="1"/>
    </xf>
    <xf numFmtId="0" fontId="8" fillId="0" borderId="11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169" fontId="38" fillId="0" borderId="0" xfId="0" applyNumberFormat="1" applyFont="1" applyBorder="1"/>
    <xf numFmtId="0" fontId="7" fillId="0" borderId="118" xfId="0" applyFont="1" applyBorder="1" applyAlignment="1">
      <alignment horizontal="centerContinuous" vertical="center"/>
    </xf>
    <xf numFmtId="0" fontId="9" fillId="0" borderId="119" xfId="0" applyFont="1" applyBorder="1" applyAlignment="1">
      <alignment horizontal="centerContinuous" vertical="center"/>
    </xf>
    <xf numFmtId="0" fontId="9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2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3" xfId="0" applyFont="1" applyBorder="1"/>
    <xf numFmtId="0" fontId="7" fillId="0" borderId="124" xfId="0" applyFont="1" applyBorder="1" applyAlignment="1">
      <alignment horizontal="center"/>
    </xf>
    <xf numFmtId="0" fontId="14" fillId="0" borderId="125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0" xfId="0" applyNumberFormat="1" applyFont="1" applyFill="1" applyBorder="1"/>
    <xf numFmtId="14" fontId="31" fillId="0" borderId="126" xfId="0" applyNumberFormat="1" applyFont="1" applyFill="1" applyBorder="1" applyAlignment="1">
      <alignment horizontal="center" vertical="center"/>
    </xf>
    <xf numFmtId="0" fontId="8" fillId="0" borderId="127" xfId="0" applyFont="1" applyBorder="1" applyAlignment="1">
      <alignment horizontal="center" vertical="center" wrapText="1"/>
    </xf>
    <xf numFmtId="14" fontId="31" fillId="29" borderId="126" xfId="0" applyNumberFormat="1" applyFont="1" applyFill="1" applyBorder="1" applyAlignment="1">
      <alignment horizontal="center" vertical="center"/>
    </xf>
    <xf numFmtId="3" fontId="8" fillId="29" borderId="128" xfId="0" applyNumberFormat="1" applyFont="1" applyFill="1" applyBorder="1" applyAlignment="1">
      <alignment horizontal="right" vertical="center" wrapText="1"/>
    </xf>
    <xf numFmtId="3" fontId="8" fillId="0" borderId="128" xfId="0" applyNumberFormat="1" applyFont="1" applyFill="1" applyBorder="1" applyAlignment="1">
      <alignment horizontal="right" vertical="center" wrapText="1"/>
    </xf>
    <xf numFmtId="0" fontId="0" fillId="0" borderId="127" xfId="0" applyBorder="1"/>
    <xf numFmtId="0" fontId="83" fillId="0" borderId="0" xfId="0" applyFont="1" applyBorder="1"/>
    <xf numFmtId="0" fontId="8" fillId="0" borderId="136" xfId="0" applyFont="1" applyBorder="1" applyAlignment="1">
      <alignment horizontal="centerContinuous" vertical="center" wrapText="1"/>
    </xf>
    <xf numFmtId="0" fontId="30" fillId="24" borderId="136" xfId="0" applyFont="1" applyFill="1" applyBorder="1" applyAlignment="1">
      <alignment horizontal="center" vertical="center" wrapText="1"/>
    </xf>
    <xf numFmtId="164" fontId="8" fillId="24" borderId="136" xfId="0" applyNumberFormat="1" applyFont="1" applyFill="1" applyBorder="1" applyAlignment="1">
      <alignment horizontal="right" vertical="center" wrapText="1"/>
    </xf>
    <xf numFmtId="164" fontId="93" fillId="0" borderId="137" xfId="0" applyNumberFormat="1" applyFont="1" applyBorder="1" applyAlignment="1">
      <alignment horizontal="right" vertical="center" wrapText="1"/>
    </xf>
    <xf numFmtId="164" fontId="93" fillId="0" borderId="138" xfId="0" applyNumberFormat="1" applyFont="1" applyBorder="1" applyAlignment="1">
      <alignment horizontal="right" vertical="center" wrapText="1"/>
    </xf>
    <xf numFmtId="16" fontId="26" fillId="24" borderId="136" xfId="0" applyNumberFormat="1" applyFont="1" applyFill="1" applyBorder="1" applyAlignment="1">
      <alignment horizontal="center" vertical="center" wrapText="1"/>
    </xf>
    <xf numFmtId="16" fontId="26" fillId="24" borderId="138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3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39" xfId="0" applyFont="1" applyBorder="1" applyAlignment="1">
      <alignment horizontal="center" vertical="center" wrapText="1"/>
    </xf>
    <xf numFmtId="0" fontId="3" fillId="0" borderId="140" xfId="0" applyFont="1" applyBorder="1" applyAlignment="1">
      <alignment horizontal="center" vertical="center" wrapText="1"/>
    </xf>
    <xf numFmtId="164" fontId="8" fillId="24" borderId="144" xfId="0" applyNumberFormat="1" applyFont="1" applyFill="1" applyBorder="1" applyAlignment="1">
      <alignment horizontal="right" vertical="center" wrapText="1"/>
    </xf>
    <xf numFmtId="164" fontId="112" fillId="0" borderId="143" xfId="0" applyNumberFormat="1" applyFont="1" applyBorder="1" applyAlignment="1">
      <alignment horizontal="right" vertical="center" wrapText="1"/>
    </xf>
    <xf numFmtId="1" fontId="8" fillId="29" borderId="143" xfId="0" applyNumberFormat="1" applyFont="1" applyFill="1" applyBorder="1" applyAlignment="1">
      <alignment horizontal="right" vertical="center" wrapText="1"/>
    </xf>
    <xf numFmtId="1" fontId="8" fillId="0" borderId="143" xfId="0" applyNumberFormat="1" applyFont="1" applyFill="1" applyBorder="1" applyAlignment="1">
      <alignment horizontal="right" vertical="center" wrapText="1"/>
    </xf>
    <xf numFmtId="0" fontId="26" fillId="30" borderId="146" xfId="0" applyFont="1" applyFill="1" applyBorder="1" applyAlignment="1" applyProtection="1">
      <alignment horizontal="center" vertical="top" wrapText="1"/>
      <protection locked="0"/>
    </xf>
    <xf numFmtId="0" fontId="3" fillId="0" borderId="146" xfId="0" applyFont="1" applyFill="1" applyBorder="1" applyAlignment="1" applyProtection="1">
      <alignment horizontal="center" vertical="top" wrapText="1"/>
      <protection locked="0"/>
    </xf>
    <xf numFmtId="0" fontId="3" fillId="31" borderId="146" xfId="0" applyFont="1" applyFill="1" applyBorder="1" applyAlignment="1" applyProtection="1">
      <alignment horizontal="center" vertical="top" wrapText="1"/>
      <protection locked="0"/>
    </xf>
    <xf numFmtId="0" fontId="3" fillId="0" borderId="147" xfId="0" applyFont="1" applyFill="1" applyBorder="1" applyAlignment="1" applyProtection="1">
      <alignment horizontal="center" vertical="top" wrapText="1"/>
      <protection locked="0"/>
    </xf>
    <xf numFmtId="0" fontId="3" fillId="0" borderId="148" xfId="0" applyFont="1" applyFill="1" applyBorder="1" applyAlignment="1" applyProtection="1">
      <alignment horizontal="center" vertical="top" wrapText="1"/>
      <protection locked="0"/>
    </xf>
    <xf numFmtId="165" fontId="50" fillId="30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8" xfId="0" applyNumberFormat="1" applyFont="1" applyFill="1" applyBorder="1" applyAlignment="1" applyProtection="1">
      <alignment horizontal="center" vertical="center" wrapText="1"/>
    </xf>
    <xf numFmtId="165" fontId="3" fillId="0" borderId="146" xfId="0" applyNumberFormat="1" applyFont="1" applyFill="1" applyBorder="1" applyAlignment="1" applyProtection="1">
      <alignment horizontal="right" vertical="center" wrapText="1"/>
    </xf>
    <xf numFmtId="165" fontId="3" fillId="31" borderId="146" xfId="0" applyNumberFormat="1" applyFont="1" applyFill="1" applyBorder="1" applyAlignment="1" applyProtection="1">
      <alignment horizontal="right" vertical="center" wrapText="1"/>
    </xf>
    <xf numFmtId="1" fontId="3" fillId="31" borderId="14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8" xfId="0" applyNumberFormat="1" applyFont="1" applyFill="1" applyBorder="1" applyAlignment="1" applyProtection="1">
      <alignment horizontal="right" vertical="center" wrapText="1"/>
    </xf>
    <xf numFmtId="1" fontId="50" fillId="30" borderId="146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46" xfId="0" applyNumberFormat="1" applyFont="1" applyFill="1" applyBorder="1" applyAlignment="1" applyProtection="1">
      <alignment horizontal="right" vertical="center" wrapText="1"/>
      <protection locked="0"/>
    </xf>
    <xf numFmtId="1" fontId="108" fillId="32" borderId="146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48" xfId="0" applyNumberFormat="1" applyFont="1" applyFill="1" applyBorder="1" applyAlignment="1">
      <alignment horizontal="right" vertical="center" wrapText="1"/>
    </xf>
    <xf numFmtId="1" fontId="43" fillId="0" borderId="148" xfId="0" applyNumberFormat="1" applyFont="1" applyFill="1" applyBorder="1" applyAlignment="1">
      <alignment horizontal="right" vertical="center" wrapText="1"/>
    </xf>
    <xf numFmtId="1" fontId="109" fillId="32" borderId="148" xfId="0" applyNumberFormat="1" applyFont="1" applyFill="1" applyBorder="1" applyAlignment="1">
      <alignment horizontal="right" vertical="center" wrapText="1"/>
    </xf>
    <xf numFmtId="164" fontId="8" fillId="24" borderId="145" xfId="0" applyNumberFormat="1" applyFont="1" applyFill="1" applyBorder="1" applyAlignment="1">
      <alignment horizontal="right" vertical="center" wrapText="1"/>
    </xf>
    <xf numFmtId="0" fontId="29" fillId="0" borderId="143" xfId="0" applyFont="1" applyBorder="1" applyAlignment="1">
      <alignment horizontal="right" vertical="center"/>
    </xf>
    <xf numFmtId="2" fontId="29" fillId="0" borderId="142" xfId="0" applyNumberFormat="1" applyFont="1" applyBorder="1" applyAlignment="1">
      <alignment horizontal="right" vertical="center"/>
    </xf>
    <xf numFmtId="0" fontId="28" fillId="0" borderId="129" xfId="49" applyFont="1" applyBorder="1" applyAlignment="1">
      <alignment horizontal="center"/>
    </xf>
    <xf numFmtId="0" fontId="19" fillId="0" borderId="133" xfId="49" applyFont="1" applyBorder="1" applyAlignment="1">
      <alignment horizontal="centerContinuous"/>
    </xf>
    <xf numFmtId="0" fontId="19" fillId="0" borderId="134" xfId="49" applyFont="1" applyBorder="1" applyAlignment="1">
      <alignment horizontal="centerContinuous"/>
    </xf>
    <xf numFmtId="0" fontId="27" fillId="0" borderId="131" xfId="49" applyFont="1" applyBorder="1" applyAlignment="1">
      <alignment horizontal="centerContinuous"/>
    </xf>
    <xf numFmtId="0" fontId="43" fillId="0" borderId="130" xfId="49" applyFont="1" applyFill="1" applyBorder="1" applyAlignment="1">
      <alignment horizontal="center" wrapText="1"/>
    </xf>
    <xf numFmtId="0" fontId="33" fillId="0" borderId="129" xfId="49" applyFont="1" applyFill="1" applyBorder="1" applyAlignment="1">
      <alignment horizontal="centerContinuous" wrapText="1"/>
    </xf>
    <xf numFmtId="0" fontId="33" fillId="0" borderId="138" xfId="49" applyFont="1" applyFill="1" applyBorder="1" applyAlignment="1">
      <alignment horizontal="centerContinuous" wrapText="1"/>
    </xf>
    <xf numFmtId="0" fontId="43" fillId="0" borderId="143" xfId="49" applyFont="1" applyFill="1" applyBorder="1" applyAlignment="1">
      <alignment horizontal="center" vertical="center" wrapText="1"/>
    </xf>
    <xf numFmtId="0" fontId="33" fillId="24" borderId="127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29" xfId="49" applyFont="1" applyFill="1" applyBorder="1" applyAlignment="1">
      <alignment horizontal="center" wrapText="1"/>
    </xf>
    <xf numFmtId="2" fontId="43" fillId="24" borderId="129" xfId="49" applyNumberFormat="1" applyFont="1" applyFill="1" applyBorder="1" applyAlignment="1">
      <alignment horizontal="right" vertical="center"/>
    </xf>
    <xf numFmtId="2" fontId="27" fillId="0" borderId="129" xfId="49" applyNumberFormat="1" applyFont="1" applyBorder="1" applyAlignment="1">
      <alignment horizontal="right" vertical="center"/>
    </xf>
    <xf numFmtId="2" fontId="3" fillId="0" borderId="129" xfId="41" applyNumberFormat="1" applyFont="1" applyBorder="1" applyAlignment="1">
      <alignment horizontal="right" vertical="center"/>
    </xf>
    <xf numFmtId="165" fontId="15" fillId="24" borderId="132" xfId="49" applyNumberFormat="1" applyFont="1" applyFill="1" applyBorder="1" applyAlignment="1">
      <alignment horizontal="right" vertical="center"/>
    </xf>
    <xf numFmtId="165" fontId="15" fillId="25" borderId="138" xfId="49" applyNumberFormat="1" applyFont="1" applyFill="1" applyBorder="1" applyAlignment="1">
      <alignment horizontal="right" vertical="center"/>
    </xf>
    <xf numFmtId="1" fontId="8" fillId="24" borderId="136" xfId="0" applyNumberFormat="1" applyFont="1" applyFill="1" applyBorder="1" applyAlignment="1">
      <alignment horizontal="right" vertical="center" wrapText="1"/>
    </xf>
    <xf numFmtId="1" fontId="8" fillId="24" borderId="143" xfId="0" applyNumberFormat="1" applyFont="1" applyFill="1" applyBorder="1" applyAlignment="1">
      <alignment horizontal="right" vertical="center" wrapText="1"/>
    </xf>
    <xf numFmtId="14" fontId="9" fillId="0" borderId="136" xfId="0" applyNumberFormat="1" applyFont="1" applyBorder="1" applyAlignment="1">
      <alignment horizontal="center" vertical="center" wrapText="1"/>
    </xf>
    <xf numFmtId="164" fontId="106" fillId="24" borderId="144" xfId="0" applyNumberFormat="1" applyFont="1" applyFill="1" applyBorder="1" applyAlignment="1">
      <alignment horizontal="right" vertical="center" wrapText="1"/>
    </xf>
    <xf numFmtId="164" fontId="106" fillId="24" borderId="145" xfId="0" applyNumberFormat="1" applyFont="1" applyFill="1" applyBorder="1" applyAlignment="1">
      <alignment horizontal="right" vertical="center" wrapText="1"/>
    </xf>
    <xf numFmtId="0" fontId="104" fillId="27" borderId="149" xfId="0" applyFont="1" applyFill="1" applyBorder="1" applyAlignment="1">
      <alignment horizontal="center"/>
    </xf>
    <xf numFmtId="0" fontId="104" fillId="27" borderId="152" xfId="0" applyFont="1" applyFill="1" applyBorder="1" applyAlignment="1">
      <alignment horizontal="center" vertical="center"/>
    </xf>
    <xf numFmtId="0" fontId="104" fillId="27" borderId="153" xfId="0" applyFont="1" applyFill="1" applyBorder="1" applyAlignment="1">
      <alignment horizontal="center" vertical="center"/>
    </xf>
    <xf numFmtId="0" fontId="104" fillId="27" borderId="150" xfId="0" applyFont="1" applyFill="1" applyBorder="1" applyAlignment="1">
      <alignment horizontal="center" vertical="center"/>
    </xf>
    <xf numFmtId="0" fontId="104" fillId="0" borderId="127" xfId="0" applyFont="1" applyBorder="1" applyAlignment="1">
      <alignment horizontal="centerContinuous"/>
    </xf>
    <xf numFmtId="2" fontId="0" fillId="0" borderId="154" xfId="0" applyNumberFormat="1" applyBorder="1"/>
    <xf numFmtId="2" fontId="0" fillId="0" borderId="151" xfId="0" applyNumberFormat="1" applyBorder="1"/>
    <xf numFmtId="0" fontId="105" fillId="0" borderId="127" xfId="0" applyFont="1" applyBorder="1" applyAlignment="1">
      <alignment horizontal="centerContinuous"/>
    </xf>
    <xf numFmtId="0" fontId="105" fillId="0" borderId="128" xfId="0" applyFont="1" applyBorder="1" applyAlignment="1">
      <alignment horizontal="centerContinuous"/>
    </xf>
    <xf numFmtId="165" fontId="8" fillId="0" borderId="142" xfId="0" applyNumberFormat="1" applyFont="1" applyBorder="1" applyAlignment="1">
      <alignment horizontal="center" vertical="center" wrapText="1"/>
    </xf>
    <xf numFmtId="168" fontId="2" fillId="0" borderId="142" xfId="0" applyNumberFormat="1" applyFont="1" applyBorder="1" applyAlignment="1">
      <alignment horizontal="center" vertical="center" wrapText="1"/>
    </xf>
    <xf numFmtId="0" fontId="18" fillId="0" borderId="155" xfId="0" applyFont="1" applyBorder="1" applyAlignment="1">
      <alignment horizontal="center" vertical="center" wrapText="1"/>
    </xf>
    <xf numFmtId="3" fontId="8" fillId="29" borderId="157" xfId="0" applyNumberFormat="1" applyFont="1" applyFill="1" applyBorder="1" applyAlignment="1">
      <alignment horizontal="right" vertical="center" wrapText="1"/>
    </xf>
    <xf numFmtId="3" fontId="8" fillId="0" borderId="157" xfId="0" applyNumberFormat="1" applyFont="1" applyFill="1" applyBorder="1" applyAlignment="1">
      <alignment horizontal="right" vertical="center" wrapText="1"/>
    </xf>
    <xf numFmtId="0" fontId="80" fillId="0" borderId="159" xfId="0" applyFont="1" applyBorder="1" applyAlignment="1">
      <alignment horizontal="centerContinuous" vertical="center" wrapText="1"/>
    </xf>
    <xf numFmtId="0" fontId="80" fillId="0" borderId="160" xfId="0" applyFont="1" applyBorder="1" applyAlignment="1">
      <alignment horizontal="centerContinuous" vertical="center" wrapText="1"/>
    </xf>
    <xf numFmtId="1" fontId="8" fillId="24" borderId="155" xfId="0" applyNumberFormat="1" applyFont="1" applyFill="1" applyBorder="1" applyAlignment="1">
      <alignment horizontal="right" vertical="center" wrapText="1"/>
    </xf>
    <xf numFmtId="0" fontId="7" fillId="0" borderId="161" xfId="0" applyFont="1" applyBorder="1" applyAlignment="1">
      <alignment horizontal="centerContinuous"/>
    </xf>
    <xf numFmtId="0" fontId="7" fillId="0" borderId="162" xfId="0" applyFont="1" applyBorder="1" applyAlignment="1">
      <alignment horizontal="centerContinuous"/>
    </xf>
    <xf numFmtId="0" fontId="7" fillId="0" borderId="163" xfId="0" applyFont="1" applyBorder="1" applyAlignment="1">
      <alignment horizontal="centerContinuous"/>
    </xf>
    <xf numFmtId="0" fontId="7" fillId="0" borderId="159" xfId="0" applyFont="1" applyBorder="1" applyAlignment="1">
      <alignment horizontal="centerContinuous"/>
    </xf>
    <xf numFmtId="0" fontId="8" fillId="0" borderId="152" xfId="0" applyFont="1" applyBorder="1" applyAlignment="1">
      <alignment horizontal="centerContinuous" vertical="center" wrapText="1"/>
    </xf>
    <xf numFmtId="0" fontId="8" fillId="0" borderId="162" xfId="0" applyFont="1" applyBorder="1" applyAlignment="1">
      <alignment horizontal="center" wrapText="1"/>
    </xf>
    <xf numFmtId="0" fontId="8" fillId="0" borderId="163" xfId="0" applyFont="1" applyBorder="1" applyAlignment="1">
      <alignment horizontal="center" wrapText="1"/>
    </xf>
    <xf numFmtId="0" fontId="50" fillId="0" borderId="148" xfId="0" applyFont="1" applyFill="1" applyBorder="1" applyAlignment="1" applyProtection="1">
      <alignment horizontal="center" vertical="center" wrapText="1"/>
      <protection locked="0"/>
    </xf>
    <xf numFmtId="0" fontId="37" fillId="0" borderId="156" xfId="0" applyFont="1" applyBorder="1" applyAlignment="1">
      <alignment horizontal="center"/>
    </xf>
    <xf numFmtId="0" fontId="117" fillId="0" borderId="152" xfId="0" applyFont="1" applyBorder="1" applyAlignment="1">
      <alignment horizontal="center"/>
    </xf>
    <xf numFmtId="0" fontId="117" fillId="0" borderId="153" xfId="0" applyFont="1" applyBorder="1" applyAlignment="1">
      <alignment horizontal="center"/>
    </xf>
    <xf numFmtId="0" fontId="118" fillId="0" borderId="153" xfId="0" applyFont="1" applyBorder="1" applyAlignment="1">
      <alignment horizontal="center"/>
    </xf>
    <xf numFmtId="0" fontId="29" fillId="0" borderId="153" xfId="0" applyFont="1" applyBorder="1" applyAlignment="1">
      <alignment horizontal="center"/>
    </xf>
    <xf numFmtId="0" fontId="29" fillId="0" borderId="138" xfId="0" applyFont="1" applyBorder="1" applyAlignment="1">
      <alignment horizontal="center"/>
    </xf>
    <xf numFmtId="0" fontId="29" fillId="0" borderId="94" xfId="0" applyFont="1" applyBorder="1" applyAlignment="1">
      <alignment horizontal="center"/>
    </xf>
    <xf numFmtId="0" fontId="117" fillId="0" borderId="165" xfId="0" applyFont="1" applyBorder="1" applyAlignment="1">
      <alignment horizontal="center"/>
    </xf>
    <xf numFmtId="0" fontId="117" fillId="0" borderId="74" xfId="0" applyFont="1" applyBorder="1" applyAlignment="1">
      <alignment horizontal="center"/>
    </xf>
    <xf numFmtId="0" fontId="118" fillId="0" borderId="74" xfId="0" applyFont="1" applyBorder="1" applyAlignment="1">
      <alignment horizontal="center"/>
    </xf>
    <xf numFmtId="0" fontId="21" fillId="0" borderId="74" xfId="0" applyFont="1" applyBorder="1" applyAlignment="1"/>
    <xf numFmtId="0" fontId="21" fillId="0" borderId="39" xfId="0" applyFont="1" applyBorder="1" applyAlignment="1"/>
    <xf numFmtId="0" fontId="29" fillId="0" borderId="166" xfId="0" applyFont="1" applyBorder="1" applyAlignment="1">
      <alignment horizontal="center"/>
    </xf>
    <xf numFmtId="2" fontId="117" fillId="0" borderId="35" xfId="0" applyNumberFormat="1" applyFont="1" applyBorder="1"/>
    <xf numFmtId="2" fontId="117" fillId="0" borderId="43" xfId="0" applyNumberFormat="1" applyFont="1" applyBorder="1"/>
    <xf numFmtId="2" fontId="21" fillId="0" borderId="43" xfId="0" applyNumberFormat="1" applyFont="1" applyBorder="1" applyAlignment="1"/>
    <xf numFmtId="2" fontId="21" fillId="0" borderId="36" xfId="0" applyNumberFormat="1" applyFont="1" applyBorder="1" applyAlignment="1"/>
    <xf numFmtId="0" fontId="29" fillId="0" borderId="166" xfId="0" applyFont="1" applyFill="1" applyBorder="1" applyAlignment="1">
      <alignment horizontal="center"/>
    </xf>
    <xf numFmtId="0" fontId="0" fillId="0" borderId="35" xfId="0" applyBorder="1"/>
    <xf numFmtId="0" fontId="0" fillId="0" borderId="43" xfId="0" applyBorder="1"/>
    <xf numFmtId="2" fontId="21" fillId="0" borderId="43" xfId="0" applyNumberFormat="1" applyFont="1" applyFill="1" applyBorder="1" applyAlignment="1"/>
    <xf numFmtId="0" fontId="21" fillId="0" borderId="43" xfId="0" applyFont="1" applyBorder="1"/>
    <xf numFmtId="0" fontId="21" fillId="0" borderId="36" xfId="0" applyFont="1" applyBorder="1"/>
    <xf numFmtId="0" fontId="21" fillId="0" borderId="43" xfId="0" applyFont="1" applyFill="1" applyBorder="1"/>
    <xf numFmtId="0" fontId="21" fillId="0" borderId="36" xfId="0" applyFont="1" applyFill="1" applyBorder="1"/>
    <xf numFmtId="2" fontId="21" fillId="0" borderId="43" xfId="0" applyNumberFormat="1" applyFont="1" applyFill="1" applyBorder="1"/>
    <xf numFmtId="0" fontId="29" fillId="0" borderId="140" xfId="0" applyFont="1" applyFill="1" applyBorder="1" applyAlignment="1">
      <alignment horizontal="center"/>
    </xf>
    <xf numFmtId="0" fontId="0" fillId="0" borderId="32" xfId="0" applyBorder="1"/>
    <xf numFmtId="0" fontId="0" fillId="0" borderId="44" xfId="0" applyBorder="1"/>
    <xf numFmtId="2" fontId="21" fillId="0" borderId="44" xfId="0" applyNumberFormat="1" applyFont="1" applyFill="1" applyBorder="1" applyAlignment="1"/>
    <xf numFmtId="0" fontId="21" fillId="0" borderId="44" xfId="0" applyFont="1" applyFill="1" applyBorder="1"/>
    <xf numFmtId="2" fontId="21" fillId="0" borderId="44" xfId="0" applyNumberFormat="1" applyFont="1" applyFill="1" applyBorder="1"/>
    <xf numFmtId="0" fontId="21" fillId="0" borderId="44" xfId="0" applyFont="1" applyBorder="1"/>
    <xf numFmtId="0" fontId="21" fillId="0" borderId="33" xfId="0" applyFont="1" applyBorder="1"/>
    <xf numFmtId="14" fontId="26" fillId="24" borderId="136" xfId="0" applyNumberFormat="1" applyFont="1" applyFill="1" applyBorder="1" applyAlignment="1">
      <alignment horizontal="center" vertical="center" wrapText="1"/>
    </xf>
    <xf numFmtId="0" fontId="0" fillId="0" borderId="167" xfId="0" applyBorder="1"/>
    <xf numFmtId="0" fontId="79" fillId="0" borderId="167" xfId="0" applyFont="1" applyBorder="1"/>
    <xf numFmtId="0" fontId="83" fillId="0" borderId="167" xfId="0" applyFont="1" applyBorder="1"/>
    <xf numFmtId="164" fontId="112" fillId="0" borderId="143" xfId="0" applyNumberFormat="1" applyFont="1" applyBorder="1" applyAlignment="1">
      <alignment horizontal="center" vertical="center" wrapText="1"/>
    </xf>
    <xf numFmtId="14" fontId="9" fillId="0" borderId="167" xfId="0" applyNumberFormat="1" applyFont="1" applyBorder="1" applyAlignment="1">
      <alignment horizontal="center" vertical="center" wrapText="1"/>
    </xf>
    <xf numFmtId="0" fontId="18" fillId="0" borderId="167" xfId="0" applyFont="1" applyBorder="1" applyAlignment="1">
      <alignment horizontal="left" vertical="center"/>
    </xf>
    <xf numFmtId="1" fontId="8" fillId="24" borderId="167" xfId="0" applyNumberFormat="1" applyFont="1" applyFill="1" applyBorder="1" applyAlignment="1">
      <alignment horizontal="right" vertical="center" wrapText="1"/>
    </xf>
    <xf numFmtId="0" fontId="18" fillId="0" borderId="167" xfId="0" applyFont="1" applyBorder="1" applyAlignment="1">
      <alignment vertical="center" wrapText="1"/>
    </xf>
    <xf numFmtId="0" fontId="3" fillId="0" borderId="167" xfId="0" applyFont="1" applyBorder="1" applyAlignment="1">
      <alignment horizontal="center" vertical="center" wrapText="1"/>
    </xf>
    <xf numFmtId="14" fontId="31" fillId="0" borderId="167" xfId="0" applyNumberFormat="1" applyFont="1" applyFill="1" applyBorder="1" applyAlignment="1">
      <alignment horizontal="center" vertical="center"/>
    </xf>
    <xf numFmtId="3" fontId="8" fillId="29" borderId="167" xfId="0" applyNumberFormat="1" applyFont="1" applyFill="1" applyBorder="1" applyAlignment="1">
      <alignment horizontal="right" vertical="center" wrapText="1"/>
    </xf>
    <xf numFmtId="3" fontId="8" fillId="0" borderId="167" xfId="0" applyNumberFormat="1" applyFont="1" applyFill="1" applyBorder="1" applyAlignment="1">
      <alignment horizontal="right" vertical="center" wrapText="1"/>
    </xf>
    <xf numFmtId="165" fontId="94" fillId="0" borderId="167" xfId="0" applyNumberFormat="1" applyFont="1" applyBorder="1" applyAlignment="1">
      <alignment horizontal="right" vertical="center" wrapText="1"/>
    </xf>
    <xf numFmtId="1" fontId="8" fillId="29" borderId="167" xfId="0" applyNumberFormat="1" applyFont="1" applyFill="1" applyBorder="1" applyAlignment="1">
      <alignment horizontal="right" vertical="center" wrapText="1"/>
    </xf>
    <xf numFmtId="1" fontId="8" fillId="0" borderId="167" xfId="0" applyNumberFormat="1" applyFont="1" applyBorder="1" applyAlignment="1">
      <alignment horizontal="right" vertical="center" wrapText="1"/>
    </xf>
    <xf numFmtId="1" fontId="8" fillId="0" borderId="167" xfId="0" applyNumberFormat="1" applyFont="1" applyFill="1" applyBorder="1" applyAlignment="1">
      <alignment horizontal="right" vertical="center" wrapText="1"/>
    </xf>
    <xf numFmtId="0" fontId="84" fillId="0" borderId="167" xfId="0" applyFont="1" applyBorder="1" applyAlignment="1">
      <alignment horizontal="center" wrapText="1"/>
    </xf>
    <xf numFmtId="2" fontId="8" fillId="0" borderId="167" xfId="0" applyNumberFormat="1" applyFont="1" applyBorder="1" applyAlignment="1">
      <alignment horizontal="center" vertical="center" wrapText="1"/>
    </xf>
    <xf numFmtId="0" fontId="26" fillId="0" borderId="167" xfId="0" applyFont="1" applyBorder="1" applyAlignment="1">
      <alignment horizontal="center" vertical="center"/>
    </xf>
    <xf numFmtId="164" fontId="8" fillId="24" borderId="167" xfId="0" applyNumberFormat="1" applyFont="1" applyFill="1" applyBorder="1" applyAlignment="1">
      <alignment horizontal="right" vertical="center" wrapText="1"/>
    </xf>
    <xf numFmtId="0" fontId="119" fillId="0" borderId="0" xfId="0" applyFont="1"/>
    <xf numFmtId="0" fontId="79" fillId="0" borderId="168" xfId="0" applyFont="1" applyBorder="1"/>
    <xf numFmtId="0" fontId="0" fillId="0" borderId="169" xfId="0" applyBorder="1"/>
    <xf numFmtId="0" fontId="0" fillId="0" borderId="170" xfId="0" applyBorder="1"/>
    <xf numFmtId="0" fontId="83" fillId="0" borderId="168" xfId="0" applyFont="1" applyBorder="1"/>
    <xf numFmtId="0" fontId="8" fillId="0" borderId="169" xfId="0" applyFont="1" applyFill="1" applyBorder="1" applyAlignment="1">
      <alignment horizontal="center" wrapText="1"/>
    </xf>
    <xf numFmtId="0" fontId="3" fillId="0" borderId="168" xfId="0" applyFont="1" applyBorder="1" applyAlignment="1">
      <alignment horizontal="center" vertical="center" wrapText="1"/>
    </xf>
    <xf numFmtId="165" fontId="8" fillId="0" borderId="168" xfId="0" applyNumberFormat="1" applyFont="1" applyBorder="1" applyAlignment="1">
      <alignment vertical="center" wrapText="1"/>
    </xf>
    <xf numFmtId="0" fontId="26" fillId="0" borderId="168" xfId="0" applyFont="1" applyBorder="1" applyAlignment="1">
      <alignment horizontal="center" vertical="center"/>
    </xf>
    <xf numFmtId="0" fontId="81" fillId="0" borderId="169" xfId="0" applyFont="1" applyBorder="1" applyAlignment="1">
      <alignment horizontal="center" wrapText="1"/>
    </xf>
    <xf numFmtId="0" fontId="81" fillId="0" borderId="170" xfId="0" applyFont="1" applyBorder="1" applyAlignment="1">
      <alignment horizontal="center" wrapText="1"/>
    </xf>
    <xf numFmtId="165" fontId="94" fillId="0" borderId="168" xfId="0" applyNumberFormat="1" applyFont="1" applyBorder="1" applyAlignment="1">
      <alignment horizontal="right" vertical="center" wrapText="1"/>
    </xf>
    <xf numFmtId="0" fontId="7" fillId="0" borderId="158" xfId="0" applyFont="1" applyFill="1" applyBorder="1" applyAlignment="1">
      <alignment horizontal="centerContinuous"/>
    </xf>
    <xf numFmtId="0" fontId="7" fillId="0" borderId="164" xfId="0" applyFont="1" applyFill="1" applyBorder="1" applyAlignment="1">
      <alignment horizontal="centerContinuous"/>
    </xf>
    <xf numFmtId="0" fontId="8" fillId="0" borderId="170" xfId="0" applyFont="1" applyFill="1" applyBorder="1" applyAlignment="1">
      <alignment horizontal="centerContinuous"/>
    </xf>
    <xf numFmtId="0" fontId="8" fillId="0" borderId="141" xfId="0" applyFont="1" applyFill="1" applyBorder="1"/>
    <xf numFmtId="0" fontId="8" fillId="0" borderId="45" xfId="0" applyFont="1" applyFill="1" applyBorder="1"/>
    <xf numFmtId="0" fontId="8" fillId="0" borderId="142" xfId="0" applyFont="1" applyFill="1" applyBorder="1"/>
    <xf numFmtId="0" fontId="8" fillId="0" borderId="144" xfId="0" applyFont="1" applyFill="1" applyBorder="1" applyAlignment="1">
      <alignment horizontal="centerContinuous" vertical="center" wrapText="1"/>
    </xf>
    <xf numFmtId="0" fontId="8" fillId="0" borderId="45" xfId="0" applyFont="1" applyFill="1" applyBorder="1" applyAlignment="1">
      <alignment horizontal="centerContinuous" vertical="center" wrapText="1"/>
    </xf>
    <xf numFmtId="14" fontId="9" fillId="24" borderId="136" xfId="0" applyNumberFormat="1" applyFont="1" applyFill="1" applyBorder="1" applyAlignment="1">
      <alignment horizontal="center" vertical="center" wrapText="1"/>
    </xf>
    <xf numFmtId="14" fontId="9" fillId="0" borderId="135" xfId="0" applyNumberFormat="1" applyFont="1" applyBorder="1" applyAlignment="1">
      <alignment horizontal="center" vertical="center" wrapText="1"/>
    </xf>
    <xf numFmtId="0" fontId="8" fillId="0" borderId="143" xfId="0" applyFont="1" applyBorder="1" applyAlignment="1">
      <alignment horizontal="center" vertical="center" wrapText="1"/>
    </xf>
    <xf numFmtId="0" fontId="3" fillId="0" borderId="139" xfId="0" applyFont="1" applyBorder="1" applyAlignment="1">
      <alignment vertical="center"/>
    </xf>
    <xf numFmtId="3" fontId="8" fillId="24" borderId="157" xfId="0" applyNumberFormat="1" applyFont="1" applyFill="1" applyBorder="1" applyAlignment="1">
      <alignment horizontal="right" vertical="center" wrapText="1"/>
    </xf>
    <xf numFmtId="3" fontId="8" fillId="0" borderId="107" xfId="0" applyNumberFormat="1" applyFont="1" applyBorder="1" applyAlignment="1">
      <alignment horizontal="right" vertical="center" wrapText="1"/>
    </xf>
    <xf numFmtId="164" fontId="8" fillId="0" borderId="139" xfId="0" applyNumberFormat="1" applyFont="1" applyBorder="1" applyAlignment="1">
      <alignment horizontal="right" vertical="center" wrapText="1"/>
    </xf>
    <xf numFmtId="0" fontId="3" fillId="0" borderId="127" xfId="0" applyFont="1" applyBorder="1" applyAlignment="1">
      <alignment vertical="center"/>
    </xf>
    <xf numFmtId="3" fontId="8" fillId="0" borderId="108" xfId="0" applyNumberFormat="1" applyFont="1" applyBorder="1" applyAlignment="1">
      <alignment horizontal="right" vertical="center" wrapText="1"/>
    </xf>
    <xf numFmtId="164" fontId="8" fillId="0" borderId="166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164" fontId="8" fillId="0" borderId="88" xfId="0" applyNumberFormat="1" applyFont="1" applyBorder="1" applyAlignment="1">
      <alignment horizontal="right" vertical="center" wrapText="1"/>
    </xf>
    <xf numFmtId="0" fontId="28" fillId="0" borderId="167" xfId="0" applyFont="1" applyBorder="1" applyAlignment="1">
      <alignment vertical="center" wrapText="1"/>
    </xf>
    <xf numFmtId="0" fontId="28" fillId="0" borderId="167" xfId="0" applyFont="1" applyBorder="1" applyAlignment="1">
      <alignment vertical="center"/>
    </xf>
    <xf numFmtId="3" fontId="15" fillId="24" borderId="136" xfId="0" applyNumberFormat="1" applyFont="1" applyFill="1" applyBorder="1" applyAlignment="1">
      <alignment horizontal="right" vertical="center" wrapText="1"/>
    </xf>
    <xf numFmtId="3" fontId="15" fillId="0" borderId="135" xfId="0" applyNumberFormat="1" applyFont="1" applyBorder="1" applyAlignment="1">
      <alignment horizontal="right" vertical="center" wrapText="1"/>
    </xf>
    <xf numFmtId="164" fontId="15" fillId="0" borderId="167" xfId="0" applyNumberFormat="1" applyFont="1" applyBorder="1" applyAlignment="1">
      <alignment horizontal="right" vertical="center" wrapText="1"/>
    </xf>
    <xf numFmtId="0" fontId="3" fillId="0" borderId="139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3" fillId="0" borderId="169" xfId="0" applyFont="1" applyBorder="1" applyAlignment="1">
      <alignment vertical="center" wrapText="1"/>
    </xf>
    <xf numFmtId="3" fontId="8" fillId="0" borderId="111" xfId="0" applyNumberFormat="1" applyFont="1" applyBorder="1" applyAlignment="1">
      <alignment horizontal="right" vertical="center" wrapText="1"/>
    </xf>
    <xf numFmtId="164" fontId="8" fillId="0" borderId="94" xfId="0" applyNumberFormat="1" applyFont="1" applyBorder="1" applyAlignment="1">
      <alignment horizontal="right" vertical="center" wrapText="1"/>
    </xf>
    <xf numFmtId="3" fontId="8" fillId="24" borderId="128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164" fontId="8" fillId="0" borderId="127" xfId="0" applyNumberFormat="1" applyFont="1" applyBorder="1" applyAlignment="1">
      <alignment horizontal="right" vertical="center" wrapText="1"/>
    </xf>
    <xf numFmtId="3" fontId="8" fillId="0" borderId="110" xfId="0" applyNumberFormat="1" applyFont="1" applyBorder="1" applyAlignment="1">
      <alignment horizontal="right" vertical="center" wrapText="1"/>
    </xf>
    <xf numFmtId="164" fontId="8" fillId="0" borderId="140" xfId="0" applyNumberFormat="1" applyFont="1" applyBorder="1" applyAlignment="1">
      <alignment horizontal="right" vertical="center" wrapText="1"/>
    </xf>
    <xf numFmtId="0" fontId="105" fillId="0" borderId="28" xfId="0" applyFont="1" applyBorder="1" applyAlignment="1">
      <alignment horizontal="left" indent="1"/>
    </xf>
    <xf numFmtId="2" fontId="0" fillId="0" borderId="37" xfId="0" applyNumberFormat="1" applyBorder="1"/>
    <xf numFmtId="2" fontId="0" fillId="0" borderId="37" xfId="0" quotePrefix="1" applyNumberFormat="1" applyBorder="1"/>
    <xf numFmtId="2" fontId="0" fillId="0" borderId="40" xfId="0" applyNumberFormat="1" applyBorder="1"/>
    <xf numFmtId="0" fontId="105" fillId="0" borderId="157" xfId="0" applyFont="1" applyBorder="1" applyAlignment="1">
      <alignment horizontal="left" indent="1"/>
    </xf>
    <xf numFmtId="0" fontId="105" fillId="0" borderId="128" xfId="0" applyFont="1" applyBorder="1" applyAlignment="1">
      <alignment horizontal="left" indent="1"/>
    </xf>
    <xf numFmtId="2" fontId="0" fillId="0" borderId="112" xfId="0" applyNumberFormat="1" applyBorder="1"/>
    <xf numFmtId="2" fontId="0" fillId="0" borderId="38" xfId="0" applyNumberFormat="1" applyBorder="1"/>
    <xf numFmtId="0" fontId="18" fillId="0" borderId="167" xfId="0" applyFont="1" applyBorder="1" applyAlignment="1">
      <alignment horizontal="center" vertical="center" wrapText="1"/>
    </xf>
    <xf numFmtId="0" fontId="6" fillId="0" borderId="169" xfId="0" applyFont="1" applyFill="1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0" fontId="6" fillId="0" borderId="158" xfId="0" applyFont="1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169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51" fillId="0" borderId="143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21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1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0" fillId="0" borderId="102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4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4" xfId="0" applyBorder="1" applyAlignment="1">
      <alignment vertical="center" wrapText="1"/>
    </xf>
    <xf numFmtId="0" fontId="80" fillId="0" borderId="158" xfId="0" applyFont="1" applyBorder="1" applyAlignment="1">
      <alignment horizontal="center" vertical="center"/>
    </xf>
    <xf numFmtId="0" fontId="0" fillId="0" borderId="17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0" fontId="0" fillId="0" borderId="142" xfId="0" applyBorder="1" applyAlignment="1">
      <alignment horizontal="center" vertical="center"/>
    </xf>
    <xf numFmtId="0" fontId="80" fillId="0" borderId="155" xfId="0" applyFont="1" applyBorder="1" applyAlignment="1">
      <alignment horizontal="center" vertical="center"/>
    </xf>
    <xf numFmtId="0" fontId="0" fillId="0" borderId="135" xfId="0" applyBorder="1" applyAlignment="1">
      <alignment horizontal="center" vertical="center"/>
    </xf>
    <xf numFmtId="0" fontId="0" fillId="0" borderId="168" xfId="0" applyBorder="1" applyAlignment="1">
      <alignment horizontal="center" vertical="center"/>
    </xf>
    <xf numFmtId="0" fontId="80" fillId="0" borderId="169" xfId="0" applyFont="1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0" fontId="3" fillId="0" borderId="141" xfId="0" applyFont="1" applyBorder="1" applyAlignment="1">
      <alignment horizontal="center" vertical="center" wrapText="1"/>
    </xf>
    <xf numFmtId="0" fontId="0" fillId="0" borderId="142" xfId="0" applyBorder="1" applyAlignment="1">
      <alignment horizontal="center" vertical="center" wrapText="1"/>
    </xf>
    <xf numFmtId="0" fontId="9" fillId="0" borderId="169" xfId="0" applyFont="1" applyFill="1" applyBorder="1" applyAlignment="1">
      <alignment horizontal="center" vertical="center"/>
    </xf>
    <xf numFmtId="0" fontId="0" fillId="0" borderId="127" xfId="0" applyFont="1" applyBorder="1" applyAlignment="1">
      <alignment horizontal="center" vertical="center"/>
    </xf>
    <xf numFmtId="0" fontId="0" fillId="0" borderId="143" xfId="0" applyFont="1" applyBorder="1" applyAlignment="1">
      <alignment horizontal="center" vertical="center"/>
    </xf>
    <xf numFmtId="0" fontId="26" fillId="0" borderId="169" xfId="0" applyFont="1" applyBorder="1" applyAlignment="1">
      <alignment horizontal="center" vertical="center" wrapText="1"/>
    </xf>
    <xf numFmtId="0" fontId="26" fillId="0" borderId="127" xfId="0" applyFont="1" applyBorder="1" applyAlignment="1">
      <alignment horizontal="center" vertical="center" wrapText="1"/>
    </xf>
    <xf numFmtId="0" fontId="26" fillId="0" borderId="143" xfId="0" applyFont="1" applyBorder="1" applyAlignment="1">
      <alignment horizontal="center" vertical="center" wrapText="1"/>
    </xf>
    <xf numFmtId="0" fontId="9" fillId="0" borderId="158" xfId="0" applyFont="1" applyBorder="1" applyAlignment="1">
      <alignment horizontal="center" vertical="center"/>
    </xf>
    <xf numFmtId="0" fontId="9" fillId="0" borderId="164" xfId="0" applyFont="1" applyBorder="1" applyAlignment="1">
      <alignment horizontal="center" vertical="center"/>
    </xf>
    <xf numFmtId="0" fontId="9" fillId="0" borderId="170" xfId="0" applyFont="1" applyBorder="1" applyAlignment="1">
      <alignment horizontal="center" vertical="center"/>
    </xf>
    <xf numFmtId="0" fontId="9" fillId="0" borderId="141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42" xfId="0" applyFont="1" applyBorder="1" applyAlignment="1">
      <alignment horizontal="center" vertical="center"/>
    </xf>
    <xf numFmtId="0" fontId="8" fillId="0" borderId="155" xfId="0" applyFont="1" applyFill="1" applyBorder="1" applyAlignment="1">
      <alignment horizontal="center" vertical="center" wrapText="1"/>
    </xf>
    <xf numFmtId="0" fontId="8" fillId="0" borderId="168" xfId="0" applyFont="1" applyFill="1" applyBorder="1" applyAlignment="1">
      <alignment horizontal="center" vertical="center" wrapText="1"/>
    </xf>
    <xf numFmtId="0" fontId="18" fillId="0" borderId="169" xfId="0" applyFont="1" applyBorder="1" applyAlignment="1">
      <alignment vertical="center" wrapText="1"/>
    </xf>
    <xf numFmtId="0" fontId="0" fillId="0" borderId="143" xfId="0" applyFont="1" applyBorder="1" applyAlignment="1">
      <alignment vertical="center" wrapText="1"/>
    </xf>
    <xf numFmtId="0" fontId="0" fillId="0" borderId="16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171" fontId="29" fillId="0" borderId="155" xfId="0" applyNumberFormat="1" applyFont="1" applyBorder="1" applyAlignment="1">
      <alignment horizontal="center" vertical="center"/>
    </xf>
    <xf numFmtId="171" fontId="29" fillId="0" borderId="168" xfId="0" applyNumberFormat="1" applyFont="1" applyBorder="1" applyAlignment="1">
      <alignment horizontal="center" vertical="center"/>
    </xf>
    <xf numFmtId="0" fontId="3" fillId="0" borderId="93" xfId="0" applyFont="1" applyBorder="1" applyAlignment="1">
      <alignment horizontal="center" vertical="center" wrapText="1"/>
    </xf>
    <xf numFmtId="0" fontId="51" fillId="0" borderId="110" xfId="0" applyFont="1" applyBorder="1" applyAlignment="1">
      <alignment horizontal="center" vertical="center" wrapText="1"/>
    </xf>
    <xf numFmtId="49" fontId="116" fillId="24" borderId="130" xfId="49" applyNumberFormat="1" applyFont="1" applyFill="1" applyBorder="1" applyAlignment="1">
      <alignment horizontal="center" vertical="center" wrapText="1"/>
    </xf>
    <xf numFmtId="0" fontId="1" fillId="24" borderId="143" xfId="49" applyFont="1" applyFill="1" applyBorder="1" applyAlignment="1">
      <alignment horizontal="center" vertical="center" wrapText="1"/>
    </xf>
    <xf numFmtId="49" fontId="116" fillId="24" borderId="143" xfId="49" applyNumberFormat="1" applyFont="1" applyFill="1" applyBorder="1" applyAlignment="1">
      <alignment horizontal="center" vertical="center" wrapText="1"/>
    </xf>
    <xf numFmtId="0" fontId="16" fillId="0" borderId="155" xfId="0" applyFont="1" applyBorder="1" applyAlignment="1">
      <alignment vertical="center" wrapText="1"/>
    </xf>
    <xf numFmtId="0" fontId="0" fillId="0" borderId="168" xfId="0" applyBorder="1" applyAlignment="1">
      <alignment vertical="center" wrapText="1"/>
    </xf>
    <xf numFmtId="0" fontId="7" fillId="0" borderId="167" xfId="0" applyFont="1" applyBorder="1" applyAlignment="1">
      <alignment horizontal="center" vertical="center"/>
    </xf>
    <xf numFmtId="0" fontId="30" fillId="0" borderId="167" xfId="0" applyFont="1" applyBorder="1" applyAlignment="1">
      <alignment horizontal="center" vertical="center"/>
    </xf>
    <xf numFmtId="0" fontId="18" fillId="0" borderId="167" xfId="0" applyFont="1" applyBorder="1" applyAlignment="1">
      <alignment horizontal="center" vertical="center" wrapText="1"/>
    </xf>
    <xf numFmtId="0" fontId="8" fillId="0" borderId="167" xfId="0" applyFont="1" applyBorder="1" applyAlignment="1">
      <alignment horizontal="center" vertical="center" wrapText="1"/>
    </xf>
    <xf numFmtId="0" fontId="53" fillId="0" borderId="0" xfId="0" applyFont="1" applyAlignment="1"/>
    <xf numFmtId="0" fontId="0" fillId="0" borderId="0" xfId="0" applyAlignment="1"/>
    <xf numFmtId="0" fontId="29" fillId="0" borderId="88" xfId="0" applyFont="1" applyFill="1" applyBorder="1" applyAlignment="1">
      <alignment horizontal="center"/>
    </xf>
    <xf numFmtId="0" fontId="0" fillId="0" borderId="59" xfId="0" applyBorder="1"/>
    <xf numFmtId="0" fontId="0" fillId="0" borderId="37" xfId="0" applyBorder="1"/>
    <xf numFmtId="2" fontId="21" fillId="0" borderId="37" xfId="0" applyNumberFormat="1" applyFont="1" applyFill="1" applyBorder="1" applyAlignment="1"/>
    <xf numFmtId="0" fontId="21" fillId="0" borderId="37" xfId="0" applyFont="1" applyFill="1" applyBorder="1"/>
    <xf numFmtId="0" fontId="21" fillId="0" borderId="37" xfId="0" applyFont="1" applyBorder="1"/>
    <xf numFmtId="0" fontId="21" fillId="0" borderId="40" xfId="0" applyFont="1" applyBorder="1"/>
    <xf numFmtId="0" fontId="50" fillId="0" borderId="171" xfId="0" applyFont="1" applyFill="1" applyBorder="1" applyAlignment="1" applyProtection="1">
      <alignment horizontal="center" vertical="center" wrapText="1"/>
      <protection locked="0"/>
    </xf>
    <xf numFmtId="0" fontId="50" fillId="0" borderId="172" xfId="0" applyFont="1" applyFill="1" applyBorder="1" applyAlignment="1" applyProtection="1">
      <alignment horizontal="center" vertical="top" wrapText="1"/>
      <protection locked="0"/>
    </xf>
    <xf numFmtId="0" fontId="50" fillId="0" borderId="171" xfId="0" applyFont="1" applyFill="1" applyBorder="1" applyAlignment="1" applyProtection="1">
      <alignment horizontal="center" vertical="top" wrapText="1"/>
      <protection locked="0"/>
    </xf>
    <xf numFmtId="1" fontId="106" fillId="30" borderId="173" xfId="0" applyNumberFormat="1" applyFont="1" applyFill="1" applyBorder="1" applyAlignment="1">
      <alignment horizontal="right" vertical="center" wrapText="1"/>
    </xf>
    <xf numFmtId="1" fontId="106" fillId="0" borderId="173" xfId="0" applyNumberFormat="1" applyFont="1" applyFill="1" applyBorder="1" applyAlignment="1">
      <alignment horizontal="right" vertical="center" wrapText="1"/>
    </xf>
    <xf numFmtId="1" fontId="107" fillId="32" borderId="173" xfId="0" applyNumberFormat="1" applyFont="1" applyFill="1" applyBorder="1" applyAlignment="1">
      <alignment horizontal="right" vertical="center" wrapText="1"/>
    </xf>
    <xf numFmtId="1" fontId="43" fillId="30" borderId="171" xfId="0" applyNumberFormat="1" applyFont="1" applyFill="1" applyBorder="1" applyAlignment="1">
      <alignment horizontal="right" vertical="center" wrapText="1"/>
    </xf>
    <xf numFmtId="1" fontId="43" fillId="0" borderId="171" xfId="0" applyNumberFormat="1" applyFont="1" applyFill="1" applyBorder="1" applyAlignment="1">
      <alignment horizontal="right" vertical="center" wrapText="1"/>
    </xf>
    <xf numFmtId="1" fontId="109" fillId="32" borderId="171" xfId="0" applyNumberFormat="1" applyFont="1" applyFill="1" applyBorder="1" applyAlignment="1">
      <alignment horizontal="right" vertical="center" wrapText="1"/>
    </xf>
    <xf numFmtId="0" fontId="0" fillId="0" borderId="127" xfId="0" applyFont="1" applyBorder="1"/>
    <xf numFmtId="0" fontId="120" fillId="0" borderId="127" xfId="0" applyFont="1" applyBorder="1"/>
    <xf numFmtId="0" fontId="120" fillId="0" borderId="31" xfId="0" applyFont="1" applyBorder="1"/>
    <xf numFmtId="0" fontId="0" fillId="0" borderId="174" xfId="0" applyBorder="1"/>
    <xf numFmtId="0" fontId="0" fillId="0" borderId="175" xfId="0" applyBorder="1"/>
    <xf numFmtId="0" fontId="121" fillId="0" borderId="127" xfId="0" applyFont="1" applyBorder="1"/>
    <xf numFmtId="0" fontId="0" fillId="0" borderId="168" xfId="0" applyBorder="1"/>
    <xf numFmtId="0" fontId="79" fillId="0" borderId="135" xfId="0" applyFont="1" applyBorder="1" applyAlignment="1">
      <alignment horizontal="center"/>
    </xf>
    <xf numFmtId="0" fontId="0" fillId="0" borderId="167" xfId="0" applyBorder="1" applyAlignment="1">
      <alignment horizontal="center"/>
    </xf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241300</xdr:colOff>
      <xdr:row>46</xdr:row>
      <xdr:rowOff>157306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6819900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744878</xdr:colOff>
      <xdr:row>39</xdr:row>
      <xdr:rowOff>163723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917406"/>
          <a:ext cx="6864691" cy="31640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13</xdr:row>
      <xdr:rowOff>0</xdr:rowOff>
    </xdr:from>
    <xdr:to>
      <xdr:col>14</xdr:col>
      <xdr:colOff>205063</xdr:colOff>
      <xdr:row>33</xdr:row>
      <xdr:rowOff>84108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295650"/>
          <a:ext cx="5377138" cy="33226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166686</xdr:rowOff>
    </xdr:from>
    <xdr:to>
      <xdr:col>7</xdr:col>
      <xdr:colOff>345281</xdr:colOff>
      <xdr:row>32</xdr:row>
      <xdr:rowOff>166687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0"/>
          <a:ext cx="5226844" cy="316706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7</xdr:col>
      <xdr:colOff>369093</xdr:colOff>
      <xdr:row>52</xdr:row>
      <xdr:rowOff>59531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536781"/>
          <a:ext cx="5250656" cy="30599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409575</xdr:colOff>
      <xdr:row>16</xdr:row>
      <xdr:rowOff>28575</xdr:rowOff>
    </xdr:from>
    <xdr:to>
      <xdr:col>12</xdr:col>
      <xdr:colOff>217564</xdr:colOff>
      <xdr:row>33</xdr:row>
      <xdr:rowOff>135122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67175" y="3686175"/>
          <a:ext cx="4541914" cy="28592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392907</xdr:colOff>
      <xdr:row>13</xdr:row>
      <xdr:rowOff>0</xdr:rowOff>
    </xdr:from>
    <xdr:to>
      <xdr:col>22</xdr:col>
      <xdr:colOff>413350</xdr:colOff>
      <xdr:row>45</xdr:row>
      <xdr:rowOff>47625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5282" y="2536031"/>
          <a:ext cx="12736318" cy="538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590550</xdr:colOff>
      <xdr:row>0</xdr:row>
      <xdr:rowOff>104775</xdr:rowOff>
    </xdr:from>
    <xdr:to>
      <xdr:col>14</xdr:col>
      <xdr:colOff>590973</xdr:colOff>
      <xdr:row>19</xdr:row>
      <xdr:rowOff>149623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104775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38100</xdr:rowOff>
    </xdr:from>
    <xdr:to>
      <xdr:col>7</xdr:col>
      <xdr:colOff>152400</xdr:colOff>
      <xdr:row>35</xdr:row>
      <xdr:rowOff>66675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38525"/>
          <a:ext cx="3810000" cy="229552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36</xdr:row>
      <xdr:rowOff>0</xdr:rowOff>
    </xdr:from>
    <xdr:to>
      <xdr:col>7</xdr:col>
      <xdr:colOff>123824</xdr:colOff>
      <xdr:row>50</xdr:row>
      <xdr:rowOff>57150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599" y="5829300"/>
          <a:ext cx="3781425" cy="23241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1</xdr:rowOff>
    </xdr:from>
    <xdr:to>
      <xdr:col>14</xdr:col>
      <xdr:colOff>0</xdr:colOff>
      <xdr:row>35</xdr:row>
      <xdr:rowOff>57151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6"/>
          <a:ext cx="3657600" cy="232410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14</xdr:col>
      <xdr:colOff>9524</xdr:colOff>
      <xdr:row>50</xdr:row>
      <xdr:rowOff>13152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829300"/>
          <a:ext cx="3667125" cy="228010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35</xdr:row>
      <xdr:rowOff>57150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3241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36</xdr:row>
      <xdr:rowOff>0</xdr:rowOff>
    </xdr:from>
    <xdr:to>
      <xdr:col>20</xdr:col>
      <xdr:colOff>600075</xdr:colOff>
      <xdr:row>50</xdr:row>
      <xdr:rowOff>9525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829300"/>
          <a:ext cx="3648075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15</xdr:col>
      <xdr:colOff>311398</xdr:colOff>
      <xdr:row>70</xdr:row>
      <xdr:rowOff>9002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657600" y="8582025"/>
          <a:ext cx="5797798" cy="276172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14</xdr:row>
      <xdr:rowOff>19050</xdr:rowOff>
    </xdr:from>
    <xdr:to>
      <xdr:col>11</xdr:col>
      <xdr:colOff>289188</xdr:colOff>
      <xdr:row>31</xdr:row>
      <xdr:rowOff>238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95550" y="2371725"/>
          <a:ext cx="4499238" cy="2743438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590551</xdr:colOff>
      <xdr:row>32</xdr:row>
      <xdr:rowOff>152400</xdr:rowOff>
    </xdr:from>
    <xdr:to>
      <xdr:col>6</xdr:col>
      <xdr:colOff>400051</xdr:colOff>
      <xdr:row>46</xdr:row>
      <xdr:rowOff>95250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0551" y="5448300"/>
          <a:ext cx="3467100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428625</xdr:colOff>
      <xdr:row>33</xdr:row>
      <xdr:rowOff>0</xdr:rowOff>
    </xdr:from>
    <xdr:to>
      <xdr:col>12</xdr:col>
      <xdr:colOff>276225</xdr:colOff>
      <xdr:row>46</xdr:row>
      <xdr:rowOff>91633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86225" y="5457825"/>
          <a:ext cx="3505200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371475</xdr:colOff>
      <xdr:row>61</xdr:row>
      <xdr:rowOff>104775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7762875"/>
          <a:ext cx="3419475" cy="2371725"/>
        </a:xfrm>
        <a:prstGeom prst="rect">
          <a:avLst/>
        </a:prstGeom>
      </xdr:spPr>
    </xdr:pic>
    <xdr:clientData/>
  </xdr:twoCellAnchor>
  <xdr:twoCellAnchor editAs="oneCell">
    <xdr:from>
      <xdr:col>6</xdr:col>
      <xdr:colOff>400051</xdr:colOff>
      <xdr:row>47</xdr:row>
      <xdr:rowOff>9525</xdr:rowOff>
    </xdr:from>
    <xdr:to>
      <xdr:col>12</xdr:col>
      <xdr:colOff>285751</xdr:colOff>
      <xdr:row>61</xdr:row>
      <xdr:rowOff>95835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057651" y="7772400"/>
          <a:ext cx="3543300" cy="2353260"/>
        </a:xfrm>
        <a:prstGeom prst="rect">
          <a:avLst/>
        </a:prstGeom>
      </xdr:spPr>
    </xdr:pic>
    <xdr:clientData/>
  </xdr:twoCellAnchor>
  <xdr:twoCellAnchor editAs="oneCell">
    <xdr:from>
      <xdr:col>3</xdr:col>
      <xdr:colOff>409576</xdr:colOff>
      <xdr:row>63</xdr:row>
      <xdr:rowOff>104775</xdr:rowOff>
    </xdr:from>
    <xdr:to>
      <xdr:col>12</xdr:col>
      <xdr:colOff>233560</xdr:colOff>
      <xdr:row>83</xdr:row>
      <xdr:rowOff>47625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238376" y="10458450"/>
          <a:ext cx="5310384" cy="3200400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63</xdr:row>
      <xdr:rowOff>114300</xdr:rowOff>
    </xdr:from>
    <xdr:to>
      <xdr:col>21</xdr:col>
      <xdr:colOff>569708</xdr:colOff>
      <xdr:row>83</xdr:row>
      <xdr:rowOff>57427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820025" y="10467975"/>
          <a:ext cx="5694158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581025</xdr:colOff>
      <xdr:row>14</xdr:row>
      <xdr:rowOff>0</xdr:rowOff>
    </xdr:from>
    <xdr:to>
      <xdr:col>22</xdr:col>
      <xdr:colOff>457200</xdr:colOff>
      <xdr:row>36</xdr:row>
      <xdr:rowOff>109668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896225" y="2352675"/>
          <a:ext cx="6229350" cy="3700593"/>
        </a:xfrm>
        <a:prstGeom prst="rect">
          <a:avLst/>
        </a:prstGeom>
      </xdr:spPr>
    </xdr:pic>
    <xdr:clientData/>
  </xdr:twoCellAnchor>
  <xdr:twoCellAnchor editAs="oneCell">
    <xdr:from>
      <xdr:col>12</xdr:col>
      <xdr:colOff>561975</xdr:colOff>
      <xdr:row>39</xdr:row>
      <xdr:rowOff>9524</xdr:rowOff>
    </xdr:from>
    <xdr:to>
      <xdr:col>22</xdr:col>
      <xdr:colOff>495300</xdr:colOff>
      <xdr:row>58</xdr:row>
      <xdr:rowOff>9524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877175" y="6438899"/>
          <a:ext cx="6286500" cy="3114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tabSelected="1" workbookViewId="0">
      <selection activeCell="H14" sqref="H14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4" t="s">
        <v>276</v>
      </c>
      <c r="C3" s="102"/>
    </row>
    <row r="4" spans="2:25" x14ac:dyDescent="0.2">
      <c r="B4" s="174" t="s">
        <v>260</v>
      </c>
      <c r="C4" s="174"/>
      <c r="D4" s="174"/>
      <c r="E4" s="174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305</v>
      </c>
      <c r="D9" s="1" t="s">
        <v>22</v>
      </c>
    </row>
    <row r="10" spans="2:25" x14ac:dyDescent="0.2">
      <c r="B10" s="1" t="s">
        <v>306</v>
      </c>
    </row>
    <row r="11" spans="2:25" x14ac:dyDescent="0.2">
      <c r="B11" s="1"/>
    </row>
    <row r="12" spans="2:25" x14ac:dyDescent="0.2">
      <c r="B12" s="29" t="s">
        <v>307</v>
      </c>
      <c r="C12" s="29"/>
      <c r="D12" s="29"/>
    </row>
    <row r="13" spans="2:25" x14ac:dyDescent="0.2">
      <c r="B13" s="29"/>
      <c r="C13" s="29"/>
      <c r="D13" s="29"/>
    </row>
    <row r="14" spans="2:25" ht="18.75" x14ac:dyDescent="0.3">
      <c r="B14" s="553"/>
      <c r="C14" s="553"/>
      <c r="D14" s="553"/>
      <c r="E14" s="553"/>
      <c r="F14" s="553"/>
      <c r="G14" s="553"/>
      <c r="H14" s="553"/>
      <c r="I14" s="553"/>
      <c r="J14" s="553"/>
      <c r="K14" s="553"/>
      <c r="L14" s="553"/>
      <c r="M14" s="102"/>
      <c r="N14" s="102"/>
      <c r="O14" s="102"/>
      <c r="T14" s="377"/>
      <c r="U14" s="377"/>
      <c r="V14" s="102"/>
      <c r="W14" s="102"/>
      <c r="X14" s="102"/>
      <c r="Y14" s="102"/>
    </row>
    <row r="15" spans="2:25" ht="15" x14ac:dyDescent="0.2">
      <c r="B15" s="376"/>
      <c r="C15" s="376"/>
      <c r="D15" s="376"/>
      <c r="E15" s="376"/>
      <c r="F15" s="376"/>
      <c r="G15" s="376"/>
      <c r="H15" s="376"/>
      <c r="I15" s="376"/>
      <c r="J15" s="376"/>
      <c r="K15" s="376"/>
      <c r="L15" s="376"/>
      <c r="M15" s="376"/>
      <c r="N15" s="376"/>
      <c r="O15" s="376"/>
      <c r="P15" s="376"/>
      <c r="Q15" s="376"/>
      <c r="R15" s="376"/>
      <c r="S15" s="376"/>
      <c r="T15" s="377"/>
      <c r="U15" s="377"/>
      <c r="V15" s="102"/>
      <c r="W15" s="102"/>
      <c r="X15" s="102"/>
      <c r="Y15" s="102"/>
    </row>
    <row r="16" spans="2:25" x14ac:dyDescent="0.2"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02"/>
      <c r="U16" s="102"/>
      <c r="V16" s="102"/>
      <c r="W16" s="102"/>
      <c r="X16" s="102"/>
      <c r="Y16" s="102"/>
    </row>
    <row r="17" spans="2:19" x14ac:dyDescent="0.2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2:19" x14ac:dyDescent="0.2">
      <c r="B18" t="s">
        <v>192</v>
      </c>
    </row>
    <row r="19" spans="2:19" x14ac:dyDescent="0.2">
      <c r="B19" t="s">
        <v>5</v>
      </c>
    </row>
    <row r="20" spans="2:19" x14ac:dyDescent="0.2">
      <c r="B20" t="s">
        <v>277</v>
      </c>
    </row>
    <row r="21" spans="2:19" x14ac:dyDescent="0.2">
      <c r="B21" t="s">
        <v>6</v>
      </c>
    </row>
    <row r="22" spans="2:19" x14ac:dyDescent="0.2">
      <c r="B22" t="s">
        <v>7</v>
      </c>
    </row>
    <row r="23" spans="2:19" x14ac:dyDescent="0.2">
      <c r="B23" t="s">
        <v>16</v>
      </c>
      <c r="C23" s="9" t="s">
        <v>17</v>
      </c>
    </row>
    <row r="24" spans="2:19" x14ac:dyDescent="0.2">
      <c r="B24" t="s">
        <v>18</v>
      </c>
      <c r="C24" s="9" t="s">
        <v>19</v>
      </c>
    </row>
    <row r="25" spans="2:19" x14ac:dyDescent="0.2">
      <c r="B25" s="1" t="s">
        <v>8</v>
      </c>
    </row>
    <row r="26" spans="2:19" x14ac:dyDescent="0.2">
      <c r="B26" s="1" t="s">
        <v>245</v>
      </c>
    </row>
    <row r="27" spans="2:19" x14ac:dyDescent="0.2">
      <c r="B27" s="1" t="s">
        <v>20</v>
      </c>
      <c r="C27" s="10" t="s">
        <v>21</v>
      </c>
    </row>
  </sheetData>
  <phoneticPr fontId="17" type="noConversion"/>
  <hyperlinks>
    <hyperlink ref="C23" r:id="rId1" display="http://www.minrol.gov.pl/DesktopDefault.aspx?TabOrgId=878"/>
    <hyperlink ref="C24" r:id="rId2" display="mailto:biuletyn@minrol.gov.pl"/>
    <hyperlink ref="C27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M13" sqref="M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90" t="s">
        <v>83</v>
      </c>
      <c r="C5" s="690" t="s">
        <v>1</v>
      </c>
      <c r="D5" s="690"/>
      <c r="E5" s="690"/>
      <c r="F5" s="690"/>
      <c r="G5" s="690"/>
      <c r="H5" s="690"/>
    </row>
    <row r="6" spans="1:8" ht="13.5" customHeight="1" thickBot="1" x14ac:dyDescent="0.25">
      <c r="B6" s="690"/>
      <c r="C6" s="690"/>
      <c r="D6" s="690"/>
      <c r="E6" s="690"/>
      <c r="F6" s="690"/>
      <c r="G6" s="690"/>
      <c r="H6" s="690"/>
    </row>
    <row r="7" spans="1:8" ht="23.25" customHeight="1" thickBot="1" x14ac:dyDescent="0.25">
      <c r="B7" s="690"/>
      <c r="C7" s="691" t="s">
        <v>84</v>
      </c>
      <c r="D7" s="691"/>
      <c r="E7" s="562" t="s">
        <v>193</v>
      </c>
      <c r="F7" s="693" t="s">
        <v>85</v>
      </c>
      <c r="G7" s="693"/>
      <c r="H7" s="563" t="s">
        <v>264</v>
      </c>
    </row>
    <row r="8" spans="1:8" ht="15.75" thickBot="1" x14ac:dyDescent="0.25">
      <c r="B8" s="690"/>
      <c r="C8" s="403">
        <v>44619</v>
      </c>
      <c r="D8" s="401">
        <v>44612</v>
      </c>
      <c r="E8" s="402" t="s">
        <v>14</v>
      </c>
      <c r="F8" s="403">
        <v>44619</v>
      </c>
      <c r="G8" s="542">
        <v>44612</v>
      </c>
      <c r="H8" s="143" t="s">
        <v>14</v>
      </c>
    </row>
    <row r="9" spans="1:8" ht="27.75" customHeight="1" thickBot="1" x14ac:dyDescent="0.25">
      <c r="B9" s="608" t="s">
        <v>86</v>
      </c>
      <c r="C9" s="543">
        <v>2551.681</v>
      </c>
      <c r="D9" s="544">
        <v>2535.7370000000001</v>
      </c>
      <c r="E9" s="545">
        <v>0.62877183241006307</v>
      </c>
      <c r="F9" s="546">
        <v>556.64457552726424</v>
      </c>
      <c r="G9" s="547">
        <v>561.83657190968916</v>
      </c>
      <c r="H9" s="564">
        <v>-0.92411150181577906</v>
      </c>
    </row>
    <row r="10" spans="1:8" ht="33.75" customHeight="1" thickBot="1" x14ac:dyDescent="0.25">
      <c r="B10" s="608" t="s">
        <v>151</v>
      </c>
      <c r="C10" s="404">
        <v>2625.98</v>
      </c>
      <c r="D10" s="405">
        <v>2595.7370000000001</v>
      </c>
      <c r="E10" s="545">
        <v>1.1651026278856425</v>
      </c>
      <c r="F10" s="546">
        <v>572.85276742785845</v>
      </c>
      <c r="G10" s="547">
        <v>575.13061396317551</v>
      </c>
      <c r="H10" s="564">
        <v>-0.39605725725859198</v>
      </c>
    </row>
    <row r="11" spans="1:8" ht="28.5" customHeight="1" thickBot="1" x14ac:dyDescent="0.25">
      <c r="B11" s="484" t="s">
        <v>87</v>
      </c>
      <c r="C11" s="543">
        <v>1542.625</v>
      </c>
      <c r="D11" s="544">
        <v>1538.271</v>
      </c>
      <c r="E11" s="545">
        <v>0.2830450551300806</v>
      </c>
      <c r="F11" s="546">
        <v>336.52084187747056</v>
      </c>
      <c r="G11" s="547">
        <v>340.83065606097534</v>
      </c>
      <c r="H11" s="564">
        <v>-1.2645030917447018</v>
      </c>
    </row>
    <row r="12" spans="1:8" ht="22.5" customHeight="1" thickBot="1" x14ac:dyDescent="0.25">
      <c r="B12" s="484" t="s">
        <v>88</v>
      </c>
      <c r="C12" s="485">
        <v>1983.0360000000001</v>
      </c>
      <c r="D12" s="486">
        <v>1969.2360000000001</v>
      </c>
      <c r="E12" s="545">
        <v>0.70077938855474675</v>
      </c>
      <c r="F12" s="546">
        <v>432.59570160818845</v>
      </c>
      <c r="G12" s="547">
        <v>436.31843662065455</v>
      </c>
      <c r="H12" s="564">
        <v>-0.85321515205710552</v>
      </c>
    </row>
    <row r="13" spans="1:8" ht="23.25" customHeight="1" thickBot="1" x14ac:dyDescent="0.25">
      <c r="B13" s="484" t="s">
        <v>89</v>
      </c>
      <c r="C13" s="546">
        <v>1995.5740000000001</v>
      </c>
      <c r="D13" s="548">
        <v>2043.6279999999999</v>
      </c>
      <c r="E13" s="545">
        <v>-2.3514064203465534</v>
      </c>
      <c r="F13" s="546">
        <v>435.33084353539675</v>
      </c>
      <c r="G13" s="547">
        <v>452.80127622803712</v>
      </c>
      <c r="H13" s="564">
        <v>-3.8583002323169282</v>
      </c>
    </row>
    <row r="14" spans="1:8" ht="34.5" customHeight="1" thickBot="1" x14ac:dyDescent="0.25">
      <c r="B14" s="484" t="s">
        <v>90</v>
      </c>
      <c r="C14" s="425">
        <v>2034.4860000000001</v>
      </c>
      <c r="D14" s="426">
        <v>2051.652</v>
      </c>
      <c r="E14" s="545">
        <v>-0.83669160266945564</v>
      </c>
      <c r="F14" s="546">
        <v>443.81942565946201</v>
      </c>
      <c r="G14" s="547">
        <v>454.5791327853234</v>
      </c>
      <c r="H14" s="564">
        <v>-2.3669601945724801</v>
      </c>
    </row>
    <row r="15" spans="1:8" ht="30.75" customHeight="1" thickBot="1" x14ac:dyDescent="0.25">
      <c r="B15" s="692" t="s">
        <v>91</v>
      </c>
      <c r="C15" s="692"/>
      <c r="D15" s="692"/>
      <c r="E15" s="692"/>
      <c r="F15" s="483">
        <v>4.5840399999999999</v>
      </c>
      <c r="G15" s="483">
        <v>4.5133000000000001</v>
      </c>
      <c r="H15" s="549" t="s">
        <v>265</v>
      </c>
    </row>
    <row r="16" spans="1:8" ht="19.5" thickBot="1" x14ac:dyDescent="0.25">
      <c r="B16" s="692"/>
      <c r="C16" s="692"/>
      <c r="D16" s="692"/>
      <c r="E16" s="692"/>
      <c r="F16" s="483">
        <v>4.5840399999999999</v>
      </c>
      <c r="G16" s="483">
        <v>4.5133000000000001</v>
      </c>
      <c r="H16" s="550">
        <v>1.5673675581060378</v>
      </c>
    </row>
    <row r="19" spans="2:4" x14ac:dyDescent="0.2">
      <c r="B19" s="415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Q14" sqref="Q14"/>
    </sheetView>
  </sheetViews>
  <sheetFormatPr defaultRowHeight="12.75" x14ac:dyDescent="0.2"/>
  <cols>
    <col min="1" max="1" width="9.140625" style="144"/>
    <col min="2" max="2" width="23.28515625" style="144" customWidth="1"/>
    <col min="3" max="3" width="10.7109375" style="144" customWidth="1"/>
    <col min="4" max="4" width="10.28515625" style="144" customWidth="1"/>
    <col min="5" max="16384" width="9.140625" style="144"/>
  </cols>
  <sheetData>
    <row r="2" spans="2:13" ht="15.75" x14ac:dyDescent="0.25">
      <c r="B2" s="58" t="s">
        <v>172</v>
      </c>
      <c r="G2" s="145"/>
    </row>
    <row r="5" spans="2:13" ht="13.5" thickBot="1" x14ac:dyDescent="0.25"/>
    <row r="6" spans="2:13" ht="22.5" customHeight="1" thickBot="1" x14ac:dyDescent="0.25">
      <c r="B6" s="703" t="s">
        <v>83</v>
      </c>
      <c r="C6" s="704" t="s">
        <v>159</v>
      </c>
      <c r="D6" s="704"/>
      <c r="E6" s="704"/>
      <c r="F6" s="704"/>
      <c r="G6" s="704"/>
      <c r="H6" s="704"/>
      <c r="I6" s="705" t="s">
        <v>160</v>
      </c>
      <c r="J6" s="705"/>
      <c r="K6" s="705"/>
      <c r="L6" s="705"/>
      <c r="M6" s="705"/>
    </row>
    <row r="7" spans="2:13" ht="38.25" customHeight="1" thickBot="1" x14ac:dyDescent="0.25">
      <c r="B7" s="703"/>
      <c r="C7" s="427" t="s">
        <v>317</v>
      </c>
      <c r="D7" s="428" t="s">
        <v>287</v>
      </c>
      <c r="E7" s="428" t="s">
        <v>161</v>
      </c>
      <c r="F7" s="429" t="s">
        <v>162</v>
      </c>
      <c r="G7" s="428" t="s">
        <v>163</v>
      </c>
      <c r="H7" s="430" t="s">
        <v>164</v>
      </c>
      <c r="I7" s="431" t="s">
        <v>267</v>
      </c>
      <c r="J7" s="428" t="s">
        <v>165</v>
      </c>
      <c r="K7" s="429" t="s">
        <v>162</v>
      </c>
      <c r="L7" s="428" t="s">
        <v>166</v>
      </c>
      <c r="M7" s="428" t="s">
        <v>167</v>
      </c>
    </row>
    <row r="8" spans="2:13" ht="30" customHeight="1" thickBot="1" x14ac:dyDescent="0.25">
      <c r="B8" s="497" t="s">
        <v>318</v>
      </c>
      <c r="C8" s="432">
        <v>182.61</v>
      </c>
      <c r="D8" s="433"/>
      <c r="E8" s="433">
        <v>185.49</v>
      </c>
      <c r="F8" s="434">
        <v>149.30000000000001</v>
      </c>
      <c r="G8" s="433">
        <v>149.29</v>
      </c>
      <c r="H8" s="435">
        <v>139.18</v>
      </c>
      <c r="I8" s="436"/>
      <c r="J8" s="437">
        <v>98.447355652595817</v>
      </c>
      <c r="K8" s="438">
        <v>122.3107836570663</v>
      </c>
      <c r="L8" s="437">
        <v>122.31897648871325</v>
      </c>
      <c r="M8" s="437">
        <v>131.20419600517315</v>
      </c>
    </row>
    <row r="9" spans="2:13" ht="30" customHeight="1" thickBot="1" x14ac:dyDescent="0.25">
      <c r="B9" s="497" t="s">
        <v>168</v>
      </c>
      <c r="C9" s="706">
        <v>1542.625</v>
      </c>
      <c r="D9" s="707">
        <v>1538.271</v>
      </c>
      <c r="E9" s="708">
        <v>1478.741</v>
      </c>
      <c r="F9" s="439">
        <v>1404.66</v>
      </c>
      <c r="G9" s="440">
        <v>1014.16</v>
      </c>
      <c r="H9" s="441">
        <v>1089.4100000000001</v>
      </c>
      <c r="I9" s="442">
        <v>100.28304505513007</v>
      </c>
      <c r="J9" s="437">
        <v>104.32016154282596</v>
      </c>
      <c r="K9" s="438">
        <v>109.82194979568008</v>
      </c>
      <c r="L9" s="437">
        <v>152.10864163445612</v>
      </c>
      <c r="M9" s="437">
        <v>141.60187624493992</v>
      </c>
    </row>
    <row r="10" spans="2:13" ht="30" customHeight="1" thickBot="1" x14ac:dyDescent="0.25">
      <c r="B10" s="497" t="s">
        <v>169</v>
      </c>
      <c r="C10" s="706">
        <v>1983.0360000000001</v>
      </c>
      <c r="D10" s="707">
        <v>1969.2360000000001</v>
      </c>
      <c r="E10" s="708">
        <v>1840.508</v>
      </c>
      <c r="F10" s="439">
        <v>1747.7860000000001</v>
      </c>
      <c r="G10" s="440">
        <v>1245.25</v>
      </c>
      <c r="H10" s="441">
        <v>1273.05</v>
      </c>
      <c r="I10" s="442">
        <v>100.70077938855475</v>
      </c>
      <c r="J10" s="437">
        <v>107.74394895322378</v>
      </c>
      <c r="K10" s="438">
        <v>113.45988582126186</v>
      </c>
      <c r="L10" s="437">
        <v>159.24802248544469</v>
      </c>
      <c r="M10" s="437">
        <v>155.77047248733359</v>
      </c>
    </row>
    <row r="11" spans="2:13" ht="30" customHeight="1" thickBot="1" x14ac:dyDescent="0.25">
      <c r="B11" s="497" t="s">
        <v>170</v>
      </c>
      <c r="C11" s="443">
        <v>2551.681</v>
      </c>
      <c r="D11" s="444">
        <v>2535.7370000000001</v>
      </c>
      <c r="E11" s="445">
        <v>2587.402</v>
      </c>
      <c r="F11" s="439">
        <v>2624.3310000000001</v>
      </c>
      <c r="G11" s="440">
        <v>1557.32</v>
      </c>
      <c r="H11" s="441">
        <v>1490.55</v>
      </c>
      <c r="I11" s="442">
        <v>100.62877183241007</v>
      </c>
      <c r="J11" s="437">
        <v>98.619425972461954</v>
      </c>
      <c r="K11" s="438">
        <v>97.231675425089293</v>
      </c>
      <c r="L11" s="437">
        <v>163.85078211286057</v>
      </c>
      <c r="M11" s="437">
        <v>171.19056724028044</v>
      </c>
    </row>
    <row r="12" spans="2:13" ht="30" customHeight="1" thickBot="1" x14ac:dyDescent="0.25">
      <c r="B12" s="497" t="s">
        <v>171</v>
      </c>
      <c r="C12" s="443">
        <v>2625.98</v>
      </c>
      <c r="D12" s="444">
        <v>2595.7370000000001</v>
      </c>
      <c r="E12" s="445">
        <v>2570.7759999999998</v>
      </c>
      <c r="F12" s="439">
        <v>2682.5450000000001</v>
      </c>
      <c r="G12" s="440">
        <v>1692.84</v>
      </c>
      <c r="H12" s="441">
        <v>1692.98</v>
      </c>
      <c r="I12" s="442">
        <v>101.16510262788564</v>
      </c>
      <c r="J12" s="437">
        <v>102.14736717629231</v>
      </c>
      <c r="K12" s="438">
        <v>97.891368085157936</v>
      </c>
      <c r="L12" s="437">
        <v>155.12275229791356</v>
      </c>
      <c r="M12" s="437">
        <v>155.10992451180758</v>
      </c>
    </row>
    <row r="13" spans="2:13" ht="30" customHeight="1" thickBot="1" x14ac:dyDescent="0.25">
      <c r="B13" s="497" t="s">
        <v>89</v>
      </c>
      <c r="C13" s="709">
        <v>1995.5740000000001</v>
      </c>
      <c r="D13" s="710">
        <v>2043.6279999999999</v>
      </c>
      <c r="E13" s="711">
        <v>1999.703</v>
      </c>
      <c r="F13" s="439">
        <v>1981.3720000000001</v>
      </c>
      <c r="G13" s="440">
        <v>1406.49</v>
      </c>
      <c r="H13" s="441">
        <v>1406.76</v>
      </c>
      <c r="I13" s="442">
        <v>97.648593579653436</v>
      </c>
      <c r="J13" s="437">
        <v>99.793519337621632</v>
      </c>
      <c r="K13" s="438">
        <v>100.71677605214971</v>
      </c>
      <c r="L13" s="437">
        <v>141.88326969974901</v>
      </c>
      <c r="M13" s="437">
        <v>141.85603798800079</v>
      </c>
    </row>
    <row r="14" spans="2:13" ht="30" customHeight="1" thickBot="1" x14ac:dyDescent="0.25">
      <c r="B14" s="497" t="s">
        <v>90</v>
      </c>
      <c r="C14" s="446">
        <v>2034.4860000000001</v>
      </c>
      <c r="D14" s="447">
        <v>2051.652</v>
      </c>
      <c r="E14" s="448">
        <v>2078.0680000000002</v>
      </c>
      <c r="F14" s="439">
        <v>1991.29</v>
      </c>
      <c r="G14" s="440">
        <v>1435.51</v>
      </c>
      <c r="H14" s="441">
        <v>1428.26</v>
      </c>
      <c r="I14" s="442">
        <v>99.163308397330539</v>
      </c>
      <c r="J14" s="437">
        <v>97.902763528431208</v>
      </c>
      <c r="K14" s="438">
        <v>102.16924707099419</v>
      </c>
      <c r="L14" s="437">
        <v>141.72565847677831</v>
      </c>
      <c r="M14" s="437">
        <v>142.44507302591967</v>
      </c>
    </row>
    <row r="16" spans="2:13" x14ac:dyDescent="0.2">
      <c r="B16"/>
      <c r="C16"/>
      <c r="D16"/>
    </row>
    <row r="17" spans="2:3" x14ac:dyDescent="0.2">
      <c r="B17" s="163"/>
      <c r="C17" s="163"/>
    </row>
    <row r="18" spans="2:3" x14ac:dyDescent="0.2">
      <c r="B18" s="415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15" sqref="Z15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16" t="s">
        <v>294</v>
      </c>
    </row>
    <row r="4" spans="1:18" ht="18.75" x14ac:dyDescent="0.3">
      <c r="A4" s="416" t="s">
        <v>304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2021</v>
      </c>
      <c r="I11" s="32"/>
      <c r="J11" s="32"/>
      <c r="K11" s="32"/>
      <c r="L11" s="32"/>
      <c r="M11" s="32"/>
      <c r="N11" s="32"/>
      <c r="O11" s="32"/>
      <c r="P11" s="32"/>
      <c r="Q11" s="32">
        <v>2022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63"/>
  <sheetViews>
    <sheetView workbookViewId="0">
      <selection activeCell="U17" sqref="U17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58" t="s">
        <v>216</v>
      </c>
    </row>
    <row r="5" spans="3:15" ht="15.75" x14ac:dyDescent="0.25">
      <c r="C5" s="259" t="s">
        <v>217</v>
      </c>
    </row>
    <row r="6" spans="3:15" ht="15.75" x14ac:dyDescent="0.25">
      <c r="C6" s="259" t="s">
        <v>276</v>
      </c>
    </row>
    <row r="7" spans="3:15" ht="18.75" x14ac:dyDescent="0.3">
      <c r="C7" s="260" t="s">
        <v>244</v>
      </c>
    </row>
    <row r="8" spans="3:15" ht="18.75" x14ac:dyDescent="0.3">
      <c r="C8" s="260" t="s">
        <v>218</v>
      </c>
    </row>
    <row r="9" spans="3:15" ht="15" x14ac:dyDescent="0.25">
      <c r="C9" s="261"/>
    </row>
    <row r="10" spans="3:15" ht="15" x14ac:dyDescent="0.25">
      <c r="C10" s="262" t="s">
        <v>219</v>
      </c>
    </row>
    <row r="12" spans="3:15" ht="15" x14ac:dyDescent="0.25">
      <c r="C12" s="263" t="s">
        <v>319</v>
      </c>
    </row>
    <row r="13" spans="3:15" ht="16.5" thickBot="1" x14ac:dyDescent="0.3">
      <c r="E13" s="264" t="s">
        <v>220</v>
      </c>
      <c r="G13" s="265"/>
      <c r="H13" s="266"/>
    </row>
    <row r="14" spans="3:15" ht="15.75" thickBot="1" x14ac:dyDescent="0.3">
      <c r="C14" s="473" t="s">
        <v>221</v>
      </c>
      <c r="D14" s="474" t="s">
        <v>222</v>
      </c>
      <c r="E14" s="475" t="s">
        <v>223</v>
      </c>
      <c r="F14" s="475" t="s">
        <v>224</v>
      </c>
      <c r="G14" s="475" t="s">
        <v>225</v>
      </c>
      <c r="H14" s="475" t="s">
        <v>226</v>
      </c>
      <c r="I14" s="475" t="s">
        <v>227</v>
      </c>
      <c r="J14" s="475" t="s">
        <v>228</v>
      </c>
      <c r="K14" s="475" t="s">
        <v>229</v>
      </c>
      <c r="L14" s="475" t="s">
        <v>230</v>
      </c>
      <c r="M14" s="475" t="s">
        <v>231</v>
      </c>
      <c r="N14" s="475" t="s">
        <v>232</v>
      </c>
      <c r="O14" s="476" t="s">
        <v>233</v>
      </c>
    </row>
    <row r="15" spans="3:15" ht="15.75" thickBot="1" x14ac:dyDescent="0.3">
      <c r="C15" s="477" t="s">
        <v>234</v>
      </c>
      <c r="D15" s="267"/>
      <c r="E15" s="267"/>
      <c r="F15" s="267"/>
      <c r="G15" s="267"/>
      <c r="H15" s="267"/>
      <c r="I15" s="267"/>
      <c r="J15" s="267"/>
      <c r="K15" s="267"/>
      <c r="L15" s="267"/>
      <c r="M15" s="267"/>
      <c r="N15" s="267"/>
      <c r="O15" s="268"/>
    </row>
    <row r="16" spans="3:15" ht="15.75" x14ac:dyDescent="0.25">
      <c r="C16" s="604" t="s">
        <v>235</v>
      </c>
      <c r="D16" s="478">
        <v>410.55031969879741</v>
      </c>
      <c r="E16" s="478">
        <v>405.92528932823404</v>
      </c>
      <c r="F16" s="478">
        <v>415.06587182503171</v>
      </c>
      <c r="G16" s="478">
        <v>415.78302153853031</v>
      </c>
      <c r="H16" s="478">
        <v>418.52051394641336</v>
      </c>
      <c r="I16" s="478">
        <v>420.92412497491244</v>
      </c>
      <c r="J16" s="478">
        <v>422.19084679763165</v>
      </c>
      <c r="K16" s="478">
        <v>425.93323237306373</v>
      </c>
      <c r="L16" s="478">
        <v>435.7515632080013</v>
      </c>
      <c r="M16" s="478">
        <v>429.60671679837998</v>
      </c>
      <c r="N16" s="478">
        <v>433.91962032017744</v>
      </c>
      <c r="O16" s="479">
        <v>445.27368131830997</v>
      </c>
    </row>
    <row r="17" spans="3:15" ht="15.75" x14ac:dyDescent="0.25">
      <c r="C17" s="274" t="s">
        <v>236</v>
      </c>
      <c r="D17" s="269">
        <v>430.47673989241491</v>
      </c>
      <c r="E17" s="269">
        <v>434.31869010571103</v>
      </c>
      <c r="F17" s="269">
        <v>424.76270764279673</v>
      </c>
      <c r="G17" s="269">
        <v>442.42112445636445</v>
      </c>
      <c r="H17" s="269">
        <v>438.71382021325684</v>
      </c>
      <c r="I17" s="269">
        <v>440.11127284111825</v>
      </c>
      <c r="J17" s="269">
        <v>443.65889578942466</v>
      </c>
      <c r="K17" s="269">
        <v>454.58917507394762</v>
      </c>
      <c r="L17" s="269">
        <v>438.99378313760712</v>
      </c>
      <c r="M17" s="269">
        <v>441.27738992724386</v>
      </c>
      <c r="N17" s="269">
        <v>438.65388942660439</v>
      </c>
      <c r="O17" s="270">
        <v>432.96931457738259</v>
      </c>
    </row>
    <row r="18" spans="3:15" ht="15.75" x14ac:dyDescent="0.25">
      <c r="C18" s="274" t="s">
        <v>237</v>
      </c>
      <c r="D18" s="269">
        <v>420.13210152512676</v>
      </c>
      <c r="E18" s="269">
        <v>425.96761396416781</v>
      </c>
      <c r="F18" s="269">
        <v>426.30105521121209</v>
      </c>
      <c r="G18" s="269">
        <v>430.27096185971311</v>
      </c>
      <c r="H18" s="269">
        <v>439.25979933305257</v>
      </c>
      <c r="I18" s="269">
        <v>429.11427739320129</v>
      </c>
      <c r="J18" s="269">
        <v>439.39069368261534</v>
      </c>
      <c r="K18" s="269">
        <v>447.05</v>
      </c>
      <c r="L18" s="371">
        <v>423.88</v>
      </c>
      <c r="M18" s="269">
        <v>432.85</v>
      </c>
      <c r="N18" s="269">
        <v>449.35</v>
      </c>
      <c r="O18" s="270">
        <v>454.03</v>
      </c>
    </row>
    <row r="19" spans="3:15" ht="15.75" x14ac:dyDescent="0.25">
      <c r="C19" s="274">
        <v>2020</v>
      </c>
      <c r="D19" s="269">
        <v>467.76</v>
      </c>
      <c r="E19" s="269">
        <v>465.46</v>
      </c>
      <c r="F19" s="269">
        <v>435.28</v>
      </c>
      <c r="G19" s="269">
        <v>414.51</v>
      </c>
      <c r="H19" s="269">
        <v>432.06</v>
      </c>
      <c r="I19" s="269">
        <v>423.48</v>
      </c>
      <c r="J19" s="269">
        <v>418.96</v>
      </c>
      <c r="K19" s="269">
        <v>416.49</v>
      </c>
      <c r="L19" s="371">
        <v>413.32</v>
      </c>
      <c r="M19" s="269">
        <v>413.92</v>
      </c>
      <c r="N19" s="269">
        <v>403.31</v>
      </c>
      <c r="O19" s="270">
        <v>417.51</v>
      </c>
    </row>
    <row r="20" spans="3:15" ht="15.75" x14ac:dyDescent="0.25">
      <c r="C20" s="600">
        <v>2021</v>
      </c>
      <c r="D20" s="601">
        <v>427.49</v>
      </c>
      <c r="E20" s="601">
        <v>428.45</v>
      </c>
      <c r="F20" s="601">
        <v>437.05</v>
      </c>
      <c r="G20" s="601">
        <v>436.97</v>
      </c>
      <c r="H20" s="601">
        <v>446.78</v>
      </c>
      <c r="I20" s="601">
        <v>444.59</v>
      </c>
      <c r="J20" s="601">
        <v>431.7</v>
      </c>
      <c r="K20" s="601">
        <v>422.06</v>
      </c>
      <c r="L20" s="602">
        <v>428.97</v>
      </c>
      <c r="M20" s="601">
        <v>444.62</v>
      </c>
      <c r="N20" s="601">
        <v>456.91</v>
      </c>
      <c r="O20" s="603">
        <v>480.64</v>
      </c>
    </row>
    <row r="21" spans="3:15" ht="16.5" thickBot="1" x14ac:dyDescent="0.3">
      <c r="C21" s="275">
        <v>2022</v>
      </c>
      <c r="D21" s="271">
        <v>489.4</v>
      </c>
      <c r="E21" s="271">
        <v>490.89</v>
      </c>
      <c r="F21" s="271"/>
      <c r="G21" s="271"/>
      <c r="H21" s="271"/>
      <c r="I21" s="271"/>
      <c r="J21" s="271"/>
      <c r="K21" s="271"/>
      <c r="L21" s="272"/>
      <c r="M21" s="271"/>
      <c r="N21" s="271"/>
      <c r="O21" s="273"/>
    </row>
    <row r="22" spans="3:15" ht="16.5" thickBot="1" x14ac:dyDescent="0.3">
      <c r="C22" s="480" t="s">
        <v>238</v>
      </c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8"/>
    </row>
    <row r="23" spans="3:15" ht="15.75" x14ac:dyDescent="0.25">
      <c r="C23" s="604" t="s">
        <v>235</v>
      </c>
      <c r="D23" s="478">
        <v>264.22742766883761</v>
      </c>
      <c r="E23" s="478">
        <v>261.62567290497998</v>
      </c>
      <c r="F23" s="478">
        <v>261.28898624261666</v>
      </c>
      <c r="G23" s="478">
        <v>265.38613274501455</v>
      </c>
      <c r="H23" s="478">
        <v>265.71767956715814</v>
      </c>
      <c r="I23" s="478">
        <v>265.33812232275858</v>
      </c>
      <c r="J23" s="478">
        <v>266.42231622832736</v>
      </c>
      <c r="K23" s="478">
        <v>263.11677423325443</v>
      </c>
      <c r="L23" s="478">
        <v>264.59488373323165</v>
      </c>
      <c r="M23" s="478">
        <v>266.93771630917144</v>
      </c>
      <c r="N23" s="478">
        <v>269.68730506228809</v>
      </c>
      <c r="O23" s="479">
        <v>268.29357100115919</v>
      </c>
    </row>
    <row r="24" spans="3:15" ht="15.75" x14ac:dyDescent="0.25">
      <c r="C24" s="274" t="s">
        <v>236</v>
      </c>
      <c r="D24" s="269">
        <v>268.85859894219772</v>
      </c>
      <c r="E24" s="269">
        <v>270.3032014665207</v>
      </c>
      <c r="F24" s="269">
        <v>269.71744215436058</v>
      </c>
      <c r="G24" s="269">
        <v>270.19519274180578</v>
      </c>
      <c r="H24" s="269">
        <v>267.62641594088478</v>
      </c>
      <c r="I24" s="269">
        <v>266.47931675608049</v>
      </c>
      <c r="J24" s="269">
        <v>267.46056337523163</v>
      </c>
      <c r="K24" s="269">
        <v>269.23633277556166</v>
      </c>
      <c r="L24" s="269">
        <v>270.87046599314772</v>
      </c>
      <c r="M24" s="269">
        <v>272.08234522250251</v>
      </c>
      <c r="N24" s="269">
        <v>276.03606759499712</v>
      </c>
      <c r="O24" s="270">
        <v>274.17552913068732</v>
      </c>
    </row>
    <row r="25" spans="3:15" ht="15.75" x14ac:dyDescent="0.25">
      <c r="C25" s="274" t="s">
        <v>237</v>
      </c>
      <c r="D25" s="269">
        <v>275.78930697349125</v>
      </c>
      <c r="E25" s="269">
        <v>274.1046753603286</v>
      </c>
      <c r="F25" s="269">
        <v>279.53787847007874</v>
      </c>
      <c r="G25" s="269">
        <v>277.14036033174909</v>
      </c>
      <c r="H25" s="269">
        <v>275.2848814044396</v>
      </c>
      <c r="I25" s="269">
        <v>275.38057847125026</v>
      </c>
      <c r="J25" s="269">
        <v>272.13539581574298</v>
      </c>
      <c r="K25" s="269">
        <v>279.41000000000003</v>
      </c>
      <c r="L25" s="269">
        <v>272.36</v>
      </c>
      <c r="M25" s="269">
        <v>273.02999999999997</v>
      </c>
      <c r="N25" s="269">
        <v>280.95999999999998</v>
      </c>
      <c r="O25" s="270">
        <v>276.52999999999997</v>
      </c>
    </row>
    <row r="26" spans="3:15" ht="15.75" x14ac:dyDescent="0.25">
      <c r="C26" s="274">
        <v>2020</v>
      </c>
      <c r="D26" s="269">
        <v>275.81</v>
      </c>
      <c r="E26" s="269">
        <v>275.02</v>
      </c>
      <c r="F26" s="269">
        <v>279.36</v>
      </c>
      <c r="G26" s="269">
        <v>276.27</v>
      </c>
      <c r="H26" s="269">
        <v>277.87</v>
      </c>
      <c r="I26" s="269">
        <v>276.22000000000003</v>
      </c>
      <c r="J26" s="269">
        <v>274.87</v>
      </c>
      <c r="K26" s="269">
        <v>274.04000000000002</v>
      </c>
      <c r="L26" s="269">
        <v>272.89999999999998</v>
      </c>
      <c r="M26" s="269">
        <v>277.8</v>
      </c>
      <c r="N26" s="269">
        <v>281.54000000000002</v>
      </c>
      <c r="O26" s="270">
        <v>275.39</v>
      </c>
    </row>
    <row r="27" spans="3:15" ht="15.75" x14ac:dyDescent="0.25">
      <c r="C27" s="600">
        <v>2021</v>
      </c>
      <c r="D27" s="601">
        <v>279.97000000000003</v>
      </c>
      <c r="E27" s="601">
        <v>281.91000000000003</v>
      </c>
      <c r="F27" s="601">
        <v>279.83</v>
      </c>
      <c r="G27" s="601">
        <v>283.86</v>
      </c>
      <c r="H27" s="601">
        <v>286.25</v>
      </c>
      <c r="I27" s="601">
        <v>286.75</v>
      </c>
      <c r="J27" s="601">
        <v>285.8</v>
      </c>
      <c r="K27" s="601">
        <v>287.93</v>
      </c>
      <c r="L27" s="601">
        <v>287.61</v>
      </c>
      <c r="M27" s="601">
        <v>305.56</v>
      </c>
      <c r="N27" s="601">
        <v>316.67</v>
      </c>
      <c r="O27" s="603">
        <v>314.86</v>
      </c>
    </row>
    <row r="28" spans="3:15" ht="16.5" thickBot="1" x14ac:dyDescent="0.3">
      <c r="C28" s="275">
        <v>2022</v>
      </c>
      <c r="D28" s="271">
        <v>318.68</v>
      </c>
      <c r="E28" s="271">
        <v>314.89999999999998</v>
      </c>
      <c r="F28" s="271"/>
      <c r="G28" s="271"/>
      <c r="H28" s="271"/>
      <c r="I28" s="271"/>
      <c r="J28" s="271"/>
      <c r="K28" s="271"/>
      <c r="L28" s="271"/>
      <c r="M28" s="271"/>
      <c r="N28" s="271"/>
      <c r="O28" s="273"/>
    </row>
    <row r="29" spans="3:15" ht="16.5" thickBot="1" x14ac:dyDescent="0.3">
      <c r="C29" s="480" t="s">
        <v>239</v>
      </c>
      <c r="D29" s="267"/>
      <c r="E29" s="267"/>
      <c r="F29" s="267"/>
      <c r="G29" s="267"/>
      <c r="H29" s="267"/>
      <c r="I29" s="267"/>
      <c r="J29" s="267"/>
      <c r="K29" s="267"/>
      <c r="L29" s="267"/>
      <c r="M29" s="267"/>
      <c r="N29" s="267"/>
      <c r="O29" s="268"/>
    </row>
    <row r="30" spans="3:15" ht="15.75" x14ac:dyDescent="0.25">
      <c r="C30" s="604" t="s">
        <v>235</v>
      </c>
      <c r="D30" s="478">
        <v>193.30284025213072</v>
      </c>
      <c r="E30" s="478">
        <v>191.2687581090714</v>
      </c>
      <c r="F30" s="478">
        <v>191.31561937634595</v>
      </c>
      <c r="G30" s="478">
        <v>191.49550049668539</v>
      </c>
      <c r="H30" s="478">
        <v>191.57102023627996</v>
      </c>
      <c r="I30" s="478">
        <v>192.43881971648969</v>
      </c>
      <c r="J30" s="478">
        <v>193.8248127220584</v>
      </c>
      <c r="K30" s="478">
        <v>193.56522855967538</v>
      </c>
      <c r="L30" s="478">
        <v>196.58869687496284</v>
      </c>
      <c r="M30" s="478">
        <v>199.76489920472477</v>
      </c>
      <c r="N30" s="478">
        <v>198.3893113076804</v>
      </c>
      <c r="O30" s="479">
        <v>197.67041596404326</v>
      </c>
    </row>
    <row r="31" spans="3:15" ht="15.75" x14ac:dyDescent="0.25">
      <c r="C31" s="274" t="s">
        <v>236</v>
      </c>
      <c r="D31" s="269">
        <v>193.75098783518038</v>
      </c>
      <c r="E31" s="269">
        <v>191.19468977405847</v>
      </c>
      <c r="F31" s="269">
        <v>190.60503492712346</v>
      </c>
      <c r="G31" s="269">
        <v>189.42223428075786</v>
      </c>
      <c r="H31" s="269">
        <v>185.25437800957252</v>
      </c>
      <c r="I31" s="269">
        <v>185.66839797997162</v>
      </c>
      <c r="J31" s="269">
        <v>185.57986872090791</v>
      </c>
      <c r="K31" s="269">
        <v>185.31188244297863</v>
      </c>
      <c r="L31" s="269">
        <v>188.25464393272142</v>
      </c>
      <c r="M31" s="269">
        <v>190.17470442587663</v>
      </c>
      <c r="N31" s="269">
        <v>189.17402883303177</v>
      </c>
      <c r="O31" s="270">
        <v>188.60104796424042</v>
      </c>
    </row>
    <row r="32" spans="3:15" ht="15.75" x14ac:dyDescent="0.25">
      <c r="C32" s="274" t="s">
        <v>237</v>
      </c>
      <c r="D32" s="269">
        <v>188.51265670531021</v>
      </c>
      <c r="E32" s="269">
        <v>188.9030714067259</v>
      </c>
      <c r="F32" s="269">
        <v>188.55538851404037</v>
      </c>
      <c r="G32" s="269">
        <v>187.90929469010396</v>
      </c>
      <c r="H32" s="269">
        <v>189.52578250042413</v>
      </c>
      <c r="I32" s="269">
        <v>188.95285758845154</v>
      </c>
      <c r="J32" s="269">
        <v>189.88146101817767</v>
      </c>
      <c r="K32" s="269">
        <v>189.91</v>
      </c>
      <c r="L32" s="269">
        <v>191.32</v>
      </c>
      <c r="M32" s="269">
        <v>193.38</v>
      </c>
      <c r="N32" s="269">
        <v>196.65</v>
      </c>
      <c r="O32" s="270">
        <v>201.65</v>
      </c>
    </row>
    <row r="33" spans="3:15" ht="15.75" x14ac:dyDescent="0.25">
      <c r="C33" s="274">
        <v>2020</v>
      </c>
      <c r="D33" s="269">
        <v>203.95</v>
      </c>
      <c r="E33" s="269">
        <v>204.01</v>
      </c>
      <c r="F33" s="269">
        <v>208.37</v>
      </c>
      <c r="G33" s="269">
        <v>210.62</v>
      </c>
      <c r="H33" s="269">
        <v>207.99600000000001</v>
      </c>
      <c r="I33" s="269">
        <v>206.56</v>
      </c>
      <c r="J33" s="269">
        <v>207.25</v>
      </c>
      <c r="K33" s="269">
        <v>206.09</v>
      </c>
      <c r="L33" s="269">
        <v>208.38</v>
      </c>
      <c r="M33" s="269">
        <v>206.45</v>
      </c>
      <c r="N33" s="269">
        <v>212.4</v>
      </c>
      <c r="O33" s="270">
        <v>212.38</v>
      </c>
    </row>
    <row r="34" spans="3:15" ht="15.75" x14ac:dyDescent="0.25">
      <c r="C34" s="600">
        <v>2021</v>
      </c>
      <c r="D34" s="601">
        <v>211.59</v>
      </c>
      <c r="E34" s="601">
        <v>214.01</v>
      </c>
      <c r="F34" s="601">
        <v>215.36</v>
      </c>
      <c r="G34" s="601">
        <v>216.57</v>
      </c>
      <c r="H34" s="601">
        <v>218.11</v>
      </c>
      <c r="I34" s="601">
        <v>218.58</v>
      </c>
      <c r="J34" s="601">
        <v>216.96</v>
      </c>
      <c r="K34" s="601">
        <v>218.99</v>
      </c>
      <c r="L34" s="601">
        <v>222.98</v>
      </c>
      <c r="M34" s="601">
        <v>233.92</v>
      </c>
      <c r="N34" s="601">
        <v>245.63</v>
      </c>
      <c r="O34" s="603">
        <v>254.36</v>
      </c>
    </row>
    <row r="35" spans="3:15" ht="16.5" thickBot="1" x14ac:dyDescent="0.3">
      <c r="C35" s="275">
        <v>2022</v>
      </c>
      <c r="D35" s="271">
        <v>256.31</v>
      </c>
      <c r="E35" s="271">
        <v>258.08</v>
      </c>
      <c r="F35" s="271"/>
      <c r="G35" s="271"/>
      <c r="H35" s="271"/>
      <c r="I35" s="271"/>
      <c r="J35" s="271"/>
      <c r="K35" s="271"/>
      <c r="L35" s="271"/>
      <c r="M35" s="271"/>
      <c r="N35" s="271"/>
      <c r="O35" s="273"/>
    </row>
    <row r="36" spans="3:15" ht="16.5" thickBot="1" x14ac:dyDescent="0.3">
      <c r="C36" s="480" t="s">
        <v>240</v>
      </c>
      <c r="D36" s="267"/>
      <c r="E36" s="267"/>
      <c r="F36" s="267"/>
      <c r="G36" s="267"/>
      <c r="H36" s="267"/>
      <c r="I36" s="267"/>
      <c r="J36" s="267"/>
      <c r="K36" s="267"/>
      <c r="L36" s="267"/>
      <c r="M36" s="267"/>
      <c r="N36" s="267"/>
      <c r="O36" s="268"/>
    </row>
    <row r="37" spans="3:15" ht="15.75" x14ac:dyDescent="0.25">
      <c r="C37" s="604" t="s">
        <v>235</v>
      </c>
      <c r="D37" s="478">
        <v>620.52584524708288</v>
      </c>
      <c r="E37" s="478">
        <v>610.98846942632053</v>
      </c>
      <c r="F37" s="478">
        <v>613.48284188853813</v>
      </c>
      <c r="G37" s="478">
        <v>613.72476430462393</v>
      </c>
      <c r="H37" s="478">
        <v>606.72034722305284</v>
      </c>
      <c r="I37" s="478">
        <v>601.6106220020215</v>
      </c>
      <c r="J37" s="478">
        <v>617.94396754570255</v>
      </c>
      <c r="K37" s="478">
        <v>637.27880462292717</v>
      </c>
      <c r="L37" s="478">
        <v>678.50605906520252</v>
      </c>
      <c r="M37" s="478">
        <v>691.78485236566894</v>
      </c>
      <c r="N37" s="478">
        <v>699.93533272826176</v>
      </c>
      <c r="O37" s="479">
        <v>707.76936754012718</v>
      </c>
    </row>
    <row r="38" spans="3:15" ht="15.75" x14ac:dyDescent="0.25">
      <c r="C38" s="274" t="s">
        <v>236</v>
      </c>
      <c r="D38" s="269">
        <v>693.59473269323564</v>
      </c>
      <c r="E38" s="269">
        <v>675.99452876056159</v>
      </c>
      <c r="F38" s="269">
        <v>692.84041344814841</v>
      </c>
      <c r="G38" s="269">
        <v>686.21997775755028</v>
      </c>
      <c r="H38" s="269">
        <v>674.8464758009153</v>
      </c>
      <c r="I38" s="269">
        <v>675.83558814176456</v>
      </c>
      <c r="J38" s="269">
        <v>670.36666604428126</v>
      </c>
      <c r="K38" s="269">
        <v>679.13478468613857</v>
      </c>
      <c r="L38" s="269">
        <v>679.48913195885189</v>
      </c>
      <c r="M38" s="269">
        <v>683.30685175304302</v>
      </c>
      <c r="N38" s="269">
        <v>694.81644019086241</v>
      </c>
      <c r="O38" s="270">
        <v>698.72596905238629</v>
      </c>
    </row>
    <row r="39" spans="3:15" ht="15.75" x14ac:dyDescent="0.25">
      <c r="C39" s="274" t="s">
        <v>237</v>
      </c>
      <c r="D39" s="269">
        <v>672.166966006964</v>
      </c>
      <c r="E39" s="269">
        <v>664.31951179811972</v>
      </c>
      <c r="F39" s="269">
        <v>668.69821690266849</v>
      </c>
      <c r="G39" s="269">
        <v>683.29560596332999</v>
      </c>
      <c r="H39" s="269">
        <v>675.44964853925399</v>
      </c>
      <c r="I39" s="269">
        <v>661.87817139602919</v>
      </c>
      <c r="J39" s="269">
        <v>677.09800581977072</v>
      </c>
      <c r="K39" s="269">
        <v>683.9</v>
      </c>
      <c r="L39" s="269">
        <v>683.06</v>
      </c>
      <c r="M39" s="269">
        <v>696.78</v>
      </c>
      <c r="N39" s="269">
        <v>704.11</v>
      </c>
      <c r="O39" s="270">
        <v>710.06</v>
      </c>
    </row>
    <row r="40" spans="3:15" ht="15.75" x14ac:dyDescent="0.25">
      <c r="C40" s="274">
        <v>2020</v>
      </c>
      <c r="D40" s="269">
        <v>720.2</v>
      </c>
      <c r="E40" s="269">
        <v>710.55</v>
      </c>
      <c r="F40" s="269">
        <v>710.16</v>
      </c>
      <c r="G40" s="269">
        <v>704.52</v>
      </c>
      <c r="H40" s="269">
        <v>693.33</v>
      </c>
      <c r="I40" s="269">
        <v>687.52</v>
      </c>
      <c r="J40" s="269">
        <v>686.08</v>
      </c>
      <c r="K40" s="269">
        <v>682.48</v>
      </c>
      <c r="L40" s="269">
        <v>689</v>
      </c>
      <c r="M40" s="269">
        <v>695.07</v>
      </c>
      <c r="N40" s="269">
        <v>691.68</v>
      </c>
      <c r="O40" s="270">
        <v>708.89</v>
      </c>
    </row>
    <row r="41" spans="3:15" ht="15.75" x14ac:dyDescent="0.25">
      <c r="C41" s="605">
        <v>2021</v>
      </c>
      <c r="D41" s="606">
        <v>700.68</v>
      </c>
      <c r="E41" s="606">
        <v>710.46</v>
      </c>
      <c r="F41" s="606">
        <v>730.62</v>
      </c>
      <c r="G41" s="606">
        <v>732.15</v>
      </c>
      <c r="H41" s="606">
        <v>732.66</v>
      </c>
      <c r="I41" s="606">
        <v>727.41</v>
      </c>
      <c r="J41" s="606">
        <v>717.49</v>
      </c>
      <c r="K41" s="606">
        <v>731.05</v>
      </c>
      <c r="L41" s="606">
        <v>757.18</v>
      </c>
      <c r="M41" s="606">
        <v>804.61</v>
      </c>
      <c r="N41" s="606">
        <v>852.9</v>
      </c>
      <c r="O41" s="607">
        <v>858.46</v>
      </c>
    </row>
    <row r="42" spans="3:15" ht="16.5" thickBot="1" x14ac:dyDescent="0.3">
      <c r="C42" s="275">
        <v>2022</v>
      </c>
      <c r="D42" s="271">
        <v>904.83</v>
      </c>
      <c r="E42" s="271">
        <v>873.53</v>
      </c>
      <c r="F42" s="271"/>
      <c r="G42" s="271"/>
      <c r="H42" s="271"/>
      <c r="I42" s="271"/>
      <c r="J42" s="271"/>
      <c r="K42" s="271"/>
      <c r="L42" s="271"/>
      <c r="M42" s="271"/>
      <c r="N42" s="271"/>
      <c r="O42" s="273"/>
    </row>
    <row r="43" spans="3:15" ht="16.5" thickBot="1" x14ac:dyDescent="0.3">
      <c r="C43" s="481" t="s">
        <v>241</v>
      </c>
      <c r="D43" s="372"/>
      <c r="E43" s="372"/>
      <c r="F43" s="372"/>
      <c r="G43" s="372"/>
      <c r="H43" s="372"/>
      <c r="I43" s="372"/>
      <c r="J43" s="372"/>
      <c r="K43" s="372"/>
      <c r="L43" s="372"/>
      <c r="M43" s="372"/>
      <c r="N43" s="372"/>
      <c r="O43" s="373"/>
    </row>
    <row r="44" spans="3:15" ht="15.75" x14ac:dyDescent="0.25">
      <c r="C44" s="604" t="s">
        <v>235</v>
      </c>
      <c r="D44" s="478">
        <v>1926.1421840678215</v>
      </c>
      <c r="E44" s="478">
        <v>1773.7868616139083</v>
      </c>
      <c r="F44" s="478">
        <v>1808.8957992992707</v>
      </c>
      <c r="G44" s="478">
        <v>1844.6568611737403</v>
      </c>
      <c r="H44" s="478">
        <v>1922.2571546908466</v>
      </c>
      <c r="I44" s="478">
        <v>2078.5897925711802</v>
      </c>
      <c r="J44" s="478">
        <v>2325.7723170645709</v>
      </c>
      <c r="K44" s="478">
        <v>2537.6579416257568</v>
      </c>
      <c r="L44" s="478">
        <v>2703.9535927296647</v>
      </c>
      <c r="M44" s="478">
        <v>2585.3186243813607</v>
      </c>
      <c r="N44" s="478">
        <v>2366.8805661333772</v>
      </c>
      <c r="O44" s="479">
        <v>2262.8675436432918</v>
      </c>
    </row>
    <row r="45" spans="3:15" ht="15.75" x14ac:dyDescent="0.25">
      <c r="C45" s="274" t="s">
        <v>236</v>
      </c>
      <c r="D45" s="269">
        <v>1873.2002679661653</v>
      </c>
      <c r="E45" s="269">
        <v>1893.8193326719352</v>
      </c>
      <c r="F45" s="269">
        <v>2057.5096533110031</v>
      </c>
      <c r="G45" s="269">
        <v>2090.6877083454083</v>
      </c>
      <c r="H45" s="269">
        <v>2302.9194307484054</v>
      </c>
      <c r="I45" s="269">
        <v>2520.0592002636727</v>
      </c>
      <c r="J45" s="269">
        <v>2428.1960288736755</v>
      </c>
      <c r="K45" s="269">
        <v>2411.222343978005</v>
      </c>
      <c r="L45" s="269">
        <v>2458.9426482206609</v>
      </c>
      <c r="M45" s="269">
        <v>2271.8586469632287</v>
      </c>
      <c r="N45" s="269">
        <v>2164.5188294690201</v>
      </c>
      <c r="O45" s="270">
        <v>2144.3544219826263</v>
      </c>
    </row>
    <row r="46" spans="3:15" ht="15.75" x14ac:dyDescent="0.25">
      <c r="C46" s="274" t="s">
        <v>237</v>
      </c>
      <c r="D46" s="269">
        <v>2017.0063645368093</v>
      </c>
      <c r="E46" s="269">
        <v>1948.9945487324933</v>
      </c>
      <c r="F46" s="269">
        <v>1864.3118390555649</v>
      </c>
      <c r="G46" s="269">
        <v>1858.8882047137197</v>
      </c>
      <c r="H46" s="269">
        <v>1845.0357399097443</v>
      </c>
      <c r="I46" s="269">
        <v>1739.4288046926354</v>
      </c>
      <c r="J46" s="269">
        <v>1705.2552965441059</v>
      </c>
      <c r="K46" s="269">
        <v>1658.81</v>
      </c>
      <c r="L46" s="269">
        <v>1789.98</v>
      </c>
      <c r="M46" s="269">
        <v>1827.38</v>
      </c>
      <c r="N46" s="269">
        <v>1841.81</v>
      </c>
      <c r="O46" s="270">
        <v>1858.58</v>
      </c>
    </row>
    <row r="47" spans="3:15" ht="15.75" x14ac:dyDescent="0.25">
      <c r="C47" s="274">
        <v>2020</v>
      </c>
      <c r="D47" s="269">
        <v>1741.92</v>
      </c>
      <c r="E47" s="269">
        <v>1687.33</v>
      </c>
      <c r="F47" s="269">
        <v>1656.44</v>
      </c>
      <c r="G47" s="269">
        <v>1578.74</v>
      </c>
      <c r="H47" s="269">
        <v>1458.48</v>
      </c>
      <c r="I47" s="269">
        <v>1545.67</v>
      </c>
      <c r="J47" s="269">
        <v>1651.52</v>
      </c>
      <c r="K47" s="269">
        <v>1665.62</v>
      </c>
      <c r="L47" s="269">
        <v>1742.79</v>
      </c>
      <c r="M47" s="269">
        <v>1765.78</v>
      </c>
      <c r="N47" s="269">
        <v>1744.65</v>
      </c>
      <c r="O47" s="270">
        <v>1664.57</v>
      </c>
    </row>
    <row r="48" spans="3:15" ht="15.75" x14ac:dyDescent="0.25">
      <c r="C48" s="274">
        <v>2021</v>
      </c>
      <c r="D48" s="269">
        <v>1636.89</v>
      </c>
      <c r="E48" s="269">
        <v>1663.75</v>
      </c>
      <c r="F48" s="269">
        <v>1786.7</v>
      </c>
      <c r="G48" s="269">
        <v>1830.38</v>
      </c>
      <c r="H48" s="269">
        <v>1831.64</v>
      </c>
      <c r="I48" s="269">
        <v>1858.3</v>
      </c>
      <c r="J48" s="269">
        <v>1861.2</v>
      </c>
      <c r="K48" s="269">
        <v>1864.77</v>
      </c>
      <c r="L48" s="269">
        <v>2046.24</v>
      </c>
      <c r="M48" s="269">
        <v>2350.4</v>
      </c>
      <c r="N48" s="269">
        <v>2655.04</v>
      </c>
      <c r="O48" s="270">
        <v>2701.83</v>
      </c>
    </row>
    <row r="49" spans="3:15" ht="16.5" thickBot="1" x14ac:dyDescent="0.3">
      <c r="C49" s="275">
        <v>2022</v>
      </c>
      <c r="D49" s="271">
        <v>2628.29</v>
      </c>
      <c r="E49" s="271">
        <v>2596.54</v>
      </c>
      <c r="F49" s="271"/>
      <c r="G49" s="271"/>
      <c r="H49" s="271"/>
      <c r="I49" s="271"/>
      <c r="J49" s="271"/>
      <c r="K49" s="271"/>
      <c r="L49" s="271"/>
      <c r="M49" s="271"/>
      <c r="N49" s="271"/>
      <c r="O49" s="273"/>
    </row>
    <row r="50" spans="3:15" ht="16.5" thickBot="1" x14ac:dyDescent="0.3">
      <c r="C50" s="481" t="s">
        <v>242</v>
      </c>
      <c r="D50" s="372"/>
      <c r="E50" s="372"/>
      <c r="F50" s="372"/>
      <c r="G50" s="372"/>
      <c r="H50" s="372"/>
      <c r="I50" s="372"/>
      <c r="J50" s="372"/>
      <c r="K50" s="372"/>
      <c r="L50" s="372"/>
      <c r="M50" s="372"/>
      <c r="N50" s="372"/>
      <c r="O50" s="373"/>
    </row>
    <row r="51" spans="3:15" ht="15.75" x14ac:dyDescent="0.25">
      <c r="C51" s="604" t="s">
        <v>235</v>
      </c>
      <c r="D51" s="478">
        <v>1452.5251642694029</v>
      </c>
      <c r="E51" s="478">
        <v>1376.6544964519305</v>
      </c>
      <c r="F51" s="478">
        <v>1342.4452040065605</v>
      </c>
      <c r="G51" s="478">
        <v>1321.3071438891709</v>
      </c>
      <c r="H51" s="478">
        <v>1332.4732010931732</v>
      </c>
      <c r="I51" s="478">
        <v>1416.8343946849866</v>
      </c>
      <c r="J51" s="478">
        <v>1429.7900427036757</v>
      </c>
      <c r="K51" s="478">
        <v>1455.3007570329535</v>
      </c>
      <c r="L51" s="478">
        <v>1460.934465025194</v>
      </c>
      <c r="M51" s="478">
        <v>1477.8137838684058</v>
      </c>
      <c r="N51" s="478">
        <v>1411.6336555187961</v>
      </c>
      <c r="O51" s="479">
        <v>1359.7079885396727</v>
      </c>
    </row>
    <row r="52" spans="3:15" ht="15.75" x14ac:dyDescent="0.25">
      <c r="C52" s="274" t="s">
        <v>236</v>
      </c>
      <c r="D52" s="269">
        <v>1247.7930053069374</v>
      </c>
      <c r="E52" s="269">
        <v>1219.5883260832732</v>
      </c>
      <c r="F52" s="269">
        <v>1221.3431610182636</v>
      </c>
      <c r="G52" s="269">
        <v>1183.3869429217527</v>
      </c>
      <c r="H52" s="269">
        <v>1198.2849917896754</v>
      </c>
      <c r="I52" s="269">
        <v>1239.5740232840269</v>
      </c>
      <c r="J52" s="269">
        <v>1271.60648473885</v>
      </c>
      <c r="K52" s="269">
        <v>1283.813012150076</v>
      </c>
      <c r="L52" s="269">
        <v>1311.0179147942529</v>
      </c>
      <c r="M52" s="269">
        <v>1341.4216259397981</v>
      </c>
      <c r="N52" s="269">
        <v>1329.2819200190711</v>
      </c>
      <c r="O52" s="270">
        <v>1328.1587453006657</v>
      </c>
    </row>
    <row r="53" spans="3:15" ht="15.75" x14ac:dyDescent="0.25">
      <c r="C53" s="274" t="s">
        <v>237</v>
      </c>
      <c r="D53" s="269">
        <v>1344.3309050466173</v>
      </c>
      <c r="E53" s="269">
        <v>1317.692895014957</v>
      </c>
      <c r="F53" s="269">
        <v>1323.903921956658</v>
      </c>
      <c r="G53" s="269">
        <v>1309.8906834494144</v>
      </c>
      <c r="H53" s="269">
        <v>1289.6288116279882</v>
      </c>
      <c r="I53" s="269">
        <v>1304.6791289590351</v>
      </c>
      <c r="J53" s="269">
        <v>1294.5048403940486</v>
      </c>
      <c r="K53" s="269">
        <v>1307.96</v>
      </c>
      <c r="L53" s="269">
        <v>1349.14</v>
      </c>
      <c r="M53" s="269">
        <v>1364.95</v>
      </c>
      <c r="N53" s="269">
        <v>1368.4</v>
      </c>
      <c r="O53" s="270">
        <v>1403.88</v>
      </c>
    </row>
    <row r="54" spans="3:15" ht="15.75" x14ac:dyDescent="0.25">
      <c r="C54" s="274">
        <v>2020</v>
      </c>
      <c r="D54" s="269">
        <v>1446.09</v>
      </c>
      <c r="E54" s="269">
        <v>1443.02</v>
      </c>
      <c r="F54" s="269">
        <v>1411.23</v>
      </c>
      <c r="G54" s="269">
        <v>1400.29</v>
      </c>
      <c r="H54" s="269">
        <v>1346.93</v>
      </c>
      <c r="I54" s="269">
        <v>1297.48</v>
      </c>
      <c r="J54" s="269">
        <v>1318.72</v>
      </c>
      <c r="K54" s="269">
        <v>1329.85</v>
      </c>
      <c r="L54" s="269">
        <v>1349.52</v>
      </c>
      <c r="M54" s="269">
        <v>1399.34</v>
      </c>
      <c r="N54" s="269">
        <v>1444.52</v>
      </c>
      <c r="O54" s="270">
        <v>1434.49</v>
      </c>
    </row>
    <row r="55" spans="3:15" ht="15.75" x14ac:dyDescent="0.25">
      <c r="C55" s="605">
        <v>2021</v>
      </c>
      <c r="D55" s="606">
        <v>1457.28</v>
      </c>
      <c r="E55" s="606">
        <v>1437.07</v>
      </c>
      <c r="F55" s="606">
        <v>1458.06</v>
      </c>
      <c r="G55" s="606">
        <v>1465.56</v>
      </c>
      <c r="H55" s="606">
        <v>1491.31</v>
      </c>
      <c r="I55" s="606">
        <v>1471.19</v>
      </c>
      <c r="J55" s="606">
        <v>1462.25</v>
      </c>
      <c r="K55" s="606">
        <v>1490.44</v>
      </c>
      <c r="L55" s="606">
        <v>1513.06</v>
      </c>
      <c r="M55" s="606">
        <v>1625.23</v>
      </c>
      <c r="N55" s="606">
        <v>1803.29</v>
      </c>
      <c r="O55" s="607">
        <v>1958.94</v>
      </c>
    </row>
    <row r="56" spans="3:15" ht="16.5" thickBot="1" x14ac:dyDescent="0.3">
      <c r="C56" s="275">
        <v>2022</v>
      </c>
      <c r="D56" s="271">
        <v>2039.72</v>
      </c>
      <c r="E56" s="271">
        <v>2035.72</v>
      </c>
      <c r="F56" s="271"/>
      <c r="G56" s="271"/>
      <c r="H56" s="271"/>
      <c r="I56" s="271"/>
      <c r="J56" s="271"/>
      <c r="K56" s="271"/>
      <c r="L56" s="271"/>
      <c r="M56" s="271"/>
      <c r="N56" s="271"/>
      <c r="O56" s="273"/>
    </row>
    <row r="57" spans="3:15" ht="16.5" thickBot="1" x14ac:dyDescent="0.3">
      <c r="C57" s="481" t="s">
        <v>243</v>
      </c>
      <c r="D57" s="372"/>
      <c r="E57" s="372"/>
      <c r="F57" s="372"/>
      <c r="G57" s="372"/>
      <c r="H57" s="372"/>
      <c r="I57" s="372"/>
      <c r="J57" s="372"/>
      <c r="K57" s="372"/>
      <c r="L57" s="372"/>
      <c r="M57" s="372"/>
      <c r="N57" s="372"/>
      <c r="O57" s="373"/>
    </row>
    <row r="58" spans="3:15" ht="15.75" x14ac:dyDescent="0.25">
      <c r="C58" s="604" t="s">
        <v>235</v>
      </c>
      <c r="D58" s="478">
        <v>1462.9299066481419</v>
      </c>
      <c r="E58" s="478">
        <v>1397.9329390309356</v>
      </c>
      <c r="F58" s="478">
        <v>1352.4593399176847</v>
      </c>
      <c r="G58" s="478">
        <v>1324.3285390454434</v>
      </c>
      <c r="H58" s="478">
        <v>1346.8945966895908</v>
      </c>
      <c r="I58" s="478">
        <v>1422.0022440548378</v>
      </c>
      <c r="J58" s="478">
        <v>1439.7446104090284</v>
      </c>
      <c r="K58" s="478">
        <v>1469.5305118007066</v>
      </c>
      <c r="L58" s="478">
        <v>1464.5198361234318</v>
      </c>
      <c r="M58" s="478">
        <v>1456.1117051037911</v>
      </c>
      <c r="N58" s="478">
        <v>1435.8943068806354</v>
      </c>
      <c r="O58" s="479">
        <v>1347.9728359574115</v>
      </c>
    </row>
    <row r="59" spans="3:15" ht="15.75" x14ac:dyDescent="0.25">
      <c r="C59" s="274" t="s">
        <v>236</v>
      </c>
      <c r="D59" s="269">
        <v>1217.2306317725502</v>
      </c>
      <c r="E59" s="269">
        <v>1219.9225640939258</v>
      </c>
      <c r="F59" s="269">
        <v>1228.6060793307527</v>
      </c>
      <c r="G59" s="269">
        <v>1190.0364269225856</v>
      </c>
      <c r="H59" s="269">
        <v>1216.8533835665212</v>
      </c>
      <c r="I59" s="269">
        <v>1268.6557166616051</v>
      </c>
      <c r="J59" s="269">
        <v>1280.8972883133727</v>
      </c>
      <c r="K59" s="269">
        <v>1270.5273567969125</v>
      </c>
      <c r="L59" s="269">
        <v>1318.4848992078084</v>
      </c>
      <c r="M59" s="269">
        <v>1326.2464158541839</v>
      </c>
      <c r="N59" s="269">
        <v>1338.5909965628271</v>
      </c>
      <c r="O59" s="270">
        <v>1331.7075587041454</v>
      </c>
    </row>
    <row r="60" spans="3:15" ht="15.75" x14ac:dyDescent="0.25">
      <c r="C60" s="274" t="s">
        <v>237</v>
      </c>
      <c r="D60" s="269">
        <v>1324.8807237906556</v>
      </c>
      <c r="E60" s="269">
        <v>1306.1704820536852</v>
      </c>
      <c r="F60" s="269">
        <v>1289.846128057527</v>
      </c>
      <c r="G60" s="269">
        <v>1271.913502123914</v>
      </c>
      <c r="H60" s="269">
        <v>1265.3591520232299</v>
      </c>
      <c r="I60" s="269">
        <v>1264.5344761789461</v>
      </c>
      <c r="J60" s="269">
        <v>1256.1351766957246</v>
      </c>
      <c r="K60" s="269">
        <v>1279.8800000000001</v>
      </c>
      <c r="L60" s="269">
        <v>1283.6500000000001</v>
      </c>
      <c r="M60" s="269">
        <v>1335.83</v>
      </c>
      <c r="N60" s="269">
        <v>1324.27</v>
      </c>
      <c r="O60" s="270">
        <v>1366.15</v>
      </c>
    </row>
    <row r="61" spans="3:15" ht="15.75" x14ac:dyDescent="0.25">
      <c r="C61" s="274">
        <v>2020</v>
      </c>
      <c r="D61" s="269">
        <v>1395.59</v>
      </c>
      <c r="E61" s="269">
        <v>1401.12</v>
      </c>
      <c r="F61" s="269">
        <v>1394.67</v>
      </c>
      <c r="G61" s="269">
        <v>1378.29</v>
      </c>
      <c r="H61" s="269">
        <v>1335.39</v>
      </c>
      <c r="I61" s="269">
        <v>1322.8</v>
      </c>
      <c r="J61" s="269">
        <v>1312.57</v>
      </c>
      <c r="K61" s="269">
        <v>1298.02</v>
      </c>
      <c r="L61" s="269">
        <v>1324.41</v>
      </c>
      <c r="M61" s="269">
        <v>1370.11</v>
      </c>
      <c r="N61" s="269">
        <v>1345.94</v>
      </c>
      <c r="O61" s="270">
        <v>1394.49</v>
      </c>
    </row>
    <row r="62" spans="3:15" ht="15.75" x14ac:dyDescent="0.25">
      <c r="C62" s="600">
        <v>2021</v>
      </c>
      <c r="D62" s="601">
        <v>1383.2</v>
      </c>
      <c r="E62" s="601">
        <v>1364.26</v>
      </c>
      <c r="F62" s="601">
        <v>1419.52</v>
      </c>
      <c r="G62" s="601">
        <v>1441.54</v>
      </c>
      <c r="H62" s="601">
        <v>1436.41</v>
      </c>
      <c r="I62" s="601">
        <v>1450.93</v>
      </c>
      <c r="J62" s="601">
        <v>1475.09</v>
      </c>
      <c r="K62" s="601">
        <v>1470.13</v>
      </c>
      <c r="L62" s="601">
        <v>1505.17</v>
      </c>
      <c r="M62" s="601">
        <v>1643.42</v>
      </c>
      <c r="N62" s="601">
        <v>1751.99</v>
      </c>
      <c r="O62" s="603">
        <v>1872.92</v>
      </c>
    </row>
    <row r="63" spans="3:15" ht="16.5" thickBot="1" x14ac:dyDescent="0.3">
      <c r="C63" s="275">
        <v>2022</v>
      </c>
      <c r="D63" s="271">
        <v>1972.42</v>
      </c>
      <c r="E63" s="271">
        <v>2016.59</v>
      </c>
      <c r="F63" s="271"/>
      <c r="G63" s="271"/>
      <c r="H63" s="271"/>
      <c r="I63" s="271"/>
      <c r="J63" s="271"/>
      <c r="K63" s="271"/>
      <c r="L63" s="271"/>
      <c r="M63" s="271"/>
      <c r="N63" s="271"/>
      <c r="O63" s="273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72" sqref="V72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GB40" sqref="GB4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48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189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194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214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261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33"/>
      <c r="CG15" s="534" t="s">
        <v>320</v>
      </c>
      <c r="CH15" s="554" t="s">
        <v>321</v>
      </c>
    </row>
    <row r="16" spans="2:206" x14ac:dyDescent="0.2">
      <c r="CF16" s="555" t="s">
        <v>185</v>
      </c>
      <c r="CG16" s="555">
        <v>62.26</v>
      </c>
      <c r="CH16" s="556">
        <v>51.37</v>
      </c>
    </row>
    <row r="17" spans="3:86" x14ac:dyDescent="0.2">
      <c r="Z17" s="31"/>
      <c r="CF17" s="406" t="s">
        <v>183</v>
      </c>
      <c r="CG17" s="406">
        <v>55.35</v>
      </c>
      <c r="CH17" s="161">
        <v>58.75</v>
      </c>
    </row>
    <row r="18" spans="3:86" x14ac:dyDescent="0.2">
      <c r="CF18" s="406" t="s">
        <v>126</v>
      </c>
      <c r="CG18" s="406">
        <v>48.46</v>
      </c>
      <c r="CH18" s="161">
        <v>37.49</v>
      </c>
    </row>
    <row r="19" spans="3:86" x14ac:dyDescent="0.2">
      <c r="CF19" s="406" t="s">
        <v>131</v>
      </c>
      <c r="CG19" s="406">
        <v>45.58</v>
      </c>
      <c r="CH19" s="161">
        <v>32.590000000000003</v>
      </c>
    </row>
    <row r="20" spans="3:86" x14ac:dyDescent="0.2">
      <c r="CF20" s="406" t="s">
        <v>130</v>
      </c>
      <c r="CG20" s="406">
        <v>44.11</v>
      </c>
      <c r="CH20" s="161">
        <v>41.41</v>
      </c>
    </row>
    <row r="21" spans="3:86" x14ac:dyDescent="0.2">
      <c r="CF21" s="406" t="s">
        <v>248</v>
      </c>
      <c r="CG21" s="406">
        <v>43.72</v>
      </c>
      <c r="CH21" s="161">
        <v>35.19</v>
      </c>
    </row>
    <row r="22" spans="3:86" x14ac:dyDescent="0.2">
      <c r="CF22" s="406" t="s">
        <v>135</v>
      </c>
      <c r="CG22" s="406">
        <v>43.7</v>
      </c>
      <c r="CH22" s="161">
        <v>33.729999999999997</v>
      </c>
    </row>
    <row r="23" spans="3:86" x14ac:dyDescent="0.2">
      <c r="CF23" s="406" t="s">
        <v>144</v>
      </c>
      <c r="CG23" s="406">
        <v>43.2</v>
      </c>
      <c r="CH23" s="161">
        <v>37.93</v>
      </c>
    </row>
    <row r="24" spans="3:86" x14ac:dyDescent="0.2">
      <c r="CF24" s="406" t="s">
        <v>155</v>
      </c>
      <c r="CG24" s="406">
        <v>42.99</v>
      </c>
      <c r="CH24" s="161">
        <v>38.880000000000003</v>
      </c>
    </row>
    <row r="25" spans="3:86" x14ac:dyDescent="0.2">
      <c r="CF25" s="406" t="s">
        <v>128</v>
      </c>
      <c r="CG25" s="406">
        <v>42.85</v>
      </c>
      <c r="CH25" s="161">
        <v>31.62</v>
      </c>
    </row>
    <row r="26" spans="3:86" x14ac:dyDescent="0.2">
      <c r="CF26" s="406" t="s">
        <v>77</v>
      </c>
      <c r="CG26" s="406">
        <v>42.31</v>
      </c>
      <c r="CH26" s="161">
        <v>35.11</v>
      </c>
    </row>
    <row r="27" spans="3:86" x14ac:dyDescent="0.2">
      <c r="CF27" s="406" t="s">
        <v>137</v>
      </c>
      <c r="CG27" s="406">
        <v>41.91</v>
      </c>
      <c r="CH27" s="161">
        <v>39.58</v>
      </c>
    </row>
    <row r="28" spans="3:86" x14ac:dyDescent="0.2">
      <c r="CF28" s="713" t="s">
        <v>78</v>
      </c>
      <c r="CG28" s="713">
        <v>40.18</v>
      </c>
      <c r="CH28" s="714">
        <v>34.69</v>
      </c>
    </row>
    <row r="29" spans="3:86" x14ac:dyDescent="0.2">
      <c r="CF29" s="406" t="s">
        <v>76</v>
      </c>
      <c r="CG29" s="406">
        <v>39.93</v>
      </c>
      <c r="CH29" s="161">
        <v>37.04</v>
      </c>
    </row>
    <row r="30" spans="3:86" x14ac:dyDescent="0.2">
      <c r="CF30" s="712" t="s">
        <v>146</v>
      </c>
      <c r="CG30" s="712">
        <v>39.71</v>
      </c>
      <c r="CH30" s="276">
        <v>29.54</v>
      </c>
    </row>
    <row r="31" spans="3:86" x14ac:dyDescent="0.2">
      <c r="CF31" s="406" t="s">
        <v>125</v>
      </c>
      <c r="CG31" s="406">
        <v>39.5</v>
      </c>
      <c r="CH31" s="161">
        <v>35.9</v>
      </c>
    </row>
    <row r="32" spans="3:86" ht="14.25" x14ac:dyDescent="0.2">
      <c r="C32" s="24" t="s">
        <v>246</v>
      </c>
      <c r="CF32" s="406" t="s">
        <v>80</v>
      </c>
      <c r="CG32" s="406">
        <v>38</v>
      </c>
      <c r="CH32" s="161">
        <v>32.51</v>
      </c>
    </row>
    <row r="33" spans="84:86" x14ac:dyDescent="0.2">
      <c r="CF33" s="406" t="s">
        <v>134</v>
      </c>
      <c r="CG33" s="406">
        <v>36.770000000000003</v>
      </c>
      <c r="CH33" s="161">
        <v>32.47</v>
      </c>
    </row>
    <row r="34" spans="84:86" x14ac:dyDescent="0.2">
      <c r="CF34" s="406" t="s">
        <v>138</v>
      </c>
      <c r="CG34" s="406">
        <v>35.92</v>
      </c>
      <c r="CH34" s="161">
        <v>32.43</v>
      </c>
    </row>
    <row r="35" spans="84:86" x14ac:dyDescent="0.2">
      <c r="CF35" s="406" t="s">
        <v>173</v>
      </c>
      <c r="CG35" s="406">
        <v>35.78</v>
      </c>
      <c r="CH35" s="161">
        <v>29.6</v>
      </c>
    </row>
    <row r="36" spans="84:86" x14ac:dyDescent="0.2">
      <c r="CF36" s="406" t="s">
        <v>79</v>
      </c>
      <c r="CG36" s="406">
        <v>35.47</v>
      </c>
      <c r="CH36" s="161">
        <v>32.380000000000003</v>
      </c>
    </row>
    <row r="37" spans="84:86" x14ac:dyDescent="0.2">
      <c r="CF37" s="406" t="s">
        <v>127</v>
      </c>
      <c r="CG37" s="406">
        <v>35.340000000000003</v>
      </c>
      <c r="CH37" s="161">
        <v>32.909999999999997</v>
      </c>
    </row>
    <row r="38" spans="84:86" x14ac:dyDescent="0.2">
      <c r="CF38" s="406" t="s">
        <v>186</v>
      </c>
      <c r="CG38" s="406">
        <v>35.33</v>
      </c>
      <c r="CH38" s="161">
        <v>31.34</v>
      </c>
    </row>
    <row r="39" spans="84:86" x14ac:dyDescent="0.2">
      <c r="CF39" s="406" t="s">
        <v>180</v>
      </c>
      <c r="CG39" s="406">
        <v>35.229999999999997</v>
      </c>
      <c r="CH39" s="161">
        <v>34.43</v>
      </c>
    </row>
    <row r="40" spans="84:86" x14ac:dyDescent="0.2">
      <c r="CF40" s="406" t="s">
        <v>187</v>
      </c>
      <c r="CG40" s="406">
        <v>33.94</v>
      </c>
      <c r="CH40" s="161">
        <v>30.7</v>
      </c>
    </row>
    <row r="41" spans="84:86" ht="13.5" thickBot="1" x14ac:dyDescent="0.25">
      <c r="CF41" s="406" t="s">
        <v>142</v>
      </c>
      <c r="CG41" s="406">
        <v>31.89</v>
      </c>
      <c r="CH41" s="161">
        <v>30.68</v>
      </c>
    </row>
    <row r="42" spans="84:86" ht="13.5" thickBot="1" x14ac:dyDescent="0.25">
      <c r="CF42" s="535" t="s">
        <v>188</v>
      </c>
      <c r="CG42" s="535">
        <v>41.31</v>
      </c>
      <c r="CH42" s="557">
        <v>35.39</v>
      </c>
    </row>
    <row r="43" spans="84:86" x14ac:dyDescent="0.2">
      <c r="CF43" s="120"/>
      <c r="CG43" s="120"/>
      <c r="CH43" s="120"/>
    </row>
    <row r="44" spans="84:86" x14ac:dyDescent="0.2">
      <c r="CF44" s="407"/>
      <c r="CG44" s="407"/>
      <c r="CH44" s="407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533"/>
      <c r="CG47" s="719" t="s">
        <v>315</v>
      </c>
      <c r="CH47" s="720" t="s">
        <v>268</v>
      </c>
    </row>
    <row r="48" spans="84:86" x14ac:dyDescent="0.2">
      <c r="CF48" s="715" t="s">
        <v>183</v>
      </c>
      <c r="CG48" s="716">
        <v>57.72</v>
      </c>
      <c r="CH48" s="716">
        <v>57.86</v>
      </c>
    </row>
    <row r="49" spans="2:86" x14ac:dyDescent="0.2">
      <c r="B49" s="29"/>
      <c r="C49" s="29"/>
      <c r="D49" s="29"/>
      <c r="E49" s="29"/>
      <c r="CF49" s="406" t="s">
        <v>126</v>
      </c>
      <c r="CG49" s="161">
        <v>40.33</v>
      </c>
      <c r="CH49" s="161">
        <v>34.39</v>
      </c>
    </row>
    <row r="50" spans="2:86" x14ac:dyDescent="0.2">
      <c r="CF50" s="406" t="s">
        <v>130</v>
      </c>
      <c r="CG50" s="161">
        <v>39.71</v>
      </c>
      <c r="CH50" s="161">
        <v>37.81</v>
      </c>
    </row>
    <row r="51" spans="2:86" x14ac:dyDescent="0.2">
      <c r="CF51" s="406" t="s">
        <v>155</v>
      </c>
      <c r="CG51" s="161">
        <v>39.47</v>
      </c>
      <c r="CH51" s="161">
        <v>38.65</v>
      </c>
    </row>
    <row r="52" spans="2:86" x14ac:dyDescent="0.2">
      <c r="CF52" s="406" t="s">
        <v>137</v>
      </c>
      <c r="CG52" s="161">
        <v>39.24</v>
      </c>
      <c r="CH52" s="161">
        <v>38.81</v>
      </c>
    </row>
    <row r="53" spans="2:86" x14ac:dyDescent="0.2">
      <c r="CF53" s="406" t="s">
        <v>144</v>
      </c>
      <c r="CG53" s="161">
        <v>39.06</v>
      </c>
      <c r="CH53" s="161">
        <v>35.31</v>
      </c>
    </row>
    <row r="54" spans="2:86" x14ac:dyDescent="0.2">
      <c r="CF54" s="406" t="s">
        <v>135</v>
      </c>
      <c r="CG54" s="161">
        <v>37.85</v>
      </c>
      <c r="CH54" s="161">
        <v>34.159999999999997</v>
      </c>
    </row>
    <row r="55" spans="2:86" x14ac:dyDescent="0.2">
      <c r="CF55" s="406" t="s">
        <v>248</v>
      </c>
      <c r="CG55" s="161">
        <v>37.81</v>
      </c>
      <c r="CH55" s="161">
        <v>34.33</v>
      </c>
    </row>
    <row r="56" spans="2:86" x14ac:dyDescent="0.2">
      <c r="CF56" s="406" t="s">
        <v>76</v>
      </c>
      <c r="CG56" s="161">
        <v>37.369999999999997</v>
      </c>
      <c r="CH56" s="161">
        <v>36.19</v>
      </c>
    </row>
    <row r="57" spans="2:86" x14ac:dyDescent="0.2">
      <c r="CF57" s="406" t="s">
        <v>77</v>
      </c>
      <c r="CG57" s="161">
        <v>37.17</v>
      </c>
      <c r="CH57" s="161">
        <v>33.74</v>
      </c>
    </row>
    <row r="58" spans="2:86" x14ac:dyDescent="0.2">
      <c r="CF58" s="406" t="s">
        <v>125</v>
      </c>
      <c r="CG58" s="161">
        <v>36.96</v>
      </c>
      <c r="CH58" s="161">
        <v>35.78</v>
      </c>
    </row>
    <row r="59" spans="2:86" x14ac:dyDescent="0.2">
      <c r="CF59" s="406" t="s">
        <v>131</v>
      </c>
      <c r="CG59" s="161">
        <v>36.54</v>
      </c>
      <c r="CH59" s="161">
        <v>31.34</v>
      </c>
    </row>
    <row r="60" spans="2:86" x14ac:dyDescent="0.2">
      <c r="CF60" s="717" t="s">
        <v>78</v>
      </c>
      <c r="CG60" s="161">
        <v>34.450000000000003</v>
      </c>
      <c r="CH60" s="161">
        <v>31.56</v>
      </c>
    </row>
    <row r="61" spans="2:86" x14ac:dyDescent="0.2">
      <c r="CF61" s="406" t="s">
        <v>80</v>
      </c>
      <c r="CG61" s="161">
        <v>34.39</v>
      </c>
      <c r="CH61" s="161">
        <v>31.59</v>
      </c>
    </row>
    <row r="62" spans="2:86" x14ac:dyDescent="0.2">
      <c r="CF62" s="406" t="s">
        <v>128</v>
      </c>
      <c r="CG62" s="161">
        <v>33.61</v>
      </c>
      <c r="CH62" s="161">
        <v>28.24</v>
      </c>
    </row>
    <row r="63" spans="2:86" x14ac:dyDescent="0.2">
      <c r="CF63" s="406" t="s">
        <v>127</v>
      </c>
      <c r="CG63" s="161">
        <v>33.26</v>
      </c>
      <c r="CH63" s="161">
        <v>32.31</v>
      </c>
    </row>
    <row r="64" spans="2:86" x14ac:dyDescent="0.2">
      <c r="CF64" s="406" t="s">
        <v>79</v>
      </c>
      <c r="CG64" s="161">
        <v>32.68</v>
      </c>
      <c r="CH64" s="161">
        <v>32.39</v>
      </c>
    </row>
    <row r="65" spans="84:86" x14ac:dyDescent="0.2">
      <c r="CF65" s="406" t="s">
        <v>186</v>
      </c>
      <c r="CG65" s="161">
        <v>32.53</v>
      </c>
      <c r="CH65" s="161">
        <v>31.4</v>
      </c>
    </row>
    <row r="66" spans="84:86" x14ac:dyDescent="0.2">
      <c r="CF66" s="406" t="s">
        <v>138</v>
      </c>
      <c r="CG66" s="161">
        <v>32.44</v>
      </c>
      <c r="CH66" s="161">
        <v>31.24</v>
      </c>
    </row>
    <row r="67" spans="84:86" x14ac:dyDescent="0.2">
      <c r="CF67" s="406" t="s">
        <v>146</v>
      </c>
      <c r="CG67" s="161">
        <v>31.84</v>
      </c>
      <c r="CH67" s="161">
        <v>28.74</v>
      </c>
    </row>
    <row r="68" spans="84:86" x14ac:dyDescent="0.2">
      <c r="CF68" s="406" t="s">
        <v>173</v>
      </c>
      <c r="CG68" s="161">
        <v>31.64</v>
      </c>
      <c r="CH68" s="161">
        <v>29.34</v>
      </c>
    </row>
    <row r="69" spans="84:86" x14ac:dyDescent="0.2">
      <c r="CF69" s="406" t="s">
        <v>187</v>
      </c>
      <c r="CG69" s="161">
        <v>31.54</v>
      </c>
      <c r="CH69" s="161">
        <v>30.01</v>
      </c>
    </row>
    <row r="70" spans="84:86" ht="13.5" thickBot="1" x14ac:dyDescent="0.25">
      <c r="CF70" s="406" t="s">
        <v>142</v>
      </c>
      <c r="CG70" s="161">
        <v>30.42</v>
      </c>
      <c r="CH70" s="161">
        <v>30.27</v>
      </c>
    </row>
    <row r="71" spans="84:86" ht="13.5" thickBot="1" x14ac:dyDescent="0.25">
      <c r="CF71" s="533" t="s">
        <v>188</v>
      </c>
      <c r="CG71" s="718">
        <v>36.82</v>
      </c>
      <c r="CH71" s="718">
        <v>34.119999999999997</v>
      </c>
    </row>
    <row r="72" spans="84:86" x14ac:dyDescent="0.2">
      <c r="CF72" s="120"/>
      <c r="CG72" s="120"/>
      <c r="CH72" s="120"/>
    </row>
    <row r="73" spans="84:86" x14ac:dyDescent="0.2">
      <c r="CF73" s="120"/>
      <c r="CG73" s="120"/>
      <c r="CH73" s="120"/>
    </row>
    <row r="84" spans="2:7" ht="18.75" x14ac:dyDescent="0.25">
      <c r="B84" s="694" t="s">
        <v>191</v>
      </c>
      <c r="C84" s="695"/>
      <c r="D84" s="695"/>
      <c r="E84" s="695"/>
      <c r="F84" s="695"/>
      <c r="G84" s="695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8" sqref="U18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17" t="s">
        <v>298</v>
      </c>
    </row>
    <row r="5" spans="1:21" ht="15.75" x14ac:dyDescent="0.25">
      <c r="B5" s="218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1"/>
      <c r="B7" s="152"/>
      <c r="C7" s="396"/>
      <c r="D7" s="387" t="s">
        <v>96</v>
      </c>
      <c r="E7" s="393"/>
      <c r="F7" s="393"/>
      <c r="G7" s="393"/>
      <c r="H7" s="393"/>
      <c r="I7" s="388"/>
      <c r="J7" s="387" t="s">
        <v>97</v>
      </c>
      <c r="K7" s="393"/>
      <c r="L7" s="393"/>
      <c r="M7" s="393"/>
      <c r="N7" s="393"/>
      <c r="O7" s="388"/>
      <c r="P7" s="387" t="s">
        <v>116</v>
      </c>
      <c r="Q7" s="388"/>
      <c r="R7" s="389"/>
      <c r="S7" s="390"/>
    </row>
    <row r="8" spans="1:21" ht="14.25" x14ac:dyDescent="0.2">
      <c r="A8" s="151"/>
      <c r="B8" s="153" t="s">
        <v>98</v>
      </c>
      <c r="C8" s="397" t="s">
        <v>99</v>
      </c>
      <c r="D8" s="391" t="s">
        <v>100</v>
      </c>
      <c r="E8" s="36"/>
      <c r="F8" s="36" t="s">
        <v>149</v>
      </c>
      <c r="G8" s="36"/>
      <c r="H8" s="36" t="s">
        <v>101</v>
      </c>
      <c r="I8" s="44"/>
      <c r="J8" s="391" t="s">
        <v>100</v>
      </c>
      <c r="K8" s="36"/>
      <c r="L8" s="36" t="s">
        <v>149</v>
      </c>
      <c r="M8" s="36"/>
      <c r="N8" s="36" t="s">
        <v>101</v>
      </c>
      <c r="O8" s="44"/>
      <c r="P8" s="391" t="s">
        <v>100</v>
      </c>
      <c r="Q8" s="36"/>
      <c r="R8" s="66" t="s">
        <v>149</v>
      </c>
      <c r="S8" s="44"/>
    </row>
    <row r="9" spans="1:21" ht="13.5" thickBot="1" x14ac:dyDescent="0.25">
      <c r="A9" s="151"/>
      <c r="B9" s="154"/>
      <c r="C9" s="398"/>
      <c r="D9" s="399" t="s">
        <v>268</v>
      </c>
      <c r="E9" s="105" t="s">
        <v>297</v>
      </c>
      <c r="F9" s="104" t="s">
        <v>268</v>
      </c>
      <c r="G9" s="105" t="s">
        <v>297</v>
      </c>
      <c r="H9" s="107" t="s">
        <v>268</v>
      </c>
      <c r="I9" s="181" t="s">
        <v>297</v>
      </c>
      <c r="J9" s="392" t="s">
        <v>268</v>
      </c>
      <c r="K9" s="50" t="s">
        <v>297</v>
      </c>
      <c r="L9" s="67" t="s">
        <v>268</v>
      </c>
      <c r="M9" s="50" t="s">
        <v>297</v>
      </c>
      <c r="N9" s="49" t="s">
        <v>268</v>
      </c>
      <c r="O9" s="52" t="s">
        <v>297</v>
      </c>
      <c r="P9" s="392" t="s">
        <v>268</v>
      </c>
      <c r="Q9" s="50" t="s">
        <v>297</v>
      </c>
      <c r="R9" s="68" t="s">
        <v>268</v>
      </c>
      <c r="S9" s="52" t="s">
        <v>297</v>
      </c>
      <c r="T9" s="120"/>
    </row>
    <row r="10" spans="1:21" ht="15.75" x14ac:dyDescent="0.25">
      <c r="A10" s="151"/>
      <c r="B10" s="157" t="s">
        <v>102</v>
      </c>
      <c r="C10" s="175"/>
      <c r="D10" s="166">
        <f t="shared" ref="D10:O10" si="0">SUM(D11:D16)</f>
        <v>2088780.7369999997</v>
      </c>
      <c r="E10" s="106">
        <f t="shared" si="0"/>
        <v>2347215.588</v>
      </c>
      <c r="F10" s="109">
        <f>SUM(F11:F16)</f>
        <v>9249587.1260000002</v>
      </c>
      <c r="G10" s="110">
        <f>SUM(G11:G16)</f>
        <v>10719817.801999999</v>
      </c>
      <c r="H10" s="111">
        <f t="shared" si="0"/>
        <v>1649479.2159999998</v>
      </c>
      <c r="I10" s="400">
        <f t="shared" si="0"/>
        <v>1699983.8360000001</v>
      </c>
      <c r="J10" s="166">
        <f t="shared" si="0"/>
        <v>966856.19699999993</v>
      </c>
      <c r="K10" s="96">
        <f t="shared" si="0"/>
        <v>1124629.419</v>
      </c>
      <c r="L10" s="97">
        <f t="shared" si="0"/>
        <v>4278714.2980000004</v>
      </c>
      <c r="M10" s="96">
        <f t="shared" si="0"/>
        <v>5138653.9330000002</v>
      </c>
      <c r="N10" s="98">
        <f t="shared" si="0"/>
        <v>604131.08100000001</v>
      </c>
      <c r="O10" s="90">
        <f t="shared" si="0"/>
        <v>643476.63500000001</v>
      </c>
      <c r="P10" s="166">
        <f>SUM(P11:P16)</f>
        <v>1121924.54</v>
      </c>
      <c r="Q10" s="90">
        <f>SUM(Q11:Q16)</f>
        <v>1222586.169</v>
      </c>
      <c r="R10" s="89">
        <f>SUM(R11:R16)</f>
        <v>4970872.8279999997</v>
      </c>
      <c r="S10" s="90">
        <f>SUM(S11:S16)</f>
        <v>5581163.868999999</v>
      </c>
      <c r="T10" s="386"/>
      <c r="U10" s="160"/>
    </row>
    <row r="11" spans="1:21" x14ac:dyDescent="0.2">
      <c r="A11" s="151"/>
      <c r="B11" s="158" t="s">
        <v>103</v>
      </c>
      <c r="C11" s="176" t="s">
        <v>158</v>
      </c>
      <c r="D11" s="178">
        <v>416726.74599999998</v>
      </c>
      <c r="E11" s="130">
        <v>521369.51299999998</v>
      </c>
      <c r="F11" s="69">
        <v>1846440.5789999999</v>
      </c>
      <c r="G11" s="39">
        <v>2380881.67</v>
      </c>
      <c r="H11" s="129">
        <v>841904.93599999999</v>
      </c>
      <c r="I11" s="394">
        <v>876006.81599999999</v>
      </c>
      <c r="J11" s="178">
        <v>160484.39799999999</v>
      </c>
      <c r="K11" s="130">
        <v>182255.098</v>
      </c>
      <c r="L11" s="69">
        <v>710724.45</v>
      </c>
      <c r="M11" s="39">
        <v>833293.90500000003</v>
      </c>
      <c r="N11" s="129">
        <v>196210.579</v>
      </c>
      <c r="O11" s="394">
        <v>198102.81400000001</v>
      </c>
      <c r="P11" s="167">
        <f t="shared" ref="P11:P16" si="1">D11-J11</f>
        <v>256242.348</v>
      </c>
      <c r="Q11" s="132">
        <f t="shared" ref="Q11:Q16" si="2">E11-K11</f>
        <v>339114.41499999998</v>
      </c>
      <c r="R11" s="70">
        <f t="shared" ref="R11:S16" si="3">F11-L11</f>
        <v>1135716.129</v>
      </c>
      <c r="S11" s="71">
        <f t="shared" si="3"/>
        <v>1547587.7649999999</v>
      </c>
      <c r="T11" s="386"/>
      <c r="U11" s="160"/>
    </row>
    <row r="12" spans="1:21" x14ac:dyDescent="0.2">
      <c r="A12" s="151"/>
      <c r="B12" s="158" t="s">
        <v>104</v>
      </c>
      <c r="C12" s="176" t="s">
        <v>105</v>
      </c>
      <c r="D12" s="178">
        <v>324618.245</v>
      </c>
      <c r="E12" s="130">
        <v>337037.20500000002</v>
      </c>
      <c r="F12" s="69">
        <v>1437720.1410000001</v>
      </c>
      <c r="G12" s="39">
        <v>1538832.409</v>
      </c>
      <c r="H12" s="129">
        <v>154690.69899999999</v>
      </c>
      <c r="I12" s="394">
        <v>139036.726</v>
      </c>
      <c r="J12" s="178">
        <v>207488.402</v>
      </c>
      <c r="K12" s="130">
        <v>232334.78</v>
      </c>
      <c r="L12" s="69">
        <v>916699.60900000005</v>
      </c>
      <c r="M12" s="39">
        <v>1061526.8999999999</v>
      </c>
      <c r="N12" s="129">
        <v>120763.776</v>
      </c>
      <c r="O12" s="394">
        <v>118359.16800000001</v>
      </c>
      <c r="P12" s="167">
        <f t="shared" si="1"/>
        <v>117129.84299999999</v>
      </c>
      <c r="Q12" s="132">
        <f t="shared" si="2"/>
        <v>104702.42500000002</v>
      </c>
      <c r="R12" s="70">
        <f t="shared" si="3"/>
        <v>521020.53200000001</v>
      </c>
      <c r="S12" s="71">
        <f t="shared" si="3"/>
        <v>477305.50900000008</v>
      </c>
      <c r="T12" s="386"/>
      <c r="U12" s="160"/>
    </row>
    <row r="13" spans="1:21" x14ac:dyDescent="0.2">
      <c r="A13" s="151"/>
      <c r="B13" s="158" t="s">
        <v>106</v>
      </c>
      <c r="C13" s="176" t="s">
        <v>107</v>
      </c>
      <c r="D13" s="178">
        <v>123482.742</v>
      </c>
      <c r="E13" s="130">
        <v>141085.35399999999</v>
      </c>
      <c r="F13" s="69">
        <v>547172.07400000002</v>
      </c>
      <c r="G13" s="39">
        <v>644309.26899999997</v>
      </c>
      <c r="H13" s="129">
        <v>103017.731</v>
      </c>
      <c r="I13" s="394">
        <v>115286.751</v>
      </c>
      <c r="J13" s="178">
        <v>72716.887000000002</v>
      </c>
      <c r="K13" s="130">
        <v>81135.861999999994</v>
      </c>
      <c r="L13" s="69">
        <v>321713.33</v>
      </c>
      <c r="M13" s="39">
        <v>370479.68099999998</v>
      </c>
      <c r="N13" s="129">
        <v>59327.478000000003</v>
      </c>
      <c r="O13" s="394">
        <v>61124.847000000002</v>
      </c>
      <c r="P13" s="167">
        <f t="shared" si="1"/>
        <v>50765.854999999996</v>
      </c>
      <c r="Q13" s="132">
        <f t="shared" si="2"/>
        <v>59949.491999999998</v>
      </c>
      <c r="R13" s="70">
        <f t="shared" si="3"/>
        <v>225458.74400000001</v>
      </c>
      <c r="S13" s="71">
        <f t="shared" si="3"/>
        <v>273829.58799999999</v>
      </c>
      <c r="T13" s="386"/>
      <c r="U13" s="375"/>
    </row>
    <row r="14" spans="1:21" x14ac:dyDescent="0.2">
      <c r="A14" s="151"/>
      <c r="B14" s="158" t="s">
        <v>108</v>
      </c>
      <c r="C14" s="176" t="s">
        <v>109</v>
      </c>
      <c r="D14" s="178">
        <v>195941.478</v>
      </c>
      <c r="E14" s="130">
        <v>214451.24100000001</v>
      </c>
      <c r="F14" s="69">
        <v>866840.65800000005</v>
      </c>
      <c r="G14" s="39">
        <v>979441.72499999998</v>
      </c>
      <c r="H14" s="129">
        <v>225381.035</v>
      </c>
      <c r="I14" s="394">
        <v>232872.489</v>
      </c>
      <c r="J14" s="178">
        <v>63647.491999999998</v>
      </c>
      <c r="K14" s="130">
        <v>74058.214000000007</v>
      </c>
      <c r="L14" s="69">
        <v>282149.31699999998</v>
      </c>
      <c r="M14" s="39">
        <v>338305.34100000001</v>
      </c>
      <c r="N14" s="129">
        <v>104870.476</v>
      </c>
      <c r="O14" s="394">
        <v>125504.765</v>
      </c>
      <c r="P14" s="167">
        <f t="shared" si="1"/>
        <v>132293.986</v>
      </c>
      <c r="Q14" s="132">
        <f t="shared" si="2"/>
        <v>140393.027</v>
      </c>
      <c r="R14" s="70">
        <f t="shared" si="3"/>
        <v>584691.34100000001</v>
      </c>
      <c r="S14" s="71">
        <f t="shared" si="3"/>
        <v>641136.38399999996</v>
      </c>
      <c r="T14" s="386"/>
      <c r="U14" s="160"/>
    </row>
    <row r="15" spans="1:21" x14ac:dyDescent="0.2">
      <c r="A15" s="151"/>
      <c r="B15" s="158" t="s">
        <v>110</v>
      </c>
      <c r="C15" s="176" t="s">
        <v>111</v>
      </c>
      <c r="D15" s="178">
        <v>205200.64300000001</v>
      </c>
      <c r="E15" s="130">
        <v>209745.08799999999</v>
      </c>
      <c r="F15" s="69">
        <v>906539.228</v>
      </c>
      <c r="G15" s="39">
        <v>958454.71900000004</v>
      </c>
      <c r="H15" s="129">
        <v>58855.142</v>
      </c>
      <c r="I15" s="394">
        <v>49291.294999999998</v>
      </c>
      <c r="J15" s="178">
        <v>84334.046000000002</v>
      </c>
      <c r="K15" s="130">
        <v>130882.92</v>
      </c>
      <c r="L15" s="69">
        <v>373915.18599999999</v>
      </c>
      <c r="M15" s="39">
        <v>598537.13399999996</v>
      </c>
      <c r="N15" s="129">
        <v>21505.069</v>
      </c>
      <c r="O15" s="394">
        <v>32308.182000000001</v>
      </c>
      <c r="P15" s="167">
        <f t="shared" si="1"/>
        <v>120866.59700000001</v>
      </c>
      <c r="Q15" s="132">
        <f t="shared" si="2"/>
        <v>78862.167999999991</v>
      </c>
      <c r="R15" s="70">
        <f t="shared" si="3"/>
        <v>532624.04200000002</v>
      </c>
      <c r="S15" s="71">
        <f t="shared" si="3"/>
        <v>359917.58500000008</v>
      </c>
      <c r="T15" s="386"/>
      <c r="U15" s="160"/>
    </row>
    <row r="16" spans="1:21" ht="13.5" thickBot="1" x14ac:dyDescent="0.25">
      <c r="A16" s="151"/>
      <c r="B16" s="159" t="s">
        <v>112</v>
      </c>
      <c r="C16" s="177" t="s">
        <v>113</v>
      </c>
      <c r="D16" s="179">
        <v>822810.88300000003</v>
      </c>
      <c r="E16" s="137">
        <v>923527.18700000003</v>
      </c>
      <c r="F16" s="72">
        <v>3644874.446</v>
      </c>
      <c r="G16" s="41">
        <v>4217898.01</v>
      </c>
      <c r="H16" s="136">
        <v>265629.67300000001</v>
      </c>
      <c r="I16" s="395">
        <v>287489.75900000002</v>
      </c>
      <c r="J16" s="179">
        <v>378184.97200000001</v>
      </c>
      <c r="K16" s="137">
        <v>423962.54499999998</v>
      </c>
      <c r="L16" s="72">
        <v>1673512.406</v>
      </c>
      <c r="M16" s="41">
        <v>1936510.9720000001</v>
      </c>
      <c r="N16" s="136">
        <v>101453.70299999999</v>
      </c>
      <c r="O16" s="395">
        <v>108076.859</v>
      </c>
      <c r="P16" s="168">
        <f t="shared" si="1"/>
        <v>444625.91100000002</v>
      </c>
      <c r="Q16" s="139">
        <f t="shared" si="2"/>
        <v>499564.64200000005</v>
      </c>
      <c r="R16" s="73">
        <f t="shared" si="3"/>
        <v>1971362.04</v>
      </c>
      <c r="S16" s="74">
        <f t="shared" si="3"/>
        <v>2281387.0379999997</v>
      </c>
      <c r="T16" s="120"/>
      <c r="U16" s="160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6"/>
    </row>
    <row r="18" spans="1:19" ht="27.75" thickBot="1" x14ac:dyDescent="0.4">
      <c r="B18" s="45" t="s">
        <v>249</v>
      </c>
      <c r="G18" s="91"/>
      <c r="I18" s="91"/>
      <c r="L18" s="91"/>
    </row>
    <row r="19" spans="1:19" ht="14.25" x14ac:dyDescent="0.2">
      <c r="A19" s="151"/>
      <c r="B19" s="152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1"/>
      <c r="B20" s="153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1"/>
      <c r="B21" s="154"/>
      <c r="C21" s="77"/>
      <c r="D21" s="112" t="s">
        <v>268</v>
      </c>
      <c r="E21" s="105" t="s">
        <v>297</v>
      </c>
      <c r="F21" s="104" t="s">
        <v>268</v>
      </c>
      <c r="G21" s="105" t="s">
        <v>297</v>
      </c>
      <c r="H21" s="107" t="s">
        <v>268</v>
      </c>
      <c r="I21" s="108" t="s">
        <v>297</v>
      </c>
      <c r="J21" s="114" t="s">
        <v>268</v>
      </c>
      <c r="K21" s="50" t="s">
        <v>297</v>
      </c>
      <c r="L21" s="67" t="s">
        <v>268</v>
      </c>
      <c r="M21" s="50" t="s">
        <v>297</v>
      </c>
      <c r="N21" s="49" t="s">
        <v>268</v>
      </c>
      <c r="O21" s="51" t="s">
        <v>297</v>
      </c>
      <c r="P21" s="112" t="s">
        <v>268</v>
      </c>
      <c r="Q21" s="105" t="s">
        <v>297</v>
      </c>
      <c r="R21" s="180" t="s">
        <v>268</v>
      </c>
      <c r="S21" s="181" t="s">
        <v>297</v>
      </c>
    </row>
    <row r="22" spans="1:19" ht="15.75" x14ac:dyDescent="0.25">
      <c r="A22" s="151"/>
      <c r="B22" s="157" t="s">
        <v>102</v>
      </c>
      <c r="C22" s="115"/>
      <c r="D22" s="113">
        <f t="shared" ref="D22:S22" si="4">SUM(D23:D28)</f>
        <v>99568.577999999994</v>
      </c>
      <c r="E22" s="96">
        <f t="shared" si="4"/>
        <v>119109.955</v>
      </c>
      <c r="F22" s="97">
        <f t="shared" si="4"/>
        <v>440090.15399999998</v>
      </c>
      <c r="G22" s="96">
        <f t="shared" si="4"/>
        <v>544362.4850000001</v>
      </c>
      <c r="H22" s="98">
        <f t="shared" si="4"/>
        <v>65281.270000000004</v>
      </c>
      <c r="I22" s="116">
        <f t="shared" si="4"/>
        <v>85480.384999999995</v>
      </c>
      <c r="J22" s="113">
        <f t="shared" si="4"/>
        <v>84192.015000000014</v>
      </c>
      <c r="K22" s="96">
        <f>SUM(K23:K28)</f>
        <v>120415.12</v>
      </c>
      <c r="L22" s="97">
        <f>SUM(L23:L28)</f>
        <v>372368.74899999995</v>
      </c>
      <c r="M22" s="96">
        <f>SUM(M23:M28)</f>
        <v>550206.28299999994</v>
      </c>
      <c r="N22" s="98">
        <f t="shared" si="4"/>
        <v>34379.218000000001</v>
      </c>
      <c r="O22" s="106">
        <f t="shared" si="4"/>
        <v>40680.633000000002</v>
      </c>
      <c r="P22" s="182">
        <f t="shared" si="4"/>
        <v>15376.562999999987</v>
      </c>
      <c r="Q22" s="183">
        <f t="shared" si="4"/>
        <v>-1305.1649999999972</v>
      </c>
      <c r="R22" s="253">
        <f t="shared" si="4"/>
        <v>67721.405000000013</v>
      </c>
      <c r="S22" s="183">
        <f t="shared" si="4"/>
        <v>-5843.7979999999661</v>
      </c>
    </row>
    <row r="23" spans="1:19" x14ac:dyDescent="0.2">
      <c r="A23" s="151"/>
      <c r="B23" s="158" t="s">
        <v>103</v>
      </c>
      <c r="C23" s="128" t="s">
        <v>158</v>
      </c>
      <c r="D23" s="129">
        <v>2518.1709999999998</v>
      </c>
      <c r="E23" s="130">
        <v>5717.5969999999998</v>
      </c>
      <c r="F23" s="38">
        <v>11190.296</v>
      </c>
      <c r="G23" s="39">
        <v>26237.29</v>
      </c>
      <c r="H23" s="129">
        <v>2872.3809999999999</v>
      </c>
      <c r="I23" s="131">
        <v>4057.87</v>
      </c>
      <c r="J23" s="94">
        <v>3241.53</v>
      </c>
      <c r="K23" s="39">
        <v>4983.9719999999998</v>
      </c>
      <c r="L23" s="69">
        <v>14060.329</v>
      </c>
      <c r="M23" s="39">
        <v>22805.255000000001</v>
      </c>
      <c r="N23" s="38">
        <v>2282.9180000000001</v>
      </c>
      <c r="O23" s="169">
        <v>2989.3670000000002</v>
      </c>
      <c r="P23" s="249">
        <f t="shared" ref="P23:P28" si="5">D23-J23</f>
        <v>-723.35900000000038</v>
      </c>
      <c r="Q23" s="250">
        <f t="shared" ref="Q23:Q28" si="6">E23-K23</f>
        <v>733.625</v>
      </c>
      <c r="R23" s="254">
        <f t="shared" ref="P23:S28" si="7">F23-L23</f>
        <v>-2870.0329999999994</v>
      </c>
      <c r="S23" s="255">
        <f t="shared" si="7"/>
        <v>3432.0349999999999</v>
      </c>
    </row>
    <row r="24" spans="1:19" x14ac:dyDescent="0.2">
      <c r="A24" s="151"/>
      <c r="B24" s="158" t="s">
        <v>104</v>
      </c>
      <c r="C24" s="128" t="s">
        <v>105</v>
      </c>
      <c r="D24" s="129">
        <v>15351.924999999999</v>
      </c>
      <c r="E24" s="130">
        <v>26353.774000000001</v>
      </c>
      <c r="F24" s="38">
        <v>68262.410999999993</v>
      </c>
      <c r="G24" s="39">
        <v>120524.149</v>
      </c>
      <c r="H24" s="129">
        <v>7830.7520000000004</v>
      </c>
      <c r="I24" s="131">
        <v>10467.886</v>
      </c>
      <c r="J24" s="94">
        <v>19750.258000000002</v>
      </c>
      <c r="K24" s="39">
        <v>29354.781999999999</v>
      </c>
      <c r="L24" s="69">
        <v>87633.471999999994</v>
      </c>
      <c r="M24" s="39">
        <v>134111.31899999999</v>
      </c>
      <c r="N24" s="38">
        <v>9498.3349999999991</v>
      </c>
      <c r="O24" s="169">
        <v>10594.712</v>
      </c>
      <c r="P24" s="249">
        <f t="shared" si="5"/>
        <v>-4398.3330000000024</v>
      </c>
      <c r="Q24" s="250">
        <f t="shared" si="6"/>
        <v>-3001.007999999998</v>
      </c>
      <c r="R24" s="254">
        <f t="shared" si="7"/>
        <v>-19371.061000000002</v>
      </c>
      <c r="S24" s="255">
        <f t="shared" si="7"/>
        <v>-13587.169999999984</v>
      </c>
    </row>
    <row r="25" spans="1:19" x14ac:dyDescent="0.2">
      <c r="A25" s="151"/>
      <c r="B25" s="158" t="s">
        <v>106</v>
      </c>
      <c r="C25" s="128" t="s">
        <v>107</v>
      </c>
      <c r="D25" s="129">
        <v>3767.8069999999998</v>
      </c>
      <c r="E25" s="130">
        <v>5607.5969999999998</v>
      </c>
      <c r="F25" s="38">
        <v>16741.705999999998</v>
      </c>
      <c r="G25" s="39">
        <v>25624.762999999999</v>
      </c>
      <c r="H25" s="129">
        <v>2562.86</v>
      </c>
      <c r="I25" s="131">
        <v>3431.058</v>
      </c>
      <c r="J25" s="94">
        <v>606.61400000000003</v>
      </c>
      <c r="K25" s="39">
        <v>1128.4670000000001</v>
      </c>
      <c r="L25" s="69">
        <v>2654.3919999999998</v>
      </c>
      <c r="M25" s="39">
        <v>5119.5609999999997</v>
      </c>
      <c r="N25" s="38">
        <v>281.99400000000003</v>
      </c>
      <c r="O25" s="169">
        <v>497.14699999999999</v>
      </c>
      <c r="P25" s="249">
        <f t="shared" si="5"/>
        <v>3161.1929999999998</v>
      </c>
      <c r="Q25" s="250">
        <f t="shared" si="6"/>
        <v>4479.1299999999992</v>
      </c>
      <c r="R25" s="254">
        <f t="shared" si="7"/>
        <v>14087.313999999998</v>
      </c>
      <c r="S25" s="255">
        <f t="shared" si="7"/>
        <v>20505.201999999997</v>
      </c>
    </row>
    <row r="26" spans="1:19" x14ac:dyDescent="0.2">
      <c r="A26" s="151"/>
      <c r="B26" s="158" t="s">
        <v>108</v>
      </c>
      <c r="C26" s="128" t="s">
        <v>109</v>
      </c>
      <c r="D26" s="129">
        <v>43565.250999999997</v>
      </c>
      <c r="E26" s="130">
        <v>47796.442999999999</v>
      </c>
      <c r="F26" s="38">
        <v>192111.685</v>
      </c>
      <c r="G26" s="39">
        <v>218369.67</v>
      </c>
      <c r="H26" s="129">
        <v>41381.906000000003</v>
      </c>
      <c r="I26" s="131">
        <v>57138.743000000002</v>
      </c>
      <c r="J26" s="94">
        <v>8306.4699999999993</v>
      </c>
      <c r="K26" s="39">
        <v>10843.561</v>
      </c>
      <c r="L26" s="69">
        <v>36725.324000000001</v>
      </c>
      <c r="M26" s="39">
        <v>49517.142</v>
      </c>
      <c r="N26" s="38">
        <v>8174.5720000000001</v>
      </c>
      <c r="O26" s="169">
        <v>8394.6</v>
      </c>
      <c r="P26" s="249">
        <f t="shared" si="7"/>
        <v>35258.780999999995</v>
      </c>
      <c r="Q26" s="250">
        <f t="shared" si="6"/>
        <v>36952.881999999998</v>
      </c>
      <c r="R26" s="254">
        <f t="shared" si="7"/>
        <v>155386.361</v>
      </c>
      <c r="S26" s="255">
        <f t="shared" si="7"/>
        <v>168852.52800000002</v>
      </c>
    </row>
    <row r="27" spans="1:19" x14ac:dyDescent="0.2">
      <c r="A27" s="151"/>
      <c r="B27" s="158" t="s">
        <v>110</v>
      </c>
      <c r="C27" s="128" t="s">
        <v>111</v>
      </c>
      <c r="D27" s="129">
        <v>18670.481</v>
      </c>
      <c r="E27" s="130">
        <v>14155.13</v>
      </c>
      <c r="F27" s="38">
        <v>81812.135999999999</v>
      </c>
      <c r="G27" s="39">
        <v>64482.368000000002</v>
      </c>
      <c r="H27" s="129">
        <v>5687.5370000000003</v>
      </c>
      <c r="I27" s="131">
        <v>3647.8090000000002</v>
      </c>
      <c r="J27" s="94">
        <v>14410.627</v>
      </c>
      <c r="K27" s="39">
        <v>32011.766</v>
      </c>
      <c r="L27" s="69">
        <v>64254.021999999997</v>
      </c>
      <c r="M27" s="39">
        <v>146397.829</v>
      </c>
      <c r="N27" s="38">
        <v>3944.3739999999998</v>
      </c>
      <c r="O27" s="169">
        <v>7177.6409999999996</v>
      </c>
      <c r="P27" s="249">
        <f t="shared" si="5"/>
        <v>4259.8539999999994</v>
      </c>
      <c r="Q27" s="250">
        <f t="shared" si="6"/>
        <v>-17856.635999999999</v>
      </c>
      <c r="R27" s="254">
        <f t="shared" si="7"/>
        <v>17558.114000000001</v>
      </c>
      <c r="S27" s="255">
        <f t="shared" si="7"/>
        <v>-81915.460999999996</v>
      </c>
    </row>
    <row r="28" spans="1:19" ht="13.5" thickBot="1" x14ac:dyDescent="0.25">
      <c r="A28" s="151"/>
      <c r="B28" s="159" t="s">
        <v>112</v>
      </c>
      <c r="C28" s="135" t="s">
        <v>113</v>
      </c>
      <c r="D28" s="136">
        <v>15694.942999999999</v>
      </c>
      <c r="E28" s="137">
        <v>19479.414000000001</v>
      </c>
      <c r="F28" s="40">
        <v>69971.92</v>
      </c>
      <c r="G28" s="41">
        <v>89124.244999999995</v>
      </c>
      <c r="H28" s="136">
        <v>4945.8339999999998</v>
      </c>
      <c r="I28" s="138">
        <v>6737.0190000000002</v>
      </c>
      <c r="J28" s="95">
        <v>37876.516000000003</v>
      </c>
      <c r="K28" s="41">
        <v>42092.572</v>
      </c>
      <c r="L28" s="72">
        <v>167041.21</v>
      </c>
      <c r="M28" s="41">
        <v>192255.177</v>
      </c>
      <c r="N28" s="40">
        <v>10197.025</v>
      </c>
      <c r="O28" s="170">
        <v>11027.165999999999</v>
      </c>
      <c r="P28" s="251">
        <f t="shared" si="5"/>
        <v>-22181.573000000004</v>
      </c>
      <c r="Q28" s="252">
        <f t="shared" si="6"/>
        <v>-22613.157999999999</v>
      </c>
      <c r="R28" s="256">
        <f t="shared" si="7"/>
        <v>-97069.29</v>
      </c>
      <c r="S28" s="257">
        <f t="shared" si="7"/>
        <v>-103130.932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1"/>
      <c r="B31" s="152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1"/>
      <c r="B32" s="153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1"/>
      <c r="B33" s="154"/>
      <c r="C33" s="77"/>
      <c r="D33" s="112" t="s">
        <v>268</v>
      </c>
      <c r="E33" s="105" t="s">
        <v>297</v>
      </c>
      <c r="F33" s="104" t="s">
        <v>268</v>
      </c>
      <c r="G33" s="105" t="s">
        <v>297</v>
      </c>
      <c r="H33" s="107" t="s">
        <v>268</v>
      </c>
      <c r="I33" s="108" t="s">
        <v>297</v>
      </c>
      <c r="J33" s="114" t="s">
        <v>268</v>
      </c>
      <c r="K33" s="50" t="s">
        <v>297</v>
      </c>
      <c r="L33" s="67" t="s">
        <v>268</v>
      </c>
      <c r="M33" s="50" t="s">
        <v>297</v>
      </c>
      <c r="N33" s="49" t="s">
        <v>268</v>
      </c>
      <c r="O33" s="51" t="s">
        <v>297</v>
      </c>
      <c r="P33" s="114" t="s">
        <v>268</v>
      </c>
      <c r="Q33" s="50" t="s">
        <v>297</v>
      </c>
      <c r="R33" s="68" t="s">
        <v>268</v>
      </c>
      <c r="S33" s="52" t="s">
        <v>297</v>
      </c>
      <c r="T33" s="162"/>
    </row>
    <row r="34" spans="1:21" ht="15.75" x14ac:dyDescent="0.25">
      <c r="A34" s="151"/>
      <c r="B34" s="157" t="s">
        <v>102</v>
      </c>
      <c r="C34" s="115"/>
      <c r="D34" s="113">
        <f t="shared" ref="D34:S34" si="8">SUM(D35:D40)</f>
        <v>367613.935</v>
      </c>
      <c r="E34" s="96">
        <f t="shared" si="8"/>
        <v>439797.23099999997</v>
      </c>
      <c r="F34" s="97">
        <f t="shared" si="8"/>
        <v>1627573.2339999999</v>
      </c>
      <c r="G34" s="96">
        <f t="shared" si="8"/>
        <v>2008399.04</v>
      </c>
      <c r="H34" s="98">
        <f t="shared" si="8"/>
        <v>594334.22899999993</v>
      </c>
      <c r="I34" s="116">
        <f t="shared" si="8"/>
        <v>588645.33400000003</v>
      </c>
      <c r="J34" s="113">
        <f t="shared" si="8"/>
        <v>333232.53599999996</v>
      </c>
      <c r="K34" s="96">
        <f t="shared" si="8"/>
        <v>360636.13600000006</v>
      </c>
      <c r="L34" s="97">
        <f t="shared" si="8"/>
        <v>1475010.625</v>
      </c>
      <c r="M34" s="96">
        <f t="shared" si="8"/>
        <v>1647681.2879999999</v>
      </c>
      <c r="N34" s="98">
        <f t="shared" si="8"/>
        <v>193423.93900000001</v>
      </c>
      <c r="O34" s="106">
        <f t="shared" si="8"/>
        <v>180310.834</v>
      </c>
      <c r="P34" s="166">
        <f t="shared" ref="P34:Q34" si="9">SUM(P35:P40)</f>
        <v>34381.399000000019</v>
      </c>
      <c r="Q34" s="90">
        <f t="shared" si="9"/>
        <v>79161.094999999987</v>
      </c>
      <c r="R34" s="89">
        <f t="shared" si="8"/>
        <v>152562.60900000011</v>
      </c>
      <c r="S34" s="90">
        <f t="shared" si="8"/>
        <v>360717.75199999998</v>
      </c>
      <c r="T34" s="162"/>
    </row>
    <row r="35" spans="1:21" x14ac:dyDescent="0.2">
      <c r="A35" s="151"/>
      <c r="B35" s="158" t="s">
        <v>103</v>
      </c>
      <c r="C35" s="128" t="s">
        <v>158</v>
      </c>
      <c r="D35" s="129">
        <v>205035.573</v>
      </c>
      <c r="E35" s="130">
        <v>270071.91399999999</v>
      </c>
      <c r="F35" s="69">
        <v>907472.478</v>
      </c>
      <c r="G35" s="39">
        <v>1233358.4879999999</v>
      </c>
      <c r="H35" s="129">
        <v>490686.848</v>
      </c>
      <c r="I35" s="131">
        <v>489300.23100000003</v>
      </c>
      <c r="J35" s="148">
        <v>39643.934999999998</v>
      </c>
      <c r="K35" s="130">
        <v>34867.576000000001</v>
      </c>
      <c r="L35" s="69">
        <v>175760.378</v>
      </c>
      <c r="M35" s="39">
        <v>159345.18299999999</v>
      </c>
      <c r="N35" s="129">
        <v>42912.712</v>
      </c>
      <c r="O35" s="164">
        <v>32485.144</v>
      </c>
      <c r="P35" s="167">
        <f t="shared" ref="P35:R40" si="10">D35-J35</f>
        <v>165391.63800000001</v>
      </c>
      <c r="Q35" s="132">
        <f t="shared" si="10"/>
        <v>235204.33799999999</v>
      </c>
      <c r="R35" s="70">
        <f t="shared" si="10"/>
        <v>731712.1</v>
      </c>
      <c r="S35" s="71">
        <f t="shared" ref="S35:S40" si="11">G35-M35</f>
        <v>1074013.3049999999</v>
      </c>
      <c r="T35" s="162"/>
      <c r="U35" s="146"/>
    </row>
    <row r="36" spans="1:21" x14ac:dyDescent="0.2">
      <c r="A36" s="151"/>
      <c r="B36" s="158" t="s">
        <v>104</v>
      </c>
      <c r="C36" s="128" t="s">
        <v>105</v>
      </c>
      <c r="D36" s="129">
        <v>36207.271999999997</v>
      </c>
      <c r="E36" s="130">
        <v>32565.813999999998</v>
      </c>
      <c r="F36" s="69">
        <v>160721.84400000001</v>
      </c>
      <c r="G36" s="39">
        <v>148789.16500000001</v>
      </c>
      <c r="H36" s="129">
        <v>22652.111000000001</v>
      </c>
      <c r="I36" s="131">
        <v>14823.726000000001</v>
      </c>
      <c r="J36" s="148">
        <v>81550.688999999998</v>
      </c>
      <c r="K36" s="130">
        <v>87010.096000000005</v>
      </c>
      <c r="L36" s="69">
        <v>360644.152</v>
      </c>
      <c r="M36" s="39">
        <v>397579.18699999998</v>
      </c>
      <c r="N36" s="129">
        <v>57785.73</v>
      </c>
      <c r="O36" s="164">
        <v>47061.207000000002</v>
      </c>
      <c r="P36" s="167">
        <f t="shared" si="10"/>
        <v>-45343.417000000001</v>
      </c>
      <c r="Q36" s="132">
        <f t="shared" si="10"/>
        <v>-54444.282000000007</v>
      </c>
      <c r="R36" s="70">
        <f t="shared" si="10"/>
        <v>-199922.30799999999</v>
      </c>
      <c r="S36" s="71">
        <f t="shared" si="11"/>
        <v>-248790.02199999997</v>
      </c>
    </row>
    <row r="37" spans="1:21" x14ac:dyDescent="0.2">
      <c r="A37" s="151"/>
      <c r="B37" s="158" t="s">
        <v>106</v>
      </c>
      <c r="C37" s="128" t="s">
        <v>107</v>
      </c>
      <c r="D37" s="129">
        <v>10650.986999999999</v>
      </c>
      <c r="E37" s="130">
        <v>11758.133</v>
      </c>
      <c r="F37" s="69">
        <v>47269.612000000001</v>
      </c>
      <c r="G37" s="39">
        <v>53640.455999999998</v>
      </c>
      <c r="H37" s="129">
        <v>10827.856</v>
      </c>
      <c r="I37" s="131">
        <v>11906.205</v>
      </c>
      <c r="J37" s="148">
        <v>26922.055</v>
      </c>
      <c r="K37" s="130">
        <v>30271.179</v>
      </c>
      <c r="L37" s="69">
        <v>119103.594</v>
      </c>
      <c r="M37" s="39">
        <v>138207.84599999999</v>
      </c>
      <c r="N37" s="129">
        <v>20463.183000000001</v>
      </c>
      <c r="O37" s="164">
        <v>21558.194</v>
      </c>
      <c r="P37" s="167">
        <f t="shared" si="10"/>
        <v>-16271.068000000001</v>
      </c>
      <c r="Q37" s="132">
        <f t="shared" si="10"/>
        <v>-18513.046000000002</v>
      </c>
      <c r="R37" s="70">
        <f t="shared" si="10"/>
        <v>-71833.981999999989</v>
      </c>
      <c r="S37" s="71">
        <f t="shared" si="11"/>
        <v>-84567.389999999985</v>
      </c>
      <c r="T37" s="162"/>
    </row>
    <row r="38" spans="1:21" x14ac:dyDescent="0.2">
      <c r="A38" s="151"/>
      <c r="B38" s="158" t="s">
        <v>108</v>
      </c>
      <c r="C38" s="128" t="s">
        <v>109</v>
      </c>
      <c r="D38" s="129">
        <v>10962.97</v>
      </c>
      <c r="E38" s="130">
        <v>16131.232</v>
      </c>
      <c r="F38" s="69">
        <v>48398.148000000001</v>
      </c>
      <c r="G38" s="39">
        <v>73695.630999999994</v>
      </c>
      <c r="H38" s="129">
        <v>27651.25</v>
      </c>
      <c r="I38" s="131">
        <v>30439.103999999999</v>
      </c>
      <c r="J38" s="148">
        <v>12988.003000000001</v>
      </c>
      <c r="K38" s="130">
        <v>13203.48</v>
      </c>
      <c r="L38" s="69">
        <v>57626.046999999999</v>
      </c>
      <c r="M38" s="39">
        <v>60317.21</v>
      </c>
      <c r="N38" s="129">
        <v>18297.536</v>
      </c>
      <c r="O38" s="164">
        <v>22598.475999999999</v>
      </c>
      <c r="P38" s="167">
        <f t="shared" si="10"/>
        <v>-2025.0330000000013</v>
      </c>
      <c r="Q38" s="132">
        <f t="shared" si="10"/>
        <v>2927.7520000000004</v>
      </c>
      <c r="R38" s="70">
        <f t="shared" si="10"/>
        <v>-9227.8989999999976</v>
      </c>
      <c r="S38" s="71">
        <f t="shared" si="11"/>
        <v>13378.420999999995</v>
      </c>
      <c r="T38" s="162"/>
    </row>
    <row r="39" spans="1:21" x14ac:dyDescent="0.2">
      <c r="A39" s="151"/>
      <c r="B39" s="158" t="s">
        <v>110</v>
      </c>
      <c r="C39" s="128" t="s">
        <v>111</v>
      </c>
      <c r="D39" s="129">
        <v>12321.851000000001</v>
      </c>
      <c r="E39" s="130">
        <v>11736.282999999999</v>
      </c>
      <c r="F39" s="69">
        <v>54572.175999999999</v>
      </c>
      <c r="G39" s="39">
        <v>53530.78</v>
      </c>
      <c r="H39" s="129">
        <v>3875.2939999999999</v>
      </c>
      <c r="I39" s="131">
        <v>3215.9549999999999</v>
      </c>
      <c r="J39" s="148">
        <v>24357.612000000001</v>
      </c>
      <c r="K39" s="130">
        <v>32073.778999999999</v>
      </c>
      <c r="L39" s="69">
        <v>107892.295</v>
      </c>
      <c r="M39" s="39">
        <v>146792.23199999999</v>
      </c>
      <c r="N39" s="129">
        <v>6229.24</v>
      </c>
      <c r="O39" s="164">
        <v>7635.52</v>
      </c>
      <c r="P39" s="167">
        <f t="shared" si="10"/>
        <v>-12035.761</v>
      </c>
      <c r="Q39" s="132">
        <f t="shared" si="10"/>
        <v>-20337.495999999999</v>
      </c>
      <c r="R39" s="70">
        <f t="shared" si="10"/>
        <v>-53320.118999999999</v>
      </c>
      <c r="S39" s="71">
        <f t="shared" si="11"/>
        <v>-93261.45199999999</v>
      </c>
    </row>
    <row r="40" spans="1:21" ht="13.5" thickBot="1" x14ac:dyDescent="0.25">
      <c r="A40" s="151"/>
      <c r="B40" s="159" t="s">
        <v>112</v>
      </c>
      <c r="C40" s="135" t="s">
        <v>113</v>
      </c>
      <c r="D40" s="136">
        <v>92435.282000000007</v>
      </c>
      <c r="E40" s="137">
        <v>97533.854999999996</v>
      </c>
      <c r="F40" s="72">
        <v>409138.97600000002</v>
      </c>
      <c r="G40" s="41">
        <v>445384.52</v>
      </c>
      <c r="H40" s="136">
        <v>38640.870000000003</v>
      </c>
      <c r="I40" s="138">
        <v>38960.112999999998</v>
      </c>
      <c r="J40" s="149">
        <v>147770.242</v>
      </c>
      <c r="K40" s="137">
        <v>163210.02600000001</v>
      </c>
      <c r="L40" s="72">
        <v>653984.15899999999</v>
      </c>
      <c r="M40" s="41">
        <v>745439.63</v>
      </c>
      <c r="N40" s="136">
        <v>47735.538</v>
      </c>
      <c r="O40" s="165">
        <v>48972.292999999998</v>
      </c>
      <c r="P40" s="168">
        <f t="shared" si="10"/>
        <v>-55334.959999999992</v>
      </c>
      <c r="Q40" s="139">
        <f t="shared" si="10"/>
        <v>-65676.171000000017</v>
      </c>
      <c r="R40" s="73">
        <f t="shared" si="10"/>
        <v>-244845.18299999996</v>
      </c>
      <c r="S40" s="74">
        <f t="shared" si="11"/>
        <v>-300055.11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272</v>
      </c>
      <c r="H42" s="91"/>
    </row>
    <row r="43" spans="1:21" ht="14.25" x14ac:dyDescent="0.2">
      <c r="A43" s="151"/>
      <c r="B43" s="152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1"/>
      <c r="B44" s="153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1"/>
      <c r="B45" s="154"/>
      <c r="C45" s="77"/>
      <c r="D45" s="114" t="s">
        <v>268</v>
      </c>
      <c r="E45" s="50" t="s">
        <v>297</v>
      </c>
      <c r="F45" s="67" t="s">
        <v>268</v>
      </c>
      <c r="G45" s="50" t="s">
        <v>297</v>
      </c>
      <c r="H45" s="49" t="s">
        <v>268</v>
      </c>
      <c r="I45" s="51" t="s">
        <v>297</v>
      </c>
      <c r="J45" s="114" t="s">
        <v>268</v>
      </c>
      <c r="K45" s="50" t="s">
        <v>297</v>
      </c>
      <c r="L45" s="67" t="s">
        <v>268</v>
      </c>
      <c r="M45" s="50" t="s">
        <v>297</v>
      </c>
      <c r="N45" s="49" t="s">
        <v>268</v>
      </c>
      <c r="O45" s="51" t="s">
        <v>297</v>
      </c>
      <c r="P45" s="114" t="s">
        <v>268</v>
      </c>
      <c r="Q45" s="50" t="s">
        <v>297</v>
      </c>
      <c r="R45" s="68" t="s">
        <v>268</v>
      </c>
      <c r="S45" s="52" t="s">
        <v>297</v>
      </c>
    </row>
    <row r="46" spans="1:21" ht="15.75" x14ac:dyDescent="0.25">
      <c r="A46" s="151"/>
      <c r="B46" s="140" t="s">
        <v>102</v>
      </c>
      <c r="C46" s="141"/>
      <c r="D46" s="113">
        <f t="shared" ref="D46:S46" si="12">SUM(D47:D52)</f>
        <v>1264045.1979999999</v>
      </c>
      <c r="E46" s="96">
        <f t="shared" si="12"/>
        <v>1500986.6259999999</v>
      </c>
      <c r="F46" s="97">
        <f>(SUM(F47:F52))/1</f>
        <v>5596513.8430000003</v>
      </c>
      <c r="G46" s="96">
        <f>(SUM(G47:G52))/1</f>
        <v>6856771.966</v>
      </c>
      <c r="H46" s="98">
        <f t="shared" si="12"/>
        <v>1071192.8599999999</v>
      </c>
      <c r="I46" s="116">
        <f t="shared" si="12"/>
        <v>1117444.236</v>
      </c>
      <c r="J46" s="113">
        <f t="shared" si="12"/>
        <v>907510.38599999994</v>
      </c>
      <c r="K46" s="96">
        <f t="shared" si="12"/>
        <v>1103499.9709999999</v>
      </c>
      <c r="L46" s="97">
        <f>(SUM(L47:L52))/1</f>
        <v>4016954.7960000001</v>
      </c>
      <c r="M46" s="96">
        <f>(SUM(M47:M52))/1</f>
        <v>5041865.0759999994</v>
      </c>
      <c r="N46" s="98">
        <f t="shared" si="12"/>
        <v>580387.41700000002</v>
      </c>
      <c r="O46" s="106">
        <f t="shared" si="12"/>
        <v>635420.84700000007</v>
      </c>
      <c r="P46" s="166">
        <f t="shared" ref="P46:Q46" si="13">SUM(P47:P52)</f>
        <v>356534.81200000009</v>
      </c>
      <c r="Q46" s="90">
        <f t="shared" si="13"/>
        <v>397486.65499999997</v>
      </c>
      <c r="R46" s="89">
        <f t="shared" si="12"/>
        <v>1579559.0469999998</v>
      </c>
      <c r="S46" s="90">
        <f t="shared" si="12"/>
        <v>1814906.8900000001</v>
      </c>
    </row>
    <row r="47" spans="1:21" x14ac:dyDescent="0.2">
      <c r="A47" s="151"/>
      <c r="B47" s="150" t="s">
        <v>103</v>
      </c>
      <c r="C47" s="133" t="s">
        <v>158</v>
      </c>
      <c r="D47" s="94">
        <v>294648.06</v>
      </c>
      <c r="E47" s="39">
        <v>379554.33899999998</v>
      </c>
      <c r="F47" s="69">
        <v>1305010.0249999999</v>
      </c>
      <c r="G47" s="39">
        <v>1733740.2560000001</v>
      </c>
      <c r="H47" s="38">
        <v>617554.84199999995</v>
      </c>
      <c r="I47" s="117">
        <v>618347.75699999998</v>
      </c>
      <c r="J47" s="94">
        <v>157636.04199999999</v>
      </c>
      <c r="K47" s="39">
        <v>181721.497</v>
      </c>
      <c r="L47" s="69">
        <v>697874.39300000004</v>
      </c>
      <c r="M47" s="39">
        <v>830853.18299999996</v>
      </c>
      <c r="N47" s="38">
        <v>193966.83600000001</v>
      </c>
      <c r="O47" s="169">
        <v>197847.65900000001</v>
      </c>
      <c r="P47" s="171">
        <f t="shared" ref="P47:S52" si="14">D47-J47</f>
        <v>137012.01800000001</v>
      </c>
      <c r="Q47" s="92">
        <f t="shared" si="14"/>
        <v>197832.84199999998</v>
      </c>
      <c r="R47" s="70">
        <f t="shared" si="14"/>
        <v>607135.63199999987</v>
      </c>
      <c r="S47" s="71">
        <f t="shared" si="14"/>
        <v>902887.07300000009</v>
      </c>
    </row>
    <row r="48" spans="1:21" x14ac:dyDescent="0.2">
      <c r="A48" s="151"/>
      <c r="B48" s="155" t="s">
        <v>104</v>
      </c>
      <c r="C48" s="133" t="s">
        <v>105</v>
      </c>
      <c r="D48" s="94">
        <v>112455.861</v>
      </c>
      <c r="E48" s="39">
        <v>138379.78200000001</v>
      </c>
      <c r="F48" s="69">
        <v>498972.98300000001</v>
      </c>
      <c r="G48" s="39">
        <v>632318.54200000002</v>
      </c>
      <c r="H48" s="38">
        <v>61127.99</v>
      </c>
      <c r="I48" s="117">
        <v>59038.798999999999</v>
      </c>
      <c r="J48" s="94">
        <v>179159.736</v>
      </c>
      <c r="K48" s="39">
        <v>229135.66899999999</v>
      </c>
      <c r="L48" s="69">
        <v>791965.67</v>
      </c>
      <c r="M48" s="39">
        <v>1046915.008</v>
      </c>
      <c r="N48" s="38">
        <v>108962.87</v>
      </c>
      <c r="O48" s="169">
        <v>116707.989</v>
      </c>
      <c r="P48" s="171">
        <f t="shared" si="14"/>
        <v>-66703.875</v>
      </c>
      <c r="Q48" s="92">
        <f t="shared" si="14"/>
        <v>-90755.886999999988</v>
      </c>
      <c r="R48" s="70">
        <f t="shared" si="14"/>
        <v>-292992.68700000003</v>
      </c>
      <c r="S48" s="71">
        <f t="shared" si="14"/>
        <v>-414596.46600000001</v>
      </c>
    </row>
    <row r="49" spans="1:19" x14ac:dyDescent="0.2">
      <c r="A49" s="151"/>
      <c r="B49" s="155" t="s">
        <v>106</v>
      </c>
      <c r="C49" s="133" t="s">
        <v>107</v>
      </c>
      <c r="D49" s="94">
        <v>84836.095000000001</v>
      </c>
      <c r="E49" s="39">
        <v>96278.664000000004</v>
      </c>
      <c r="F49" s="69">
        <v>375686.228</v>
      </c>
      <c r="G49" s="39">
        <v>439704.99300000002</v>
      </c>
      <c r="H49" s="38">
        <v>72310.236999999994</v>
      </c>
      <c r="I49" s="117">
        <v>82272.191000000006</v>
      </c>
      <c r="J49" s="94">
        <v>72162.387000000002</v>
      </c>
      <c r="K49" s="39">
        <v>80803.282999999996</v>
      </c>
      <c r="L49" s="69">
        <v>319265.99699999997</v>
      </c>
      <c r="M49" s="39">
        <v>368963.04499999998</v>
      </c>
      <c r="N49" s="38">
        <v>58778.720000000001</v>
      </c>
      <c r="O49" s="169">
        <v>60910.951999999997</v>
      </c>
      <c r="P49" s="171">
        <f t="shared" si="14"/>
        <v>12673.707999999999</v>
      </c>
      <c r="Q49" s="92">
        <f t="shared" si="14"/>
        <v>15475.381000000008</v>
      </c>
      <c r="R49" s="70">
        <f t="shared" si="14"/>
        <v>56420.231000000029</v>
      </c>
      <c r="S49" s="71">
        <f t="shared" si="14"/>
        <v>70741.948000000033</v>
      </c>
    </row>
    <row r="50" spans="1:19" x14ac:dyDescent="0.2">
      <c r="A50" s="151"/>
      <c r="B50" s="155" t="s">
        <v>108</v>
      </c>
      <c r="C50" s="133" t="s">
        <v>109</v>
      </c>
      <c r="D50" s="94">
        <v>90798.191000000006</v>
      </c>
      <c r="E50" s="39">
        <v>92552.82</v>
      </c>
      <c r="F50" s="69">
        <v>400116.337</v>
      </c>
      <c r="G50" s="39">
        <v>422833.14600000001</v>
      </c>
      <c r="H50" s="38">
        <v>98735.714000000007</v>
      </c>
      <c r="I50" s="117">
        <v>116403.425</v>
      </c>
      <c r="J50" s="94">
        <v>56920.758000000002</v>
      </c>
      <c r="K50" s="39">
        <v>70179.536999999997</v>
      </c>
      <c r="L50" s="69">
        <v>252345.601</v>
      </c>
      <c r="M50" s="39">
        <v>320578.29200000002</v>
      </c>
      <c r="N50" s="38">
        <v>100535.58</v>
      </c>
      <c r="O50" s="169">
        <v>122566.22100000001</v>
      </c>
      <c r="P50" s="171">
        <f t="shared" si="14"/>
        <v>33877.433000000005</v>
      </c>
      <c r="Q50" s="92">
        <f t="shared" si="14"/>
        <v>22373.28300000001</v>
      </c>
      <c r="R50" s="70">
        <f t="shared" si="14"/>
        <v>147770.736</v>
      </c>
      <c r="S50" s="71">
        <f t="shared" si="14"/>
        <v>102254.85399999999</v>
      </c>
    </row>
    <row r="51" spans="1:19" x14ac:dyDescent="0.2">
      <c r="A51" s="151"/>
      <c r="B51" s="155" t="s">
        <v>110</v>
      </c>
      <c r="C51" s="133" t="s">
        <v>111</v>
      </c>
      <c r="D51" s="94">
        <v>154027.40400000001</v>
      </c>
      <c r="E51" s="39">
        <v>176995.48199999999</v>
      </c>
      <c r="F51" s="69">
        <v>680937.36</v>
      </c>
      <c r="G51" s="39">
        <v>809085.44200000004</v>
      </c>
      <c r="H51" s="38">
        <v>44494.088000000003</v>
      </c>
      <c r="I51" s="117">
        <v>41328.605000000003</v>
      </c>
      <c r="J51" s="94">
        <v>76819.097999999998</v>
      </c>
      <c r="K51" s="39">
        <v>126226.03599999999</v>
      </c>
      <c r="L51" s="69">
        <v>341066.16700000002</v>
      </c>
      <c r="M51" s="39">
        <v>577072.14399999997</v>
      </c>
      <c r="N51" s="38">
        <v>19900.224999999999</v>
      </c>
      <c r="O51" s="169">
        <v>31173.565999999999</v>
      </c>
      <c r="P51" s="171">
        <f t="shared" si="14"/>
        <v>77208.306000000011</v>
      </c>
      <c r="Q51" s="92">
        <f t="shared" si="14"/>
        <v>50769.445999999996</v>
      </c>
      <c r="R51" s="70">
        <f t="shared" si="14"/>
        <v>339871.19299999997</v>
      </c>
      <c r="S51" s="71">
        <f t="shared" si="14"/>
        <v>232013.29800000007</v>
      </c>
    </row>
    <row r="52" spans="1:19" ht="13.5" thickBot="1" x14ac:dyDescent="0.25">
      <c r="A52" s="151"/>
      <c r="B52" s="156" t="s">
        <v>112</v>
      </c>
      <c r="C52" s="134" t="s">
        <v>113</v>
      </c>
      <c r="D52" s="95">
        <v>527279.58700000006</v>
      </c>
      <c r="E52" s="41">
        <v>617225.53899999999</v>
      </c>
      <c r="F52" s="72">
        <v>2335790.91</v>
      </c>
      <c r="G52" s="41">
        <v>2819089.5869999998</v>
      </c>
      <c r="H52" s="40">
        <v>176969.989</v>
      </c>
      <c r="I52" s="118">
        <v>200053.459</v>
      </c>
      <c r="J52" s="95">
        <v>364812.36499999999</v>
      </c>
      <c r="K52" s="41">
        <v>415433.94900000002</v>
      </c>
      <c r="L52" s="72">
        <v>1614436.9680000001</v>
      </c>
      <c r="M52" s="41">
        <v>1897483.4040000001</v>
      </c>
      <c r="N52" s="40">
        <v>98243.186000000002</v>
      </c>
      <c r="O52" s="170">
        <v>106214.46</v>
      </c>
      <c r="P52" s="172">
        <f t="shared" si="14"/>
        <v>162467.22200000007</v>
      </c>
      <c r="Q52" s="93">
        <f t="shared" si="14"/>
        <v>201791.58999999997</v>
      </c>
      <c r="R52" s="73">
        <f t="shared" si="14"/>
        <v>721353.94200000004</v>
      </c>
      <c r="S52" s="74">
        <f t="shared" si="14"/>
        <v>921606.18299999973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6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W122" sqref="W122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199</v>
      </c>
      <c r="C2" s="78"/>
      <c r="D2" s="78"/>
      <c r="E2" s="78"/>
      <c r="F2" s="78"/>
      <c r="G2" s="78"/>
      <c r="H2" s="78"/>
      <c r="I2" s="78"/>
      <c r="J2" s="78"/>
      <c r="K2" s="78" t="s">
        <v>200</v>
      </c>
      <c r="L2" s="78"/>
      <c r="M2" s="78"/>
      <c r="N2" s="78"/>
      <c r="O2" s="78"/>
      <c r="P2" s="78"/>
    </row>
    <row r="3" spans="2:18" ht="17.25" thickBot="1" x14ac:dyDescent="0.3">
      <c r="B3" s="216" t="s">
        <v>198</v>
      </c>
      <c r="C3" s="78"/>
      <c r="D3" s="78"/>
      <c r="E3" s="78"/>
      <c r="F3" s="78"/>
      <c r="G3" s="78"/>
      <c r="H3" s="78"/>
      <c r="I3" s="78"/>
      <c r="J3" s="78"/>
      <c r="K3" s="216" t="s">
        <v>198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2" t="s">
        <v>299</v>
      </c>
      <c r="C5" s="213"/>
      <c r="D5" s="214"/>
      <c r="E5" s="215"/>
      <c r="F5" s="212" t="s">
        <v>300</v>
      </c>
      <c r="G5" s="213"/>
      <c r="H5" s="214"/>
      <c r="I5" s="215"/>
      <c r="J5" s="83"/>
      <c r="K5" s="212" t="s">
        <v>299</v>
      </c>
      <c r="L5" s="213"/>
      <c r="M5" s="214"/>
      <c r="N5" s="215"/>
      <c r="O5" s="212" t="s">
        <v>300</v>
      </c>
      <c r="P5" s="213"/>
      <c r="Q5" s="214"/>
      <c r="R5" s="215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4" t="s">
        <v>114</v>
      </c>
      <c r="C7" s="185">
        <v>416726.74599999998</v>
      </c>
      <c r="D7" s="186">
        <v>1846440.5789999999</v>
      </c>
      <c r="E7" s="187">
        <v>841904.93599999999</v>
      </c>
      <c r="F7" s="188" t="s">
        <v>114</v>
      </c>
      <c r="G7" s="189">
        <v>521369.51299999998</v>
      </c>
      <c r="H7" s="190">
        <v>2380881.67</v>
      </c>
      <c r="I7" s="187">
        <v>876006.81599999999</v>
      </c>
      <c r="J7" s="83"/>
      <c r="K7" s="184" t="s">
        <v>114</v>
      </c>
      <c r="L7" s="185">
        <v>160484.39799999999</v>
      </c>
      <c r="M7" s="186">
        <v>710724.45</v>
      </c>
      <c r="N7" s="187">
        <v>196210.579</v>
      </c>
      <c r="O7" s="188" t="s">
        <v>114</v>
      </c>
      <c r="P7" s="189">
        <v>182255.098</v>
      </c>
      <c r="Q7" s="190">
        <v>833293.90500000003</v>
      </c>
      <c r="R7" s="187">
        <v>198102.81400000001</v>
      </c>
    </row>
    <row r="8" spans="2:18" ht="15.75" x14ac:dyDescent="0.25">
      <c r="B8" s="191" t="s">
        <v>77</v>
      </c>
      <c r="C8" s="192">
        <v>205035.573</v>
      </c>
      <c r="D8" s="193">
        <v>907472.478</v>
      </c>
      <c r="E8" s="192">
        <v>490686.848</v>
      </c>
      <c r="F8" s="194" t="s">
        <v>77</v>
      </c>
      <c r="G8" s="195">
        <v>270071.91399999999</v>
      </c>
      <c r="H8" s="196">
        <v>1233358.4879999999</v>
      </c>
      <c r="I8" s="197">
        <v>489300.23100000003</v>
      </c>
      <c r="J8" s="83"/>
      <c r="K8" s="191" t="s">
        <v>128</v>
      </c>
      <c r="L8" s="192">
        <v>95104.578999999998</v>
      </c>
      <c r="M8" s="193">
        <v>421230.652</v>
      </c>
      <c r="N8" s="192">
        <v>112477.25199999999</v>
      </c>
      <c r="O8" s="194" t="s">
        <v>128</v>
      </c>
      <c r="P8" s="195">
        <v>109097.283</v>
      </c>
      <c r="Q8" s="196">
        <v>498735.25900000002</v>
      </c>
      <c r="R8" s="197">
        <v>117507.842</v>
      </c>
    </row>
    <row r="9" spans="2:18" ht="15.75" x14ac:dyDescent="0.25">
      <c r="B9" s="198" t="s">
        <v>157</v>
      </c>
      <c r="C9" s="199">
        <v>61108.605000000003</v>
      </c>
      <c r="D9" s="200">
        <v>271597.96999999997</v>
      </c>
      <c r="E9" s="199">
        <v>121504.19100000001</v>
      </c>
      <c r="F9" s="201" t="s">
        <v>157</v>
      </c>
      <c r="G9" s="202">
        <v>72811.587</v>
      </c>
      <c r="H9" s="203">
        <v>332180.538</v>
      </c>
      <c r="I9" s="204">
        <v>137815.288</v>
      </c>
      <c r="J9" s="83"/>
      <c r="K9" s="198" t="s">
        <v>77</v>
      </c>
      <c r="L9" s="199">
        <v>39643.934999999998</v>
      </c>
      <c r="M9" s="200">
        <v>175760.378</v>
      </c>
      <c r="N9" s="199">
        <v>42912.712</v>
      </c>
      <c r="O9" s="201" t="s">
        <v>77</v>
      </c>
      <c r="P9" s="202">
        <v>34867.576000000001</v>
      </c>
      <c r="Q9" s="203">
        <v>159345.18299999999</v>
      </c>
      <c r="R9" s="204">
        <v>32485.144</v>
      </c>
    </row>
    <row r="10" spans="2:18" ht="15.75" x14ac:dyDescent="0.25">
      <c r="B10" s="198" t="s">
        <v>128</v>
      </c>
      <c r="C10" s="199">
        <v>20597.896000000001</v>
      </c>
      <c r="D10" s="200">
        <v>91486.959000000003</v>
      </c>
      <c r="E10" s="199">
        <v>45511.832999999999</v>
      </c>
      <c r="F10" s="201" t="s">
        <v>128</v>
      </c>
      <c r="G10" s="202">
        <v>23314.23</v>
      </c>
      <c r="H10" s="203">
        <v>106470.216</v>
      </c>
      <c r="I10" s="204">
        <v>48426.447999999997</v>
      </c>
      <c r="J10" s="83"/>
      <c r="K10" s="198" t="s">
        <v>131</v>
      </c>
      <c r="L10" s="199">
        <v>4798.3909999999996</v>
      </c>
      <c r="M10" s="200">
        <v>21235.721000000001</v>
      </c>
      <c r="N10" s="199">
        <v>6354.5540000000001</v>
      </c>
      <c r="O10" s="201" t="s">
        <v>76</v>
      </c>
      <c r="P10" s="202">
        <v>9167.9429999999993</v>
      </c>
      <c r="Q10" s="203">
        <v>42014.599000000002</v>
      </c>
      <c r="R10" s="204">
        <v>4511.942</v>
      </c>
    </row>
    <row r="11" spans="2:18" ht="15.75" x14ac:dyDescent="0.25">
      <c r="B11" s="198" t="s">
        <v>136</v>
      </c>
      <c r="C11" s="199">
        <v>12348.491</v>
      </c>
      <c r="D11" s="200">
        <v>54725.004000000001</v>
      </c>
      <c r="E11" s="199">
        <v>15533.749</v>
      </c>
      <c r="F11" s="201" t="s">
        <v>79</v>
      </c>
      <c r="G11" s="202">
        <v>12168.573</v>
      </c>
      <c r="H11" s="203">
        <v>55669.531000000003</v>
      </c>
      <c r="I11" s="204">
        <v>6960</v>
      </c>
      <c r="J11" s="83"/>
      <c r="K11" s="198" t="s">
        <v>129</v>
      </c>
      <c r="L11" s="199">
        <v>4544.0450000000001</v>
      </c>
      <c r="M11" s="200">
        <v>20152.749</v>
      </c>
      <c r="N11" s="199">
        <v>14959.800999999999</v>
      </c>
      <c r="O11" s="201" t="s">
        <v>173</v>
      </c>
      <c r="P11" s="202">
        <v>5841.4120000000003</v>
      </c>
      <c r="Q11" s="203">
        <v>26735.536</v>
      </c>
      <c r="R11" s="204">
        <v>2777.2080000000001</v>
      </c>
    </row>
    <row r="12" spans="2:18" ht="15.75" x14ac:dyDescent="0.25">
      <c r="B12" s="198" t="s">
        <v>133</v>
      </c>
      <c r="C12" s="199">
        <v>9388.3109999999997</v>
      </c>
      <c r="D12" s="200">
        <v>41592.023000000001</v>
      </c>
      <c r="E12" s="199">
        <v>6926.4790000000003</v>
      </c>
      <c r="F12" s="201" t="s">
        <v>136</v>
      </c>
      <c r="G12" s="202">
        <v>11278.822</v>
      </c>
      <c r="H12" s="203">
        <v>51484.749000000003</v>
      </c>
      <c r="I12" s="204">
        <v>13025.248</v>
      </c>
      <c r="J12" s="83"/>
      <c r="K12" s="198" t="s">
        <v>79</v>
      </c>
      <c r="L12" s="199">
        <v>3996.848</v>
      </c>
      <c r="M12" s="200">
        <v>17713.043000000001</v>
      </c>
      <c r="N12" s="199">
        <v>11045.492</v>
      </c>
      <c r="O12" s="201" t="s">
        <v>79</v>
      </c>
      <c r="P12" s="202">
        <v>5326.2839999999997</v>
      </c>
      <c r="Q12" s="203">
        <v>24270.001</v>
      </c>
      <c r="R12" s="204">
        <v>15374.475</v>
      </c>
    </row>
    <row r="13" spans="2:18" ht="15.75" x14ac:dyDescent="0.25">
      <c r="B13" s="198" t="s">
        <v>79</v>
      </c>
      <c r="C13" s="199">
        <v>9239.6029999999992</v>
      </c>
      <c r="D13" s="200">
        <v>41007.097000000002</v>
      </c>
      <c r="E13" s="199">
        <v>5681.884</v>
      </c>
      <c r="F13" s="201" t="s">
        <v>181</v>
      </c>
      <c r="G13" s="202">
        <v>10443.937</v>
      </c>
      <c r="H13" s="203">
        <v>47548.165999999997</v>
      </c>
      <c r="I13" s="204">
        <v>20996.400000000001</v>
      </c>
      <c r="J13" s="83"/>
      <c r="K13" s="198" t="s">
        <v>262</v>
      </c>
      <c r="L13" s="199">
        <v>3241.53</v>
      </c>
      <c r="M13" s="200">
        <v>14060.329</v>
      </c>
      <c r="N13" s="199">
        <v>2282.9180000000001</v>
      </c>
      <c r="O13" s="201" t="s">
        <v>262</v>
      </c>
      <c r="P13" s="202">
        <v>4983.9719999999998</v>
      </c>
      <c r="Q13" s="203">
        <v>22805.255000000001</v>
      </c>
      <c r="R13" s="204">
        <v>2989.3670000000002</v>
      </c>
    </row>
    <row r="14" spans="2:18" ht="15.75" x14ac:dyDescent="0.25">
      <c r="B14" s="198" t="s">
        <v>258</v>
      </c>
      <c r="C14" s="199">
        <v>8100.2879999999996</v>
      </c>
      <c r="D14" s="200">
        <v>35758.040999999997</v>
      </c>
      <c r="E14" s="199">
        <v>16593.377</v>
      </c>
      <c r="F14" s="201" t="s">
        <v>129</v>
      </c>
      <c r="G14" s="202">
        <v>10271.928</v>
      </c>
      <c r="H14" s="203">
        <v>47025.48</v>
      </c>
      <c r="I14" s="204">
        <v>6271.518</v>
      </c>
      <c r="J14" s="83"/>
      <c r="K14" s="198" t="s">
        <v>136</v>
      </c>
      <c r="L14" s="199">
        <v>2834.5369999999998</v>
      </c>
      <c r="M14" s="200">
        <v>12787.124</v>
      </c>
      <c r="N14" s="199">
        <v>2237.7310000000002</v>
      </c>
      <c r="O14" s="201" t="s">
        <v>131</v>
      </c>
      <c r="P14" s="202">
        <v>4780.9189999999999</v>
      </c>
      <c r="Q14" s="203">
        <v>21905.32</v>
      </c>
      <c r="R14" s="204">
        <v>5535.0050000000001</v>
      </c>
    </row>
    <row r="15" spans="2:18" ht="15.75" x14ac:dyDescent="0.25">
      <c r="B15" s="198" t="s">
        <v>129</v>
      </c>
      <c r="C15" s="199">
        <v>7324.96</v>
      </c>
      <c r="D15" s="200">
        <v>32668.478999999999</v>
      </c>
      <c r="E15" s="199">
        <v>6305.8630000000003</v>
      </c>
      <c r="F15" s="201" t="s">
        <v>266</v>
      </c>
      <c r="G15" s="202">
        <v>9974.6039999999994</v>
      </c>
      <c r="H15" s="203">
        <v>45622.951999999997</v>
      </c>
      <c r="I15" s="204">
        <v>18653.313999999998</v>
      </c>
      <c r="J15" s="83"/>
      <c r="K15" s="198" t="s">
        <v>76</v>
      </c>
      <c r="L15" s="199">
        <v>2167.2130000000002</v>
      </c>
      <c r="M15" s="200">
        <v>9594.1650000000009</v>
      </c>
      <c r="N15" s="199">
        <v>1200.058</v>
      </c>
      <c r="O15" s="201" t="s">
        <v>129</v>
      </c>
      <c r="P15" s="202">
        <v>2290.5940000000001</v>
      </c>
      <c r="Q15" s="203">
        <v>10483.957</v>
      </c>
      <c r="R15" s="204">
        <v>7090.6440000000002</v>
      </c>
    </row>
    <row r="16" spans="2:18" ht="15.75" x14ac:dyDescent="0.25">
      <c r="B16" s="198" t="s">
        <v>190</v>
      </c>
      <c r="C16" s="199">
        <v>6797.2979999999998</v>
      </c>
      <c r="D16" s="200">
        <v>30221.364000000001</v>
      </c>
      <c r="E16" s="199">
        <v>10212.213</v>
      </c>
      <c r="F16" s="201" t="s">
        <v>133</v>
      </c>
      <c r="G16" s="202">
        <v>9972.0429999999997</v>
      </c>
      <c r="H16" s="203">
        <v>45557.406999999999</v>
      </c>
      <c r="I16" s="204">
        <v>6330.9269999999997</v>
      </c>
      <c r="J16" s="83"/>
      <c r="K16" s="198" t="s">
        <v>173</v>
      </c>
      <c r="L16" s="199">
        <v>2132.328</v>
      </c>
      <c r="M16" s="200">
        <v>9239.3070000000007</v>
      </c>
      <c r="N16" s="199">
        <v>1115.1369999999999</v>
      </c>
      <c r="O16" s="201" t="s">
        <v>133</v>
      </c>
      <c r="P16" s="202">
        <v>2010.3340000000001</v>
      </c>
      <c r="Q16" s="203">
        <v>9186.7860000000001</v>
      </c>
      <c r="R16" s="204">
        <v>5523.598</v>
      </c>
    </row>
    <row r="17" spans="2:18" ht="15.75" x14ac:dyDescent="0.25">
      <c r="B17" s="198" t="s">
        <v>146</v>
      </c>
      <c r="C17" s="199">
        <v>6521.4769999999999</v>
      </c>
      <c r="D17" s="200">
        <v>28900.366000000002</v>
      </c>
      <c r="E17" s="199">
        <v>14371.063</v>
      </c>
      <c r="F17" s="201" t="s">
        <v>146</v>
      </c>
      <c r="G17" s="202">
        <v>7913.4089999999997</v>
      </c>
      <c r="H17" s="203">
        <v>36176.228999999999</v>
      </c>
      <c r="I17" s="204">
        <v>15544.034</v>
      </c>
      <c r="J17" s="83"/>
      <c r="K17" s="198" t="s">
        <v>135</v>
      </c>
      <c r="L17" s="199">
        <v>1060.288</v>
      </c>
      <c r="M17" s="200">
        <v>4692.0739999999996</v>
      </c>
      <c r="N17" s="199">
        <v>704.56100000000004</v>
      </c>
      <c r="O17" s="201" t="s">
        <v>146</v>
      </c>
      <c r="P17" s="202">
        <v>1155.192</v>
      </c>
      <c r="Q17" s="203">
        <v>5336.9390000000003</v>
      </c>
      <c r="R17" s="204">
        <v>1071.105</v>
      </c>
    </row>
    <row r="18" spans="2:18" ht="15.75" x14ac:dyDescent="0.25">
      <c r="B18" s="198" t="s">
        <v>138</v>
      </c>
      <c r="C18" s="199">
        <v>6505.5959999999995</v>
      </c>
      <c r="D18" s="200">
        <v>28765.819</v>
      </c>
      <c r="E18" s="199">
        <v>6347.58</v>
      </c>
      <c r="F18" s="201" t="s">
        <v>190</v>
      </c>
      <c r="G18" s="202">
        <v>6840.5219999999999</v>
      </c>
      <c r="H18" s="203">
        <v>31290.342000000001</v>
      </c>
      <c r="I18" s="204">
        <v>11420.718999999999</v>
      </c>
      <c r="J18" s="83"/>
      <c r="K18" s="198" t="s">
        <v>144</v>
      </c>
      <c r="L18" s="199">
        <v>254.70500000000001</v>
      </c>
      <c r="M18" s="200">
        <v>1110.1369999999999</v>
      </c>
      <c r="N18" s="199">
        <v>270.02</v>
      </c>
      <c r="O18" s="201" t="s">
        <v>126</v>
      </c>
      <c r="P18" s="202">
        <v>540.221</v>
      </c>
      <c r="Q18" s="203">
        <v>2482.42</v>
      </c>
      <c r="R18" s="204">
        <v>214.52799999999999</v>
      </c>
    </row>
    <row r="19" spans="2:18" ht="15.75" x14ac:dyDescent="0.25">
      <c r="B19" s="198" t="s">
        <v>134</v>
      </c>
      <c r="C19" s="199">
        <v>5488.0770000000002</v>
      </c>
      <c r="D19" s="200">
        <v>24338.173999999999</v>
      </c>
      <c r="E19" s="199">
        <v>10763.618</v>
      </c>
      <c r="F19" s="201" t="s">
        <v>180</v>
      </c>
      <c r="G19" s="202">
        <v>6788.8909999999996</v>
      </c>
      <c r="H19" s="203">
        <v>31051.135999999999</v>
      </c>
      <c r="I19" s="204">
        <v>3144.8020000000001</v>
      </c>
      <c r="J19" s="83"/>
      <c r="K19" s="198" t="s">
        <v>130</v>
      </c>
      <c r="L19" s="199">
        <v>231.52</v>
      </c>
      <c r="M19" s="200">
        <v>1025.434</v>
      </c>
      <c r="N19" s="199">
        <v>160.82900000000001</v>
      </c>
      <c r="O19" s="201" t="s">
        <v>144</v>
      </c>
      <c r="P19" s="202">
        <v>536.86199999999997</v>
      </c>
      <c r="Q19" s="203">
        <v>2446.8510000000001</v>
      </c>
      <c r="R19" s="204">
        <v>629.24900000000002</v>
      </c>
    </row>
    <row r="20" spans="2:18" ht="15.75" x14ac:dyDescent="0.25">
      <c r="B20" s="198" t="s">
        <v>155</v>
      </c>
      <c r="C20" s="199">
        <v>4503.1210000000001</v>
      </c>
      <c r="D20" s="200">
        <v>19906.373</v>
      </c>
      <c r="E20" s="199">
        <v>8270</v>
      </c>
      <c r="F20" s="201" t="s">
        <v>138</v>
      </c>
      <c r="G20" s="202">
        <v>6579.951</v>
      </c>
      <c r="H20" s="203">
        <v>30071.441999999999</v>
      </c>
      <c r="I20" s="204">
        <v>5144.13</v>
      </c>
      <c r="J20" s="83"/>
      <c r="K20" s="198" t="s">
        <v>133</v>
      </c>
      <c r="L20" s="199">
        <v>201.98400000000001</v>
      </c>
      <c r="M20" s="200">
        <v>909.12699999999995</v>
      </c>
      <c r="N20" s="199">
        <v>359.63200000000001</v>
      </c>
      <c r="O20" s="201" t="s">
        <v>136</v>
      </c>
      <c r="P20" s="202">
        <v>533.601</v>
      </c>
      <c r="Q20" s="203">
        <v>2440.7220000000002</v>
      </c>
      <c r="R20" s="204">
        <v>255.155</v>
      </c>
    </row>
    <row r="21" spans="2:18" ht="15.75" x14ac:dyDescent="0.25">
      <c r="B21" s="198" t="s">
        <v>196</v>
      </c>
      <c r="C21" s="199">
        <v>4189.2110000000002</v>
      </c>
      <c r="D21" s="200">
        <v>18208.496999999999</v>
      </c>
      <c r="E21" s="199">
        <v>8415.1380000000008</v>
      </c>
      <c r="F21" s="201" t="s">
        <v>134</v>
      </c>
      <c r="G21" s="202">
        <v>6311.1049999999996</v>
      </c>
      <c r="H21" s="203">
        <v>28782.487000000001</v>
      </c>
      <c r="I21" s="204">
        <v>11051.493</v>
      </c>
      <c r="J21" s="83"/>
      <c r="K21" s="198" t="s">
        <v>125</v>
      </c>
      <c r="L21" s="199">
        <v>157.09200000000001</v>
      </c>
      <c r="M21" s="200">
        <v>702.83100000000002</v>
      </c>
      <c r="N21" s="199">
        <v>63.44</v>
      </c>
      <c r="O21" s="201" t="s">
        <v>138</v>
      </c>
      <c r="P21" s="202">
        <v>400.988</v>
      </c>
      <c r="Q21" s="203">
        <v>1817.7850000000001</v>
      </c>
      <c r="R21" s="204">
        <v>1296.4760000000001</v>
      </c>
    </row>
    <row r="22" spans="2:18" ht="15.75" x14ac:dyDescent="0.25">
      <c r="B22" s="198" t="s">
        <v>125</v>
      </c>
      <c r="C22" s="199">
        <v>3793.7150000000001</v>
      </c>
      <c r="D22" s="200">
        <v>16910.332999999999</v>
      </c>
      <c r="E22" s="199">
        <v>5335.0709999999999</v>
      </c>
      <c r="F22" s="201" t="s">
        <v>262</v>
      </c>
      <c r="G22" s="202">
        <v>5717.5969999999998</v>
      </c>
      <c r="H22" s="203">
        <v>26237.29</v>
      </c>
      <c r="I22" s="204">
        <v>4057.87</v>
      </c>
      <c r="J22" s="83"/>
      <c r="K22" s="198" t="s">
        <v>146</v>
      </c>
      <c r="L22" s="199">
        <v>75.146000000000001</v>
      </c>
      <c r="M22" s="200">
        <v>329.40899999999999</v>
      </c>
      <c r="N22" s="199">
        <v>30.593</v>
      </c>
      <c r="O22" s="201" t="s">
        <v>125</v>
      </c>
      <c r="P22" s="202">
        <v>236.64099999999999</v>
      </c>
      <c r="Q22" s="203">
        <v>1078.6980000000001</v>
      </c>
      <c r="R22" s="204">
        <v>173.18700000000001</v>
      </c>
    </row>
    <row r="23" spans="2:18" ht="16.5" thickBot="1" x14ac:dyDescent="0.3">
      <c r="B23" s="205" t="s">
        <v>266</v>
      </c>
      <c r="C23" s="206">
        <v>3301.6950000000002</v>
      </c>
      <c r="D23" s="207">
        <v>14635.834000000001</v>
      </c>
      <c r="E23" s="206">
        <v>6306.5119999999997</v>
      </c>
      <c r="F23" s="208" t="s">
        <v>273</v>
      </c>
      <c r="G23" s="209">
        <v>5591.4930000000004</v>
      </c>
      <c r="H23" s="210">
        <v>25407.102999999999</v>
      </c>
      <c r="I23" s="211">
        <v>12843.611999999999</v>
      </c>
      <c r="J23" s="83"/>
      <c r="K23" s="205" t="s">
        <v>186</v>
      </c>
      <c r="L23" s="206">
        <v>21.405000000000001</v>
      </c>
      <c r="M23" s="207">
        <v>97.027000000000001</v>
      </c>
      <c r="N23" s="206">
        <v>17.71</v>
      </c>
      <c r="O23" s="208" t="s">
        <v>130</v>
      </c>
      <c r="P23" s="209">
        <v>223.40899999999999</v>
      </c>
      <c r="Q23" s="210">
        <v>1016.398</v>
      </c>
      <c r="R23" s="211">
        <v>502.36599999999999</v>
      </c>
    </row>
    <row r="27" spans="2:18" ht="16.5" x14ac:dyDescent="0.25">
      <c r="B27" s="78" t="s">
        <v>201</v>
      </c>
      <c r="C27" s="244"/>
      <c r="D27" s="78"/>
      <c r="E27" s="78"/>
      <c r="F27" s="78"/>
      <c r="G27" s="79"/>
      <c r="H27" s="78"/>
      <c r="I27" s="79"/>
      <c r="J27" s="79"/>
      <c r="K27" s="78" t="s">
        <v>202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6" t="s">
        <v>198</v>
      </c>
      <c r="C28" s="78"/>
      <c r="D28" s="78"/>
      <c r="E28" s="78"/>
      <c r="F28" s="78"/>
      <c r="G28" s="79"/>
      <c r="H28" s="78"/>
      <c r="I28" s="79"/>
      <c r="J28" s="79"/>
      <c r="K28" s="216" t="s">
        <v>198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2" t="s">
        <v>299</v>
      </c>
      <c r="C30" s="213"/>
      <c r="D30" s="214"/>
      <c r="E30" s="215"/>
      <c r="F30" s="212" t="s">
        <v>300</v>
      </c>
      <c r="G30" s="213"/>
      <c r="H30" s="214"/>
      <c r="I30" s="215"/>
      <c r="J30" s="83"/>
      <c r="K30" s="212" t="s">
        <v>299</v>
      </c>
      <c r="L30" s="213"/>
      <c r="M30" s="214"/>
      <c r="N30" s="215"/>
      <c r="O30" s="212" t="s">
        <v>300</v>
      </c>
      <c r="P30" s="213"/>
      <c r="Q30" s="214"/>
      <c r="R30" s="215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4" t="s">
        <v>114</v>
      </c>
      <c r="C32" s="185">
        <v>324618.245</v>
      </c>
      <c r="D32" s="186">
        <v>1437720.1410000001</v>
      </c>
      <c r="E32" s="187">
        <v>154690.69899999999</v>
      </c>
      <c r="F32" s="188" t="s">
        <v>114</v>
      </c>
      <c r="G32" s="189">
        <v>337037.20500000002</v>
      </c>
      <c r="H32" s="190">
        <v>1538832.409</v>
      </c>
      <c r="I32" s="187">
        <v>139036.726</v>
      </c>
      <c r="J32" s="83"/>
      <c r="K32" s="184" t="s">
        <v>114</v>
      </c>
      <c r="L32" s="185">
        <v>207488.402</v>
      </c>
      <c r="M32" s="186">
        <v>916699.60900000005</v>
      </c>
      <c r="N32" s="187">
        <v>120763.776</v>
      </c>
      <c r="O32" s="188" t="s">
        <v>114</v>
      </c>
      <c r="P32" s="189">
        <v>232334.78</v>
      </c>
      <c r="Q32" s="190">
        <v>1061526.8999999999</v>
      </c>
      <c r="R32" s="187">
        <v>118359.16800000001</v>
      </c>
    </row>
    <row r="33" spans="2:20" ht="15.75" x14ac:dyDescent="0.25">
      <c r="B33" s="191" t="s">
        <v>150</v>
      </c>
      <c r="C33" s="192">
        <v>84201.332999999999</v>
      </c>
      <c r="D33" s="193">
        <v>370632.283</v>
      </c>
      <c r="E33" s="192">
        <v>36564</v>
      </c>
      <c r="F33" s="194" t="s">
        <v>150</v>
      </c>
      <c r="G33" s="195">
        <v>102399.147</v>
      </c>
      <c r="H33" s="196">
        <v>467471.24400000001</v>
      </c>
      <c r="I33" s="197">
        <v>40200</v>
      </c>
      <c r="J33" s="83"/>
      <c r="K33" s="191" t="s">
        <v>77</v>
      </c>
      <c r="L33" s="192">
        <v>81550.688999999998</v>
      </c>
      <c r="M33" s="193">
        <v>360644.152</v>
      </c>
      <c r="N33" s="192">
        <v>57785.73</v>
      </c>
      <c r="O33" s="194" t="s">
        <v>77</v>
      </c>
      <c r="P33" s="195">
        <v>87010.096000000005</v>
      </c>
      <c r="Q33" s="196">
        <v>397579.18699999998</v>
      </c>
      <c r="R33" s="197">
        <v>47061.207000000002</v>
      </c>
    </row>
    <row r="34" spans="2:20" ht="15.75" x14ac:dyDescent="0.25">
      <c r="B34" s="198" t="s">
        <v>77</v>
      </c>
      <c r="C34" s="199">
        <v>36207.271999999997</v>
      </c>
      <c r="D34" s="200">
        <v>160721.84400000001</v>
      </c>
      <c r="E34" s="199">
        <v>22652.111000000001</v>
      </c>
      <c r="F34" s="201" t="s">
        <v>77</v>
      </c>
      <c r="G34" s="202">
        <v>32565.813999999998</v>
      </c>
      <c r="H34" s="203">
        <v>148789.16500000001</v>
      </c>
      <c r="I34" s="204">
        <v>14823.726000000001</v>
      </c>
      <c r="J34" s="83"/>
      <c r="K34" s="198" t="s">
        <v>136</v>
      </c>
      <c r="L34" s="199">
        <v>27634.473999999998</v>
      </c>
      <c r="M34" s="200">
        <v>121609.00599999999</v>
      </c>
      <c r="N34" s="199">
        <v>11560.65</v>
      </c>
      <c r="O34" s="201" t="s">
        <v>76</v>
      </c>
      <c r="P34" s="202">
        <v>39171.915999999997</v>
      </c>
      <c r="Q34" s="203">
        <v>178953.541</v>
      </c>
      <c r="R34" s="204">
        <v>18110.118999999999</v>
      </c>
    </row>
    <row r="35" spans="2:20" ht="15.75" x14ac:dyDescent="0.25">
      <c r="B35" s="198" t="s">
        <v>175</v>
      </c>
      <c r="C35" s="199">
        <v>23956.475999999999</v>
      </c>
      <c r="D35" s="200">
        <v>106313.92200000001</v>
      </c>
      <c r="E35" s="199">
        <v>10597.7</v>
      </c>
      <c r="F35" s="201" t="s">
        <v>262</v>
      </c>
      <c r="G35" s="202">
        <v>26353.774000000001</v>
      </c>
      <c r="H35" s="203">
        <v>120524.149</v>
      </c>
      <c r="I35" s="204">
        <v>10467.886</v>
      </c>
      <c r="J35" s="83"/>
      <c r="K35" s="198" t="s">
        <v>76</v>
      </c>
      <c r="L35" s="199">
        <v>24550.303</v>
      </c>
      <c r="M35" s="200">
        <v>108583.235</v>
      </c>
      <c r="N35" s="199">
        <v>12014.228999999999</v>
      </c>
      <c r="O35" s="201" t="s">
        <v>262</v>
      </c>
      <c r="P35" s="202">
        <v>29354.781999999999</v>
      </c>
      <c r="Q35" s="203">
        <v>134111.31899999999</v>
      </c>
      <c r="R35" s="204">
        <v>10594.712</v>
      </c>
    </row>
    <row r="36" spans="2:20" ht="15.75" x14ac:dyDescent="0.25">
      <c r="B36" s="198" t="s">
        <v>262</v>
      </c>
      <c r="C36" s="199">
        <v>15351.924999999999</v>
      </c>
      <c r="D36" s="200">
        <v>68262.410999999993</v>
      </c>
      <c r="E36" s="199">
        <v>7830.7520000000004</v>
      </c>
      <c r="F36" s="201" t="s">
        <v>175</v>
      </c>
      <c r="G36" s="202">
        <v>18276.809000000001</v>
      </c>
      <c r="H36" s="203">
        <v>83159.468999999997</v>
      </c>
      <c r="I36" s="204">
        <v>7267.8519999999999</v>
      </c>
      <c r="J36" s="83"/>
      <c r="K36" s="198" t="s">
        <v>262</v>
      </c>
      <c r="L36" s="199">
        <v>19750.258000000002</v>
      </c>
      <c r="M36" s="200">
        <v>87633.471999999994</v>
      </c>
      <c r="N36" s="199">
        <v>9498.3349999999991</v>
      </c>
      <c r="O36" s="201" t="s">
        <v>131</v>
      </c>
      <c r="P36" s="202">
        <v>18387.615000000002</v>
      </c>
      <c r="Q36" s="203">
        <v>83952.941000000006</v>
      </c>
      <c r="R36" s="204">
        <v>6667.7910000000002</v>
      </c>
    </row>
    <row r="37" spans="2:20" ht="15.75" x14ac:dyDescent="0.25">
      <c r="B37" s="198" t="s">
        <v>275</v>
      </c>
      <c r="C37" s="199">
        <v>15106.464</v>
      </c>
      <c r="D37" s="200">
        <v>68235.508000000002</v>
      </c>
      <c r="E37" s="199">
        <v>8136.9520000000002</v>
      </c>
      <c r="F37" s="201" t="s">
        <v>125</v>
      </c>
      <c r="G37" s="202">
        <v>17670.485000000001</v>
      </c>
      <c r="H37" s="203">
        <v>80771.826000000001</v>
      </c>
      <c r="I37" s="204">
        <v>6984.0780000000004</v>
      </c>
      <c r="J37" s="83"/>
      <c r="K37" s="198" t="s">
        <v>128</v>
      </c>
      <c r="L37" s="199">
        <v>14457.11</v>
      </c>
      <c r="M37" s="200">
        <v>63157.03</v>
      </c>
      <c r="N37" s="199">
        <v>9407.1919999999991</v>
      </c>
      <c r="O37" s="201" t="s">
        <v>128</v>
      </c>
      <c r="P37" s="202">
        <v>15238.735000000001</v>
      </c>
      <c r="Q37" s="203">
        <v>69766.789999999994</v>
      </c>
      <c r="R37" s="204">
        <v>11906.945</v>
      </c>
    </row>
    <row r="38" spans="2:20" ht="15.75" x14ac:dyDescent="0.25">
      <c r="B38" s="198" t="s">
        <v>134</v>
      </c>
      <c r="C38" s="199">
        <v>12924.27</v>
      </c>
      <c r="D38" s="200">
        <v>57227.142</v>
      </c>
      <c r="E38" s="199">
        <v>6053.9679999999998</v>
      </c>
      <c r="F38" s="201" t="s">
        <v>134</v>
      </c>
      <c r="G38" s="202">
        <v>15645.058000000001</v>
      </c>
      <c r="H38" s="203">
        <v>71453.607000000004</v>
      </c>
      <c r="I38" s="204">
        <v>6176.2560000000003</v>
      </c>
      <c r="J38" s="83"/>
      <c r="K38" s="198" t="s">
        <v>126</v>
      </c>
      <c r="L38" s="199">
        <v>11985.235000000001</v>
      </c>
      <c r="M38" s="200">
        <v>52863.815000000002</v>
      </c>
      <c r="N38" s="199">
        <v>4979.3980000000001</v>
      </c>
      <c r="O38" s="201" t="s">
        <v>126</v>
      </c>
      <c r="P38" s="202">
        <v>12517.525</v>
      </c>
      <c r="Q38" s="203">
        <v>57179.06</v>
      </c>
      <c r="R38" s="204">
        <v>4702.9719999999998</v>
      </c>
    </row>
    <row r="39" spans="2:20" ht="15.75" x14ac:dyDescent="0.25">
      <c r="B39" s="198" t="s">
        <v>157</v>
      </c>
      <c r="C39" s="199">
        <v>12700.819</v>
      </c>
      <c r="D39" s="200">
        <v>56404.595999999998</v>
      </c>
      <c r="E39" s="199">
        <v>5490.8410000000003</v>
      </c>
      <c r="F39" s="201" t="s">
        <v>132</v>
      </c>
      <c r="G39" s="202">
        <v>11379.843000000001</v>
      </c>
      <c r="H39" s="203">
        <v>52027.411999999997</v>
      </c>
      <c r="I39" s="204">
        <v>4569.8940000000002</v>
      </c>
      <c r="J39" s="83"/>
      <c r="K39" s="198" t="s">
        <v>131</v>
      </c>
      <c r="L39" s="199">
        <v>6360.0829999999996</v>
      </c>
      <c r="M39" s="200">
        <v>28478.081999999999</v>
      </c>
      <c r="N39" s="199">
        <v>2757.645</v>
      </c>
      <c r="O39" s="201" t="s">
        <v>173</v>
      </c>
      <c r="P39" s="202">
        <v>5948.4639999999999</v>
      </c>
      <c r="Q39" s="203">
        <v>27278.876</v>
      </c>
      <c r="R39" s="204">
        <v>2438.739</v>
      </c>
    </row>
    <row r="40" spans="2:20" ht="15.75" x14ac:dyDescent="0.25">
      <c r="B40" s="198" t="s">
        <v>125</v>
      </c>
      <c r="C40" s="199">
        <v>10101.376</v>
      </c>
      <c r="D40" s="200">
        <v>44598.879000000001</v>
      </c>
      <c r="E40" s="199">
        <v>4530.5709999999999</v>
      </c>
      <c r="F40" s="201" t="s">
        <v>157</v>
      </c>
      <c r="G40" s="202">
        <v>9004.5740000000005</v>
      </c>
      <c r="H40" s="203">
        <v>40861.031000000003</v>
      </c>
      <c r="I40" s="204">
        <v>3694.47</v>
      </c>
      <c r="J40" s="83"/>
      <c r="K40" s="198" t="s">
        <v>144</v>
      </c>
      <c r="L40" s="199">
        <v>3637.38</v>
      </c>
      <c r="M40" s="200">
        <v>16040.31</v>
      </c>
      <c r="N40" s="199">
        <v>4835.46</v>
      </c>
      <c r="O40" s="201" t="s">
        <v>130</v>
      </c>
      <c r="P40" s="202">
        <v>4239.1980000000003</v>
      </c>
      <c r="Q40" s="203">
        <v>19332.141</v>
      </c>
      <c r="R40" s="204">
        <v>2581.0729999999999</v>
      </c>
    </row>
    <row r="41" spans="2:20" ht="15.75" x14ac:dyDescent="0.25">
      <c r="B41" s="198" t="s">
        <v>138</v>
      </c>
      <c r="C41" s="199">
        <v>9401.9449999999997</v>
      </c>
      <c r="D41" s="200">
        <v>41696.938999999998</v>
      </c>
      <c r="E41" s="199">
        <v>4519.3779999999997</v>
      </c>
      <c r="F41" s="201" t="s">
        <v>290</v>
      </c>
      <c r="G41" s="202">
        <v>8283.1389999999992</v>
      </c>
      <c r="H41" s="203">
        <v>37864.593000000001</v>
      </c>
      <c r="I41" s="204">
        <v>3330</v>
      </c>
      <c r="J41" s="83"/>
      <c r="K41" s="198" t="s">
        <v>130</v>
      </c>
      <c r="L41" s="199">
        <v>3082.48</v>
      </c>
      <c r="M41" s="200">
        <v>13694.431</v>
      </c>
      <c r="N41" s="199">
        <v>1290.3520000000001</v>
      </c>
      <c r="O41" s="201" t="s">
        <v>144</v>
      </c>
      <c r="P41" s="202">
        <v>3787.9670000000001</v>
      </c>
      <c r="Q41" s="203">
        <v>17253.364000000001</v>
      </c>
      <c r="R41" s="204">
        <v>4379.4369999999999</v>
      </c>
    </row>
    <row r="42" spans="2:20" ht="15.75" x14ac:dyDescent="0.25">
      <c r="B42" s="198" t="s">
        <v>132</v>
      </c>
      <c r="C42" s="199">
        <v>9243.5540000000001</v>
      </c>
      <c r="D42" s="200">
        <v>40963.222000000002</v>
      </c>
      <c r="E42" s="199">
        <v>4010.1190000000001</v>
      </c>
      <c r="F42" s="201" t="s">
        <v>138</v>
      </c>
      <c r="G42" s="202">
        <v>8198.0069999999996</v>
      </c>
      <c r="H42" s="203">
        <v>37410.457000000002</v>
      </c>
      <c r="I42" s="204">
        <v>3375.17</v>
      </c>
      <c r="J42" s="83"/>
      <c r="K42" s="198" t="s">
        <v>173</v>
      </c>
      <c r="L42" s="199">
        <v>2691.768</v>
      </c>
      <c r="M42" s="200">
        <v>11698.968999999999</v>
      </c>
      <c r="N42" s="199">
        <v>1286.1610000000001</v>
      </c>
      <c r="O42" s="201" t="s">
        <v>79</v>
      </c>
      <c r="P42" s="202">
        <v>3071.7489999999998</v>
      </c>
      <c r="Q42" s="203">
        <v>13966.459000000001</v>
      </c>
      <c r="R42" s="204">
        <v>1211.7180000000001</v>
      </c>
    </row>
    <row r="43" spans="2:20" ht="15.75" x14ac:dyDescent="0.25">
      <c r="B43" s="198" t="s">
        <v>290</v>
      </c>
      <c r="C43" s="199">
        <v>7868.0209999999997</v>
      </c>
      <c r="D43" s="200">
        <v>35372.832000000002</v>
      </c>
      <c r="E43" s="199">
        <v>3163.6750000000002</v>
      </c>
      <c r="F43" s="201" t="s">
        <v>275</v>
      </c>
      <c r="G43" s="202">
        <v>6880.7039999999997</v>
      </c>
      <c r="H43" s="203">
        <v>31354.683000000001</v>
      </c>
      <c r="I43" s="204">
        <v>2947.886</v>
      </c>
      <c r="J43" s="83"/>
      <c r="K43" s="198" t="s">
        <v>137</v>
      </c>
      <c r="L43" s="199">
        <v>2567.578</v>
      </c>
      <c r="M43" s="200">
        <v>11310.728999999999</v>
      </c>
      <c r="N43" s="199">
        <v>1319.5930000000001</v>
      </c>
      <c r="O43" s="201" t="s">
        <v>125</v>
      </c>
      <c r="P43" s="202">
        <v>2758.0010000000002</v>
      </c>
      <c r="Q43" s="203">
        <v>12588.672</v>
      </c>
      <c r="R43" s="204">
        <v>1096.423</v>
      </c>
    </row>
    <row r="44" spans="2:20" ht="15.75" x14ac:dyDescent="0.25">
      <c r="B44" s="198" t="s">
        <v>197</v>
      </c>
      <c r="C44" s="199">
        <v>6293.165</v>
      </c>
      <c r="D44" s="200">
        <v>27667.471000000001</v>
      </c>
      <c r="E44" s="199">
        <v>2961</v>
      </c>
      <c r="F44" s="201" t="s">
        <v>180</v>
      </c>
      <c r="G44" s="202">
        <v>5419.5169999999998</v>
      </c>
      <c r="H44" s="203">
        <v>24697.248</v>
      </c>
      <c r="I44" s="204">
        <v>1965.585</v>
      </c>
      <c r="J44" s="83"/>
      <c r="K44" s="198" t="s">
        <v>135</v>
      </c>
      <c r="L44" s="199">
        <v>2205.924</v>
      </c>
      <c r="M44" s="200">
        <v>9916.9500000000007</v>
      </c>
      <c r="N44" s="199">
        <v>976.21799999999996</v>
      </c>
      <c r="O44" s="201" t="s">
        <v>129</v>
      </c>
      <c r="P44" s="202">
        <v>2492.85</v>
      </c>
      <c r="Q44" s="203">
        <v>11402.548000000001</v>
      </c>
      <c r="R44" s="204">
        <v>814.52</v>
      </c>
    </row>
    <row r="45" spans="2:20" ht="15.75" x14ac:dyDescent="0.25">
      <c r="B45" s="198" t="s">
        <v>136</v>
      </c>
      <c r="C45" s="199">
        <v>5220.924</v>
      </c>
      <c r="D45" s="200">
        <v>23102.938999999998</v>
      </c>
      <c r="E45" s="199">
        <v>3308.8629999999998</v>
      </c>
      <c r="F45" s="201" t="s">
        <v>128</v>
      </c>
      <c r="G45" s="202">
        <v>4564.9369999999999</v>
      </c>
      <c r="H45" s="203">
        <v>20878.844000000001</v>
      </c>
      <c r="I45" s="204">
        <v>3896.3490000000002</v>
      </c>
      <c r="J45" s="83"/>
      <c r="K45" s="198" t="s">
        <v>129</v>
      </c>
      <c r="L45" s="199">
        <v>2164.5329999999999</v>
      </c>
      <c r="M45" s="200">
        <v>9609.8870000000006</v>
      </c>
      <c r="N45" s="199">
        <v>784.22500000000002</v>
      </c>
      <c r="O45" s="201" t="s">
        <v>190</v>
      </c>
      <c r="P45" s="202">
        <v>1710.1120000000001</v>
      </c>
      <c r="Q45" s="203">
        <v>7781.0450000000001</v>
      </c>
      <c r="R45" s="204">
        <v>581.59900000000005</v>
      </c>
      <c r="T45" s="239"/>
    </row>
    <row r="46" spans="2:20" ht="15.75" x14ac:dyDescent="0.25">
      <c r="B46" s="198" t="s">
        <v>196</v>
      </c>
      <c r="C46" s="199">
        <v>4620.2510000000002</v>
      </c>
      <c r="D46" s="200">
        <v>20566.877</v>
      </c>
      <c r="E46" s="199">
        <v>578.08100000000002</v>
      </c>
      <c r="F46" s="201" t="s">
        <v>291</v>
      </c>
      <c r="G46" s="202">
        <v>4447.4070000000002</v>
      </c>
      <c r="H46" s="203">
        <v>20290.652999999998</v>
      </c>
      <c r="I46" s="204">
        <v>1782</v>
      </c>
      <c r="J46" s="83"/>
      <c r="K46" s="198" t="s">
        <v>125</v>
      </c>
      <c r="L46" s="199">
        <v>1389.82</v>
      </c>
      <c r="M46" s="200">
        <v>6111.6310000000003</v>
      </c>
      <c r="N46" s="199">
        <v>593.48199999999997</v>
      </c>
      <c r="O46" s="201" t="s">
        <v>137</v>
      </c>
      <c r="P46" s="202">
        <v>1510.702</v>
      </c>
      <c r="Q46" s="203">
        <v>6912.335</v>
      </c>
      <c r="R46" s="204">
        <v>694.48500000000001</v>
      </c>
    </row>
    <row r="47" spans="2:20" ht="15.75" x14ac:dyDescent="0.25">
      <c r="B47" s="198" t="s">
        <v>177</v>
      </c>
      <c r="C47" s="199">
        <v>4309.4399999999996</v>
      </c>
      <c r="D47" s="200">
        <v>19086.793000000001</v>
      </c>
      <c r="E47" s="199">
        <v>1693.2</v>
      </c>
      <c r="F47" s="201" t="s">
        <v>76</v>
      </c>
      <c r="G47" s="202">
        <v>4339.585</v>
      </c>
      <c r="H47" s="203">
        <v>19806.86</v>
      </c>
      <c r="I47" s="204">
        <v>1872.6849999999999</v>
      </c>
      <c r="J47" s="83"/>
      <c r="K47" s="198" t="s">
        <v>146</v>
      </c>
      <c r="L47" s="199">
        <v>717.05</v>
      </c>
      <c r="M47" s="200">
        <v>3164.288</v>
      </c>
      <c r="N47" s="199">
        <v>339.072</v>
      </c>
      <c r="O47" s="201" t="s">
        <v>133</v>
      </c>
      <c r="P47" s="202">
        <v>1307.085</v>
      </c>
      <c r="Q47" s="203">
        <v>5953.8370000000004</v>
      </c>
      <c r="R47" s="204">
        <v>2782.9690000000001</v>
      </c>
    </row>
    <row r="48" spans="2:20" ht="16.5" thickBot="1" x14ac:dyDescent="0.3">
      <c r="B48" s="205" t="s">
        <v>301</v>
      </c>
      <c r="C48" s="206">
        <v>3674.402</v>
      </c>
      <c r="D48" s="207">
        <v>16588.142</v>
      </c>
      <c r="E48" s="206">
        <v>1254</v>
      </c>
      <c r="F48" s="208" t="s">
        <v>129</v>
      </c>
      <c r="G48" s="209">
        <v>4177.1289999999999</v>
      </c>
      <c r="H48" s="210">
        <v>19020.975999999999</v>
      </c>
      <c r="I48" s="211">
        <v>1560.5619999999999</v>
      </c>
      <c r="J48" s="83"/>
      <c r="K48" s="205" t="s">
        <v>190</v>
      </c>
      <c r="L48" s="206">
        <v>683.34900000000005</v>
      </c>
      <c r="M48" s="207">
        <v>3076.866</v>
      </c>
      <c r="N48" s="206">
        <v>240</v>
      </c>
      <c r="O48" s="208" t="s">
        <v>136</v>
      </c>
      <c r="P48" s="209">
        <v>1011.444</v>
      </c>
      <c r="Q48" s="210">
        <v>4635.1719999999996</v>
      </c>
      <c r="R48" s="211">
        <v>926.76</v>
      </c>
    </row>
    <row r="49" spans="2:18" ht="15.75" x14ac:dyDescent="0.25">
      <c r="B49" s="235"/>
      <c r="C49" s="236"/>
      <c r="D49" s="241"/>
      <c r="E49" s="241"/>
      <c r="F49" s="242"/>
      <c r="G49" s="243"/>
      <c r="H49" s="243"/>
      <c r="I49" s="237"/>
      <c r="J49" s="83"/>
      <c r="K49" s="235"/>
      <c r="L49" s="241"/>
      <c r="M49" s="241"/>
      <c r="N49" s="241"/>
      <c r="O49" s="242"/>
      <c r="P49" s="243"/>
      <c r="Q49" s="243"/>
      <c r="R49" s="237"/>
    </row>
    <row r="50" spans="2:18" ht="15.75" x14ac:dyDescent="0.25">
      <c r="B50" s="235"/>
      <c r="C50" s="236"/>
      <c r="D50" s="241"/>
      <c r="E50" s="241"/>
      <c r="F50" s="242"/>
      <c r="G50" s="243"/>
      <c r="H50" s="243"/>
      <c r="I50" s="237"/>
      <c r="J50" s="83"/>
      <c r="K50" s="235"/>
      <c r="L50" s="241"/>
      <c r="M50" s="241"/>
      <c r="N50" s="241"/>
      <c r="O50" s="242"/>
      <c r="P50" s="243"/>
      <c r="Q50" s="243"/>
      <c r="R50" s="237"/>
    </row>
    <row r="51" spans="2:18" ht="15.75" x14ac:dyDescent="0.25">
      <c r="B51" s="235"/>
      <c r="C51" s="236"/>
      <c r="D51" s="241"/>
      <c r="E51" s="241"/>
      <c r="F51" s="242"/>
      <c r="G51" s="243"/>
      <c r="H51" s="243"/>
      <c r="I51" s="237"/>
      <c r="J51" s="83"/>
      <c r="K51" s="235"/>
      <c r="L51" s="241"/>
      <c r="M51" s="241"/>
      <c r="N51" s="241"/>
      <c r="O51" s="242"/>
      <c r="P51" s="243"/>
      <c r="Q51" s="243"/>
      <c r="R51" s="237"/>
    </row>
    <row r="52" spans="2:18" ht="15.75" x14ac:dyDescent="0.25">
      <c r="B52" s="240" t="s">
        <v>207</v>
      </c>
      <c r="C52" s="245"/>
      <c r="D52" s="245"/>
      <c r="E52" s="245"/>
      <c r="F52" s="240"/>
      <c r="G52" s="246"/>
      <c r="H52" s="246"/>
      <c r="I52" s="237"/>
      <c r="J52" s="83"/>
      <c r="K52" s="240" t="s">
        <v>208</v>
      </c>
      <c r="L52" s="245"/>
      <c r="M52" s="245"/>
      <c r="N52" s="245"/>
      <c r="O52" s="240"/>
      <c r="P52" s="246"/>
      <c r="Q52" s="246"/>
      <c r="R52" s="237"/>
    </row>
    <row r="53" spans="2:18" ht="16.5" thickBot="1" x14ac:dyDescent="0.3">
      <c r="B53" s="235" t="s">
        <v>198</v>
      </c>
      <c r="C53" s="236"/>
      <c r="D53" s="241"/>
      <c r="E53" s="241"/>
      <c r="F53" s="242"/>
      <c r="G53" s="243"/>
      <c r="H53" s="243"/>
      <c r="I53" s="237"/>
      <c r="J53" s="83"/>
      <c r="K53" s="235" t="s">
        <v>198</v>
      </c>
      <c r="L53" s="241"/>
      <c r="M53" s="241"/>
      <c r="N53" s="241"/>
      <c r="O53" s="242"/>
      <c r="P53" s="243"/>
      <c r="Q53" s="243"/>
      <c r="R53" s="237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2" t="s">
        <v>299</v>
      </c>
      <c r="C55" s="213"/>
      <c r="D55" s="214"/>
      <c r="E55" s="215"/>
      <c r="F55" s="212" t="s">
        <v>300</v>
      </c>
      <c r="G55" s="213"/>
      <c r="H55" s="214"/>
      <c r="I55" s="215"/>
      <c r="J55" s="83"/>
      <c r="K55" s="212" t="s">
        <v>299</v>
      </c>
      <c r="L55" s="213"/>
      <c r="M55" s="214"/>
      <c r="N55" s="215"/>
      <c r="O55" s="212" t="s">
        <v>300</v>
      </c>
      <c r="P55" s="213"/>
      <c r="Q55" s="214"/>
      <c r="R55" s="215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4" t="s">
        <v>114</v>
      </c>
      <c r="C57" s="185">
        <v>123482.742</v>
      </c>
      <c r="D57" s="186">
        <v>547172.07400000002</v>
      </c>
      <c r="E57" s="187">
        <v>103017.731</v>
      </c>
      <c r="F57" s="188" t="s">
        <v>114</v>
      </c>
      <c r="G57" s="189">
        <v>141085.35399999999</v>
      </c>
      <c r="H57" s="190">
        <v>644309.26899999997</v>
      </c>
      <c r="I57" s="187">
        <v>115286.751</v>
      </c>
      <c r="J57" s="83"/>
      <c r="K57" s="184" t="s">
        <v>114</v>
      </c>
      <c r="L57" s="185">
        <v>72716.887000000002</v>
      </c>
      <c r="M57" s="186">
        <v>321713.33</v>
      </c>
      <c r="N57" s="187">
        <v>59327.478000000003</v>
      </c>
      <c r="O57" s="188" t="s">
        <v>114</v>
      </c>
      <c r="P57" s="189">
        <v>81135.861999999994</v>
      </c>
      <c r="Q57" s="190">
        <v>370479.68099999998</v>
      </c>
      <c r="R57" s="187">
        <v>61124.847000000002</v>
      </c>
    </row>
    <row r="58" spans="2:18" ht="15.75" x14ac:dyDescent="0.25">
      <c r="B58" s="191" t="s">
        <v>136</v>
      </c>
      <c r="C58" s="192">
        <v>21419.16</v>
      </c>
      <c r="D58" s="193">
        <v>94977.55</v>
      </c>
      <c r="E58" s="192">
        <v>18874.722000000002</v>
      </c>
      <c r="F58" s="194" t="s">
        <v>136</v>
      </c>
      <c r="G58" s="195">
        <v>21945.881000000001</v>
      </c>
      <c r="H58" s="196">
        <v>100180.1</v>
      </c>
      <c r="I58" s="197">
        <v>17754.457999999999</v>
      </c>
      <c r="J58" s="83"/>
      <c r="K58" s="191" t="s">
        <v>77</v>
      </c>
      <c r="L58" s="192">
        <v>26922.055</v>
      </c>
      <c r="M58" s="193">
        <v>119103.594</v>
      </c>
      <c r="N58" s="192">
        <v>20463.183000000001</v>
      </c>
      <c r="O58" s="194" t="s">
        <v>77</v>
      </c>
      <c r="P58" s="195">
        <v>30271.179</v>
      </c>
      <c r="Q58" s="196">
        <v>138207.84599999999</v>
      </c>
      <c r="R58" s="197">
        <v>21558.194</v>
      </c>
    </row>
    <row r="59" spans="2:18" ht="15.75" x14ac:dyDescent="0.25">
      <c r="B59" s="198" t="s">
        <v>133</v>
      </c>
      <c r="C59" s="199">
        <v>14779.576999999999</v>
      </c>
      <c r="D59" s="200">
        <v>65451.756000000001</v>
      </c>
      <c r="E59" s="199">
        <v>14230.522000000001</v>
      </c>
      <c r="F59" s="201" t="s">
        <v>133</v>
      </c>
      <c r="G59" s="202">
        <v>15753.77</v>
      </c>
      <c r="H59" s="203">
        <v>71946.354999999996</v>
      </c>
      <c r="I59" s="204">
        <v>15213.201999999999</v>
      </c>
      <c r="J59" s="83"/>
      <c r="K59" s="198" t="s">
        <v>131</v>
      </c>
      <c r="L59" s="199">
        <v>18085.774000000001</v>
      </c>
      <c r="M59" s="200">
        <v>80053.695999999996</v>
      </c>
      <c r="N59" s="199">
        <v>18611.477999999999</v>
      </c>
      <c r="O59" s="201" t="s">
        <v>131</v>
      </c>
      <c r="P59" s="202">
        <v>17169.673999999999</v>
      </c>
      <c r="Q59" s="203">
        <v>78443.576000000001</v>
      </c>
      <c r="R59" s="204">
        <v>18538.495999999999</v>
      </c>
    </row>
    <row r="60" spans="2:18" ht="15.75" x14ac:dyDescent="0.25">
      <c r="B60" s="198" t="s">
        <v>128</v>
      </c>
      <c r="C60" s="199">
        <v>11849.93</v>
      </c>
      <c r="D60" s="200">
        <v>52403.800999999999</v>
      </c>
      <c r="E60" s="199">
        <v>9390.3109999999997</v>
      </c>
      <c r="F60" s="201" t="s">
        <v>77</v>
      </c>
      <c r="G60" s="202">
        <v>11758.133</v>
      </c>
      <c r="H60" s="203">
        <v>53640.455999999998</v>
      </c>
      <c r="I60" s="204">
        <v>11906.205</v>
      </c>
      <c r="J60" s="83"/>
      <c r="K60" s="198" t="s">
        <v>129</v>
      </c>
      <c r="L60" s="199">
        <v>10885.321</v>
      </c>
      <c r="M60" s="200">
        <v>48070.58</v>
      </c>
      <c r="N60" s="199">
        <v>7082.7370000000001</v>
      </c>
      <c r="O60" s="201" t="s">
        <v>129</v>
      </c>
      <c r="P60" s="202">
        <v>12987.228999999999</v>
      </c>
      <c r="Q60" s="203">
        <v>59316.726999999999</v>
      </c>
      <c r="R60" s="204">
        <v>7387.9250000000002</v>
      </c>
    </row>
    <row r="61" spans="2:18" ht="15.75" x14ac:dyDescent="0.25">
      <c r="B61" s="198" t="s">
        <v>77</v>
      </c>
      <c r="C61" s="199">
        <v>10650.986999999999</v>
      </c>
      <c r="D61" s="200">
        <v>47269.612000000001</v>
      </c>
      <c r="E61" s="199">
        <v>10827.856</v>
      </c>
      <c r="F61" s="201" t="s">
        <v>138</v>
      </c>
      <c r="G61" s="202">
        <v>11109.578</v>
      </c>
      <c r="H61" s="203">
        <v>50825.902999999998</v>
      </c>
      <c r="I61" s="204">
        <v>10841.013999999999</v>
      </c>
      <c r="J61" s="83"/>
      <c r="K61" s="198" t="s">
        <v>130</v>
      </c>
      <c r="L61" s="199">
        <v>9929.7070000000003</v>
      </c>
      <c r="M61" s="200">
        <v>44009.690999999999</v>
      </c>
      <c r="N61" s="199">
        <v>8183.0050000000001</v>
      </c>
      <c r="O61" s="201" t="s">
        <v>130</v>
      </c>
      <c r="P61" s="202">
        <v>11028.424000000001</v>
      </c>
      <c r="Q61" s="203">
        <v>50351.466999999997</v>
      </c>
      <c r="R61" s="204">
        <v>8805.4079999999994</v>
      </c>
    </row>
    <row r="62" spans="2:18" ht="15.75" x14ac:dyDescent="0.25">
      <c r="B62" s="198" t="s">
        <v>127</v>
      </c>
      <c r="C62" s="199">
        <v>8639.2440000000006</v>
      </c>
      <c r="D62" s="200">
        <v>38302.584000000003</v>
      </c>
      <c r="E62" s="199">
        <v>7082.8770000000004</v>
      </c>
      <c r="F62" s="201" t="s">
        <v>128</v>
      </c>
      <c r="G62" s="202">
        <v>11042.344999999999</v>
      </c>
      <c r="H62" s="203">
        <v>50338.654000000002</v>
      </c>
      <c r="I62" s="204">
        <v>9356.4779999999992</v>
      </c>
      <c r="J62" s="83"/>
      <c r="K62" s="198" t="s">
        <v>76</v>
      </c>
      <c r="L62" s="199">
        <v>2592.2559999999999</v>
      </c>
      <c r="M62" s="200">
        <v>11477.25</v>
      </c>
      <c r="N62" s="199">
        <v>1487.1320000000001</v>
      </c>
      <c r="O62" s="201" t="s">
        <v>76</v>
      </c>
      <c r="P62" s="202">
        <v>2842.422</v>
      </c>
      <c r="Q62" s="203">
        <v>12986.468999999999</v>
      </c>
      <c r="R62" s="204">
        <v>1302.856</v>
      </c>
    </row>
    <row r="63" spans="2:18" ht="15.75" x14ac:dyDescent="0.25">
      <c r="B63" s="198" t="s">
        <v>146</v>
      </c>
      <c r="C63" s="199">
        <v>6355.6629999999996</v>
      </c>
      <c r="D63" s="200">
        <v>28158.062999999998</v>
      </c>
      <c r="E63" s="199">
        <v>3451.201</v>
      </c>
      <c r="F63" s="201" t="s">
        <v>175</v>
      </c>
      <c r="G63" s="202">
        <v>8474.5049999999992</v>
      </c>
      <c r="H63" s="203">
        <v>38689.578000000001</v>
      </c>
      <c r="I63" s="204">
        <v>4016.875</v>
      </c>
      <c r="J63" s="83"/>
      <c r="K63" s="198" t="s">
        <v>125</v>
      </c>
      <c r="L63" s="199">
        <v>718.29499999999996</v>
      </c>
      <c r="M63" s="200">
        <v>3220.4360000000001</v>
      </c>
      <c r="N63" s="199">
        <v>1318.9010000000001</v>
      </c>
      <c r="O63" s="201" t="s">
        <v>128</v>
      </c>
      <c r="P63" s="202">
        <v>1250.3599999999999</v>
      </c>
      <c r="Q63" s="203">
        <v>5699.5569999999998</v>
      </c>
      <c r="R63" s="204">
        <v>631.22500000000002</v>
      </c>
    </row>
    <row r="64" spans="2:18" ht="15.75" x14ac:dyDescent="0.25">
      <c r="B64" s="198" t="s">
        <v>129</v>
      </c>
      <c r="C64" s="199">
        <v>6190.3770000000004</v>
      </c>
      <c r="D64" s="200">
        <v>27398.845000000001</v>
      </c>
      <c r="E64" s="199">
        <v>5969.1090000000004</v>
      </c>
      <c r="F64" s="201" t="s">
        <v>190</v>
      </c>
      <c r="G64" s="202">
        <v>7501.1549999999997</v>
      </c>
      <c r="H64" s="203">
        <v>34288.582999999999</v>
      </c>
      <c r="I64" s="204">
        <v>7270.6819999999998</v>
      </c>
      <c r="J64" s="83"/>
      <c r="K64" s="198" t="s">
        <v>262</v>
      </c>
      <c r="L64" s="199">
        <v>606.61400000000003</v>
      </c>
      <c r="M64" s="200">
        <v>2654.3919999999998</v>
      </c>
      <c r="N64" s="199">
        <v>281.99400000000003</v>
      </c>
      <c r="O64" s="201" t="s">
        <v>262</v>
      </c>
      <c r="P64" s="202">
        <v>1128.4670000000001</v>
      </c>
      <c r="Q64" s="203">
        <v>5119.5609999999997</v>
      </c>
      <c r="R64" s="204">
        <v>497.14699999999999</v>
      </c>
    </row>
    <row r="65" spans="2:18" ht="15.75" x14ac:dyDescent="0.25">
      <c r="B65" s="198" t="s">
        <v>175</v>
      </c>
      <c r="C65" s="199">
        <v>5998.7730000000001</v>
      </c>
      <c r="D65" s="200">
        <v>26582.648000000001</v>
      </c>
      <c r="E65" s="199">
        <v>2773.6750000000002</v>
      </c>
      <c r="F65" s="201" t="s">
        <v>127</v>
      </c>
      <c r="G65" s="202">
        <v>7221.3140000000003</v>
      </c>
      <c r="H65" s="203">
        <v>32945.673999999999</v>
      </c>
      <c r="I65" s="204">
        <v>5083.6949999999997</v>
      </c>
      <c r="J65" s="83"/>
      <c r="K65" s="198" t="s">
        <v>190</v>
      </c>
      <c r="L65" s="199">
        <v>486.392</v>
      </c>
      <c r="M65" s="200">
        <v>2147.0320000000002</v>
      </c>
      <c r="N65" s="199">
        <v>514.73199999999997</v>
      </c>
      <c r="O65" s="201" t="s">
        <v>142</v>
      </c>
      <c r="P65" s="202">
        <v>1098.5730000000001</v>
      </c>
      <c r="Q65" s="203">
        <v>5018.7579999999998</v>
      </c>
      <c r="R65" s="204">
        <v>524.33699999999999</v>
      </c>
    </row>
    <row r="66" spans="2:18" ht="15.75" x14ac:dyDescent="0.25">
      <c r="B66" s="198" t="s">
        <v>190</v>
      </c>
      <c r="C66" s="199">
        <v>5858.7420000000002</v>
      </c>
      <c r="D66" s="200">
        <v>26044.842000000001</v>
      </c>
      <c r="E66" s="199">
        <v>5659.7389999999996</v>
      </c>
      <c r="F66" s="201" t="s">
        <v>129</v>
      </c>
      <c r="G66" s="202">
        <v>7118.5010000000002</v>
      </c>
      <c r="H66" s="203">
        <v>32567.936000000002</v>
      </c>
      <c r="I66" s="204">
        <v>6247.6260000000002</v>
      </c>
      <c r="J66" s="83"/>
      <c r="K66" s="198" t="s">
        <v>142</v>
      </c>
      <c r="L66" s="199">
        <v>457.125</v>
      </c>
      <c r="M66" s="200">
        <v>2038.941</v>
      </c>
      <c r="N66" s="199">
        <v>216.22499999999999</v>
      </c>
      <c r="O66" s="201" t="s">
        <v>127</v>
      </c>
      <c r="P66" s="202">
        <v>754.91499999999996</v>
      </c>
      <c r="Q66" s="203">
        <v>3445.9279999999999</v>
      </c>
      <c r="R66" s="204">
        <v>300.13400000000001</v>
      </c>
    </row>
    <row r="67" spans="2:18" ht="15.75" x14ac:dyDescent="0.25">
      <c r="B67" s="198" t="s">
        <v>138</v>
      </c>
      <c r="C67" s="199">
        <v>4655.9859999999999</v>
      </c>
      <c r="D67" s="200">
        <v>20590.864000000001</v>
      </c>
      <c r="E67" s="199">
        <v>5349.067</v>
      </c>
      <c r="F67" s="201" t="s">
        <v>146</v>
      </c>
      <c r="G67" s="202">
        <v>6247.3130000000001</v>
      </c>
      <c r="H67" s="203">
        <v>28484.373</v>
      </c>
      <c r="I67" s="204">
        <v>4178.1940000000004</v>
      </c>
      <c r="J67" s="83"/>
      <c r="K67" s="198" t="s">
        <v>127</v>
      </c>
      <c r="L67" s="199">
        <v>445.60199999999998</v>
      </c>
      <c r="M67" s="200">
        <v>1949.596</v>
      </c>
      <c r="N67" s="199">
        <v>211.70500000000001</v>
      </c>
      <c r="O67" s="201" t="s">
        <v>126</v>
      </c>
      <c r="P67" s="202">
        <v>751.89099999999996</v>
      </c>
      <c r="Q67" s="203">
        <v>3428.136</v>
      </c>
      <c r="R67" s="204">
        <v>341.76100000000002</v>
      </c>
    </row>
    <row r="68" spans="2:18" ht="15.75" x14ac:dyDescent="0.25">
      <c r="B68" s="198" t="s">
        <v>173</v>
      </c>
      <c r="C68" s="199">
        <v>4518.6580000000004</v>
      </c>
      <c r="D68" s="200">
        <v>20019.632000000001</v>
      </c>
      <c r="E68" s="199">
        <v>2133.7750000000001</v>
      </c>
      <c r="F68" s="201" t="s">
        <v>262</v>
      </c>
      <c r="G68" s="202">
        <v>5607.5969999999998</v>
      </c>
      <c r="H68" s="203">
        <v>25624.762999999999</v>
      </c>
      <c r="I68" s="204">
        <v>3431.058</v>
      </c>
      <c r="J68" s="83"/>
      <c r="K68" s="198" t="s">
        <v>126</v>
      </c>
      <c r="L68" s="199">
        <v>396.00599999999997</v>
      </c>
      <c r="M68" s="200">
        <v>1733.56</v>
      </c>
      <c r="N68" s="199">
        <v>193.05699999999999</v>
      </c>
      <c r="O68" s="201" t="s">
        <v>125</v>
      </c>
      <c r="P68" s="202">
        <v>377.697</v>
      </c>
      <c r="Q68" s="203">
        <v>1714.097</v>
      </c>
      <c r="R68" s="204">
        <v>435.2</v>
      </c>
    </row>
    <row r="69" spans="2:18" ht="15.75" x14ac:dyDescent="0.25">
      <c r="B69" s="198" t="s">
        <v>262</v>
      </c>
      <c r="C69" s="199">
        <v>3767.8069999999998</v>
      </c>
      <c r="D69" s="200">
        <v>16741.705999999998</v>
      </c>
      <c r="E69" s="199">
        <v>2562.86</v>
      </c>
      <c r="F69" s="201" t="s">
        <v>173</v>
      </c>
      <c r="G69" s="202">
        <v>4340.4229999999998</v>
      </c>
      <c r="H69" s="203">
        <v>19787.227999999999</v>
      </c>
      <c r="I69" s="204">
        <v>2497.5430000000001</v>
      </c>
      <c r="J69" s="83"/>
      <c r="K69" s="198" t="s">
        <v>173</v>
      </c>
      <c r="L69" s="199">
        <v>241.732</v>
      </c>
      <c r="M69" s="200">
        <v>1050.1790000000001</v>
      </c>
      <c r="N69" s="199">
        <v>170.048</v>
      </c>
      <c r="O69" s="201" t="s">
        <v>173</v>
      </c>
      <c r="P69" s="202">
        <v>333.04</v>
      </c>
      <c r="Q69" s="203">
        <v>1526.33</v>
      </c>
      <c r="R69" s="204">
        <v>166.46</v>
      </c>
    </row>
    <row r="70" spans="2:18" ht="15.75" x14ac:dyDescent="0.25">
      <c r="B70" s="198" t="s">
        <v>131</v>
      </c>
      <c r="C70" s="199">
        <v>3323.3429999999998</v>
      </c>
      <c r="D70" s="200">
        <v>14713.061</v>
      </c>
      <c r="E70" s="199">
        <v>2652.404</v>
      </c>
      <c r="F70" s="201" t="s">
        <v>131</v>
      </c>
      <c r="G70" s="202">
        <v>3068.6579999999999</v>
      </c>
      <c r="H70" s="203">
        <v>14003.986000000001</v>
      </c>
      <c r="I70" s="204">
        <v>2551.1379999999999</v>
      </c>
      <c r="J70" s="83"/>
      <c r="K70" s="198" t="s">
        <v>128</v>
      </c>
      <c r="L70" s="199">
        <v>210.67400000000001</v>
      </c>
      <c r="M70" s="200">
        <v>922.29200000000003</v>
      </c>
      <c r="N70" s="199">
        <v>98.138999999999996</v>
      </c>
      <c r="O70" s="201" t="s">
        <v>79</v>
      </c>
      <c r="P70" s="202">
        <v>303.267</v>
      </c>
      <c r="Q70" s="203">
        <v>1392.9949999999999</v>
      </c>
      <c r="R70" s="204">
        <v>131.70500000000001</v>
      </c>
    </row>
    <row r="71" spans="2:18" ht="15.75" x14ac:dyDescent="0.25">
      <c r="B71" s="198" t="s">
        <v>79</v>
      </c>
      <c r="C71" s="199">
        <v>2731.42</v>
      </c>
      <c r="D71" s="200">
        <v>12078.332</v>
      </c>
      <c r="E71" s="199">
        <v>2359.9259999999999</v>
      </c>
      <c r="F71" s="201" t="s">
        <v>79</v>
      </c>
      <c r="G71" s="202">
        <v>2254.884</v>
      </c>
      <c r="H71" s="203">
        <v>10297.641</v>
      </c>
      <c r="I71" s="204">
        <v>2036.3440000000001</v>
      </c>
      <c r="J71" s="83"/>
      <c r="K71" s="198" t="s">
        <v>138</v>
      </c>
      <c r="L71" s="199">
        <v>164.285</v>
      </c>
      <c r="M71" s="200">
        <v>731.29600000000005</v>
      </c>
      <c r="N71" s="199">
        <v>183.70400000000001</v>
      </c>
      <c r="O71" s="201" t="s">
        <v>136</v>
      </c>
      <c r="P71" s="202">
        <v>233.05</v>
      </c>
      <c r="Q71" s="203">
        <v>1067.2650000000001</v>
      </c>
      <c r="R71" s="204">
        <v>105.375</v>
      </c>
    </row>
    <row r="72" spans="2:18" ht="15.75" x14ac:dyDescent="0.25">
      <c r="B72" s="198" t="s">
        <v>126</v>
      </c>
      <c r="C72" s="199">
        <v>1987.288</v>
      </c>
      <c r="D72" s="200">
        <v>8805.7039999999997</v>
      </c>
      <c r="E72" s="199">
        <v>2006.463</v>
      </c>
      <c r="F72" s="201" t="s">
        <v>126</v>
      </c>
      <c r="G72" s="202">
        <v>1953.6969999999999</v>
      </c>
      <c r="H72" s="203">
        <v>8917.9580000000005</v>
      </c>
      <c r="I72" s="204">
        <v>2053.4549999999999</v>
      </c>
      <c r="J72" s="83"/>
      <c r="K72" s="198" t="s">
        <v>135</v>
      </c>
      <c r="L72" s="199">
        <v>160.95699999999999</v>
      </c>
      <c r="M72" s="200">
        <v>712.00400000000002</v>
      </c>
      <c r="N72" s="199">
        <v>55.52</v>
      </c>
      <c r="O72" s="201" t="s">
        <v>137</v>
      </c>
      <c r="P72" s="202">
        <v>197.804</v>
      </c>
      <c r="Q72" s="203">
        <v>902.27</v>
      </c>
      <c r="R72" s="204">
        <v>96.082999999999998</v>
      </c>
    </row>
    <row r="73" spans="2:18" ht="16.5" thickBot="1" x14ac:dyDescent="0.3">
      <c r="B73" s="205" t="s">
        <v>295</v>
      </c>
      <c r="C73" s="206">
        <v>1451.3610000000001</v>
      </c>
      <c r="D73" s="207">
        <v>6429.0630000000001</v>
      </c>
      <c r="E73" s="206">
        <v>973.61599999999999</v>
      </c>
      <c r="F73" s="208" t="s">
        <v>295</v>
      </c>
      <c r="G73" s="209">
        <v>1786.9970000000001</v>
      </c>
      <c r="H73" s="210">
        <v>8175.9579999999996</v>
      </c>
      <c r="I73" s="211">
        <v>1202.569</v>
      </c>
      <c r="J73" s="83"/>
      <c r="K73" s="205" t="s">
        <v>137</v>
      </c>
      <c r="L73" s="206">
        <v>125.163</v>
      </c>
      <c r="M73" s="207">
        <v>560.60400000000004</v>
      </c>
      <c r="N73" s="206">
        <v>65.426000000000002</v>
      </c>
      <c r="O73" s="208" t="s">
        <v>186</v>
      </c>
      <c r="P73" s="209">
        <v>107.166</v>
      </c>
      <c r="Q73" s="210">
        <v>489.50799999999998</v>
      </c>
      <c r="R73" s="211">
        <v>89.676000000000002</v>
      </c>
    </row>
    <row r="74" spans="2:18" ht="15.75" x14ac:dyDescent="0.25">
      <c r="B74" s="235"/>
      <c r="C74" s="241"/>
      <c r="D74" s="241"/>
      <c r="E74" s="241"/>
      <c r="F74" s="242"/>
      <c r="G74" s="243"/>
      <c r="H74" s="243"/>
      <c r="I74" s="237"/>
      <c r="J74" s="83"/>
      <c r="K74" s="242"/>
      <c r="L74" s="241"/>
      <c r="M74" s="241"/>
      <c r="N74" s="241"/>
      <c r="O74" s="242"/>
      <c r="P74" s="243"/>
      <c r="Q74" s="243"/>
      <c r="R74" s="237"/>
    </row>
    <row r="75" spans="2:18" ht="15.75" x14ac:dyDescent="0.25">
      <c r="B75" s="235"/>
      <c r="C75" s="241"/>
      <c r="D75" s="241"/>
      <c r="E75" s="241"/>
      <c r="F75" s="242"/>
      <c r="G75" s="243"/>
      <c r="H75" s="243"/>
      <c r="I75" s="237"/>
      <c r="J75" s="83"/>
      <c r="K75" s="242"/>
      <c r="L75" s="241"/>
      <c r="M75" s="241"/>
      <c r="N75" s="241"/>
      <c r="O75" s="242"/>
      <c r="P75" s="243"/>
      <c r="Q75" s="243"/>
      <c r="R75" s="237"/>
    </row>
    <row r="76" spans="2:18" ht="15.75" x14ac:dyDescent="0.25">
      <c r="B76" s="235"/>
      <c r="C76" s="241"/>
      <c r="D76" s="241"/>
      <c r="E76" s="241"/>
      <c r="F76" s="242"/>
      <c r="G76" s="243"/>
      <c r="H76" s="243"/>
      <c r="I76" s="237"/>
      <c r="J76" s="83"/>
      <c r="K76" s="242"/>
      <c r="L76" s="241"/>
      <c r="M76" s="241"/>
      <c r="N76" s="241"/>
      <c r="O76" s="242"/>
      <c r="P76" s="243"/>
      <c r="Q76" s="243"/>
      <c r="R76" s="237"/>
    </row>
    <row r="77" spans="2:18" ht="15.75" x14ac:dyDescent="0.25">
      <c r="B77" s="238" t="s">
        <v>209</v>
      </c>
      <c r="C77" s="245"/>
      <c r="D77" s="245"/>
      <c r="E77" s="245"/>
      <c r="F77" s="240"/>
      <c r="G77" s="246"/>
      <c r="H77" s="246"/>
      <c r="I77" s="247"/>
      <c r="J77" s="83"/>
      <c r="K77" s="240" t="s">
        <v>210</v>
      </c>
      <c r="L77" s="245"/>
      <c r="M77" s="245"/>
      <c r="N77" s="245"/>
      <c r="O77" s="240"/>
      <c r="P77" s="246"/>
      <c r="Q77" s="246"/>
      <c r="R77" s="247"/>
    </row>
    <row r="78" spans="2:18" ht="16.5" thickBot="1" x14ac:dyDescent="0.3">
      <c r="B78" s="235" t="s">
        <v>198</v>
      </c>
      <c r="C78" s="241"/>
      <c r="D78" s="241"/>
      <c r="E78" s="241"/>
      <c r="F78" s="242"/>
      <c r="G78" s="243"/>
      <c r="H78" s="243"/>
      <c r="I78" s="237"/>
      <c r="J78" s="83"/>
      <c r="K78" s="242" t="s">
        <v>198</v>
      </c>
      <c r="L78" s="241"/>
      <c r="M78" s="241"/>
      <c r="N78" s="241"/>
      <c r="O78" s="242"/>
      <c r="P78" s="243"/>
      <c r="Q78" s="243"/>
      <c r="R78" s="237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2" t="s">
        <v>299</v>
      </c>
      <c r="C80" s="213"/>
      <c r="D80" s="214"/>
      <c r="E80" s="215"/>
      <c r="F80" s="212" t="s">
        <v>300</v>
      </c>
      <c r="G80" s="213"/>
      <c r="H80" s="214"/>
      <c r="I80" s="215"/>
      <c r="J80" s="83"/>
      <c r="K80" s="212" t="s">
        <v>299</v>
      </c>
      <c r="L80" s="213"/>
      <c r="M80" s="214"/>
      <c r="N80" s="215"/>
      <c r="O80" s="212" t="s">
        <v>300</v>
      </c>
      <c r="P80" s="213"/>
      <c r="Q80" s="214"/>
      <c r="R80" s="215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4" t="s">
        <v>114</v>
      </c>
      <c r="C82" s="185">
        <v>195941.478</v>
      </c>
      <c r="D82" s="186">
        <v>866840.65800000005</v>
      </c>
      <c r="E82" s="187">
        <v>225381.035</v>
      </c>
      <c r="F82" s="188" t="s">
        <v>114</v>
      </c>
      <c r="G82" s="189">
        <v>214451.24100000001</v>
      </c>
      <c r="H82" s="190">
        <v>979441.72499999998</v>
      </c>
      <c r="I82" s="187">
        <v>232872.489</v>
      </c>
      <c r="J82" s="83"/>
      <c r="K82" s="184" t="s">
        <v>114</v>
      </c>
      <c r="L82" s="185">
        <v>63647.491999999998</v>
      </c>
      <c r="M82" s="186">
        <v>282149.31699999998</v>
      </c>
      <c r="N82" s="187">
        <v>104870.476</v>
      </c>
      <c r="O82" s="188" t="s">
        <v>114</v>
      </c>
      <c r="P82" s="189">
        <v>74058.214000000007</v>
      </c>
      <c r="Q82" s="190">
        <v>338305.34100000001</v>
      </c>
      <c r="R82" s="187">
        <v>125504.765</v>
      </c>
    </row>
    <row r="83" spans="2:18" ht="15.75" x14ac:dyDescent="0.25">
      <c r="B83" s="191" t="s">
        <v>157</v>
      </c>
      <c r="C83" s="192">
        <v>43764.99</v>
      </c>
      <c r="D83" s="193">
        <v>194778.02900000001</v>
      </c>
      <c r="E83" s="192">
        <v>57655.874000000003</v>
      </c>
      <c r="F83" s="194" t="s">
        <v>262</v>
      </c>
      <c r="G83" s="195">
        <v>47796.442999999999</v>
      </c>
      <c r="H83" s="196">
        <v>218369.67</v>
      </c>
      <c r="I83" s="197">
        <v>57138.743000000002</v>
      </c>
      <c r="J83" s="83"/>
      <c r="K83" s="191" t="s">
        <v>77</v>
      </c>
      <c r="L83" s="192">
        <v>12988.003000000001</v>
      </c>
      <c r="M83" s="193">
        <v>57626.046999999999</v>
      </c>
      <c r="N83" s="192">
        <v>18297.536</v>
      </c>
      <c r="O83" s="194" t="s">
        <v>77</v>
      </c>
      <c r="P83" s="195">
        <v>13203.48</v>
      </c>
      <c r="Q83" s="196">
        <v>60317.21</v>
      </c>
      <c r="R83" s="197">
        <v>22598.475999999999</v>
      </c>
    </row>
    <row r="84" spans="2:18" ht="15.75" x14ac:dyDescent="0.25">
      <c r="B84" s="198" t="s">
        <v>262</v>
      </c>
      <c r="C84" s="199">
        <v>43565.250999999997</v>
      </c>
      <c r="D84" s="200">
        <v>192111.685</v>
      </c>
      <c r="E84" s="199">
        <v>41381.906000000003</v>
      </c>
      <c r="F84" s="201" t="s">
        <v>157</v>
      </c>
      <c r="G84" s="202">
        <v>35307.188999999998</v>
      </c>
      <c r="H84" s="203">
        <v>160772.639</v>
      </c>
      <c r="I84" s="204">
        <v>39602.339999999997</v>
      </c>
      <c r="J84" s="83"/>
      <c r="K84" s="198" t="s">
        <v>262</v>
      </c>
      <c r="L84" s="199">
        <v>8306.4699999999993</v>
      </c>
      <c r="M84" s="200">
        <v>36725.324000000001</v>
      </c>
      <c r="N84" s="199">
        <v>8174.5720000000001</v>
      </c>
      <c r="O84" s="201" t="s">
        <v>262</v>
      </c>
      <c r="P84" s="202">
        <v>10843.561</v>
      </c>
      <c r="Q84" s="203">
        <v>49517.142</v>
      </c>
      <c r="R84" s="204">
        <v>8394.6</v>
      </c>
    </row>
    <row r="85" spans="2:18" ht="15.75" x14ac:dyDescent="0.25">
      <c r="B85" s="198" t="s">
        <v>77</v>
      </c>
      <c r="C85" s="199">
        <v>10962.97</v>
      </c>
      <c r="D85" s="200">
        <v>48398.148000000001</v>
      </c>
      <c r="E85" s="199">
        <v>27651.25</v>
      </c>
      <c r="F85" s="201" t="s">
        <v>77</v>
      </c>
      <c r="G85" s="202">
        <v>16131.232</v>
      </c>
      <c r="H85" s="203">
        <v>73695.630999999994</v>
      </c>
      <c r="I85" s="204">
        <v>30439.103999999999</v>
      </c>
      <c r="J85" s="83"/>
      <c r="K85" s="198" t="s">
        <v>76</v>
      </c>
      <c r="L85" s="199">
        <v>7908.8149999999996</v>
      </c>
      <c r="M85" s="200">
        <v>35183.834999999999</v>
      </c>
      <c r="N85" s="199">
        <v>9175.0079999999998</v>
      </c>
      <c r="O85" s="201" t="s">
        <v>125</v>
      </c>
      <c r="P85" s="202">
        <v>10643.55</v>
      </c>
      <c r="Q85" s="203">
        <v>48700.499000000003</v>
      </c>
      <c r="R85" s="204">
        <v>3624.3879999999999</v>
      </c>
    </row>
    <row r="86" spans="2:18" ht="15.75" x14ac:dyDescent="0.25">
      <c r="B86" s="198" t="s">
        <v>197</v>
      </c>
      <c r="C86" s="199">
        <v>9503.4989999999998</v>
      </c>
      <c r="D86" s="200">
        <v>42171.023000000001</v>
      </c>
      <c r="E86" s="199">
        <v>11557</v>
      </c>
      <c r="F86" s="201" t="s">
        <v>197</v>
      </c>
      <c r="G86" s="202">
        <v>14729.380999999999</v>
      </c>
      <c r="H86" s="203">
        <v>67324.98</v>
      </c>
      <c r="I86" s="204">
        <v>13734</v>
      </c>
      <c r="J86" s="83"/>
      <c r="K86" s="198" t="s">
        <v>125</v>
      </c>
      <c r="L86" s="199">
        <v>6734.2219999999998</v>
      </c>
      <c r="M86" s="200">
        <v>29868.809000000001</v>
      </c>
      <c r="N86" s="199">
        <v>1870.7850000000001</v>
      </c>
      <c r="O86" s="201" t="s">
        <v>76</v>
      </c>
      <c r="P86" s="202">
        <v>10241.023999999999</v>
      </c>
      <c r="Q86" s="203">
        <v>46763.46</v>
      </c>
      <c r="R86" s="204">
        <v>7785.607</v>
      </c>
    </row>
    <row r="87" spans="2:18" ht="15.75" x14ac:dyDescent="0.25">
      <c r="B87" s="198" t="s">
        <v>211</v>
      </c>
      <c r="C87" s="199">
        <v>8366.2829999999994</v>
      </c>
      <c r="D87" s="200">
        <v>37042.256999999998</v>
      </c>
      <c r="E87" s="199">
        <v>10064.125</v>
      </c>
      <c r="F87" s="201" t="s">
        <v>211</v>
      </c>
      <c r="G87" s="202">
        <v>7519.4889999999996</v>
      </c>
      <c r="H87" s="203">
        <v>34317.482000000004</v>
      </c>
      <c r="I87" s="204">
        <v>7245.5</v>
      </c>
      <c r="J87" s="83"/>
      <c r="K87" s="198" t="s">
        <v>136</v>
      </c>
      <c r="L87" s="199">
        <v>5809.3490000000002</v>
      </c>
      <c r="M87" s="200">
        <v>25744.574000000001</v>
      </c>
      <c r="N87" s="199">
        <v>2738.0509999999999</v>
      </c>
      <c r="O87" s="201" t="s">
        <v>131</v>
      </c>
      <c r="P87" s="202">
        <v>6446.3620000000001</v>
      </c>
      <c r="Q87" s="203">
        <v>29422.012999999999</v>
      </c>
      <c r="R87" s="204">
        <v>9340.6919999999991</v>
      </c>
    </row>
    <row r="88" spans="2:18" ht="15.75" x14ac:dyDescent="0.25">
      <c r="B88" s="198" t="s">
        <v>133</v>
      </c>
      <c r="C88" s="199">
        <v>6736.4350000000004</v>
      </c>
      <c r="D88" s="200">
        <v>29544.255000000001</v>
      </c>
      <c r="E88" s="199">
        <v>1879.018</v>
      </c>
      <c r="F88" s="201" t="s">
        <v>212</v>
      </c>
      <c r="G88" s="202">
        <v>7279.2960000000003</v>
      </c>
      <c r="H88" s="203">
        <v>33142.519</v>
      </c>
      <c r="I88" s="204">
        <v>6647.1</v>
      </c>
      <c r="J88" s="83"/>
      <c r="K88" s="198" t="s">
        <v>131</v>
      </c>
      <c r="L88" s="199">
        <v>5707.674</v>
      </c>
      <c r="M88" s="200">
        <v>25291.685000000001</v>
      </c>
      <c r="N88" s="199">
        <v>8726.3330000000005</v>
      </c>
      <c r="O88" s="201" t="s">
        <v>128</v>
      </c>
      <c r="P88" s="202">
        <v>5316.82</v>
      </c>
      <c r="Q88" s="203">
        <v>24289.451000000001</v>
      </c>
      <c r="R88" s="204">
        <v>36571.089</v>
      </c>
    </row>
    <row r="89" spans="2:18" ht="15.75" x14ac:dyDescent="0.25">
      <c r="B89" s="198" t="s">
        <v>212</v>
      </c>
      <c r="C89" s="199">
        <v>5191.6989999999996</v>
      </c>
      <c r="D89" s="200">
        <v>23012.531999999999</v>
      </c>
      <c r="E89" s="199">
        <v>5540</v>
      </c>
      <c r="F89" s="201" t="s">
        <v>278</v>
      </c>
      <c r="G89" s="202">
        <v>5576.0150000000003</v>
      </c>
      <c r="H89" s="203">
        <v>25558.224999999999</v>
      </c>
      <c r="I89" s="204">
        <v>5728</v>
      </c>
      <c r="J89" s="83"/>
      <c r="K89" s="198" t="s">
        <v>128</v>
      </c>
      <c r="L89" s="199">
        <v>4749.9859999999999</v>
      </c>
      <c r="M89" s="200">
        <v>21071.762999999999</v>
      </c>
      <c r="N89" s="199">
        <v>40451.275999999998</v>
      </c>
      <c r="O89" s="201" t="s">
        <v>129</v>
      </c>
      <c r="P89" s="202">
        <v>3693.9360000000001</v>
      </c>
      <c r="Q89" s="203">
        <v>16837.769</v>
      </c>
      <c r="R89" s="204">
        <v>18229.244999999999</v>
      </c>
    </row>
    <row r="90" spans="2:18" ht="15.75" x14ac:dyDescent="0.25">
      <c r="B90" s="198" t="s">
        <v>125</v>
      </c>
      <c r="C90" s="199">
        <v>4794.5630000000001</v>
      </c>
      <c r="D90" s="200">
        <v>21124.546999999999</v>
      </c>
      <c r="E90" s="199">
        <v>4453.4040000000005</v>
      </c>
      <c r="F90" s="201" t="s">
        <v>125</v>
      </c>
      <c r="G90" s="202">
        <v>5149.6189999999997</v>
      </c>
      <c r="H90" s="203">
        <v>23502.082999999999</v>
      </c>
      <c r="I90" s="204">
        <v>4595.6329999999998</v>
      </c>
      <c r="J90" s="83"/>
      <c r="K90" s="198" t="s">
        <v>133</v>
      </c>
      <c r="L90" s="199">
        <v>2413.9270000000001</v>
      </c>
      <c r="M90" s="200">
        <v>10626.798000000001</v>
      </c>
      <c r="N90" s="199">
        <v>1295.866</v>
      </c>
      <c r="O90" s="201" t="s">
        <v>126</v>
      </c>
      <c r="P90" s="202">
        <v>2664.9760000000001</v>
      </c>
      <c r="Q90" s="203">
        <v>12223.888999999999</v>
      </c>
      <c r="R90" s="204">
        <v>2054.3200000000002</v>
      </c>
    </row>
    <row r="91" spans="2:18" ht="15.75" x14ac:dyDescent="0.25">
      <c r="B91" s="198" t="s">
        <v>127</v>
      </c>
      <c r="C91" s="199">
        <v>4262.2740000000003</v>
      </c>
      <c r="D91" s="200">
        <v>18657.109</v>
      </c>
      <c r="E91" s="199">
        <v>2942.018</v>
      </c>
      <c r="F91" s="201" t="s">
        <v>275</v>
      </c>
      <c r="G91" s="202">
        <v>4946.1040000000003</v>
      </c>
      <c r="H91" s="203">
        <v>22607.732</v>
      </c>
      <c r="I91" s="204">
        <v>4769.5749999999998</v>
      </c>
      <c r="J91" s="83"/>
      <c r="K91" s="198" t="s">
        <v>129</v>
      </c>
      <c r="L91" s="199">
        <v>1855.4459999999999</v>
      </c>
      <c r="M91" s="200">
        <v>8176.7179999999998</v>
      </c>
      <c r="N91" s="199">
        <v>4292.8410000000003</v>
      </c>
      <c r="O91" s="201" t="s">
        <v>157</v>
      </c>
      <c r="P91" s="202">
        <v>1416.3209999999999</v>
      </c>
      <c r="Q91" s="203">
        <v>6476.4740000000002</v>
      </c>
      <c r="R91" s="204">
        <v>420.08199999999999</v>
      </c>
    </row>
    <row r="92" spans="2:18" ht="15.75" x14ac:dyDescent="0.25">
      <c r="B92" s="198" t="s">
        <v>275</v>
      </c>
      <c r="C92" s="199">
        <v>4113.6850000000004</v>
      </c>
      <c r="D92" s="200">
        <v>18263.994999999999</v>
      </c>
      <c r="E92" s="199">
        <v>5123.0050000000001</v>
      </c>
      <c r="F92" s="201" t="s">
        <v>175</v>
      </c>
      <c r="G92" s="202">
        <v>4777.8</v>
      </c>
      <c r="H92" s="203">
        <v>21953.736000000001</v>
      </c>
      <c r="I92" s="204">
        <v>3744</v>
      </c>
      <c r="J92" s="83"/>
      <c r="K92" s="198" t="s">
        <v>135</v>
      </c>
      <c r="L92" s="199">
        <v>1442.979</v>
      </c>
      <c r="M92" s="200">
        <v>6448.8209999999999</v>
      </c>
      <c r="N92" s="199">
        <v>768.05499999999995</v>
      </c>
      <c r="O92" s="201" t="s">
        <v>274</v>
      </c>
      <c r="P92" s="202">
        <v>1365.441</v>
      </c>
      <c r="Q92" s="203">
        <v>6236.6490000000003</v>
      </c>
      <c r="R92" s="204">
        <v>1803.9960000000001</v>
      </c>
    </row>
    <row r="93" spans="2:18" ht="15.75" x14ac:dyDescent="0.25">
      <c r="B93" s="198" t="s">
        <v>76</v>
      </c>
      <c r="C93" s="199">
        <v>3847.498</v>
      </c>
      <c r="D93" s="200">
        <v>16893.396000000001</v>
      </c>
      <c r="E93" s="199">
        <v>3593.5569999999998</v>
      </c>
      <c r="F93" s="201" t="s">
        <v>215</v>
      </c>
      <c r="G93" s="202">
        <v>4282.9920000000002</v>
      </c>
      <c r="H93" s="203">
        <v>19552.116000000002</v>
      </c>
      <c r="I93" s="204">
        <v>3790</v>
      </c>
      <c r="J93" s="83"/>
      <c r="K93" s="198" t="s">
        <v>79</v>
      </c>
      <c r="L93" s="199">
        <v>1035.155</v>
      </c>
      <c r="M93" s="200">
        <v>4554.6130000000003</v>
      </c>
      <c r="N93" s="199">
        <v>4256.1030000000001</v>
      </c>
      <c r="O93" s="201" t="s">
        <v>79</v>
      </c>
      <c r="P93" s="202">
        <v>1251.9880000000001</v>
      </c>
      <c r="Q93" s="203">
        <v>5702.2539999999999</v>
      </c>
      <c r="R93" s="204">
        <v>5516.0429999999997</v>
      </c>
    </row>
    <row r="94" spans="2:18" ht="15.75" x14ac:dyDescent="0.25">
      <c r="B94" s="198" t="s">
        <v>215</v>
      </c>
      <c r="C94" s="199">
        <v>3277.0659999999998</v>
      </c>
      <c r="D94" s="200">
        <v>14405.574000000001</v>
      </c>
      <c r="E94" s="199">
        <v>3630.6010000000001</v>
      </c>
      <c r="F94" s="201" t="s">
        <v>76</v>
      </c>
      <c r="G94" s="202">
        <v>3721.694</v>
      </c>
      <c r="H94" s="203">
        <v>16990.487000000001</v>
      </c>
      <c r="I94" s="204">
        <v>3913.45</v>
      </c>
      <c r="J94" s="83"/>
      <c r="K94" s="198" t="s">
        <v>126</v>
      </c>
      <c r="L94" s="199">
        <v>971.86199999999997</v>
      </c>
      <c r="M94" s="200">
        <v>4257.41</v>
      </c>
      <c r="N94" s="199">
        <v>479.20800000000003</v>
      </c>
      <c r="O94" s="201" t="s">
        <v>133</v>
      </c>
      <c r="P94" s="202">
        <v>974.51900000000001</v>
      </c>
      <c r="Q94" s="203">
        <v>4437.5879999999997</v>
      </c>
      <c r="R94" s="204">
        <v>2237.3290000000002</v>
      </c>
    </row>
    <row r="95" spans="2:18" ht="15.75" x14ac:dyDescent="0.25">
      <c r="B95" s="198" t="s">
        <v>278</v>
      </c>
      <c r="C95" s="199">
        <v>3269.9</v>
      </c>
      <c r="D95" s="200">
        <v>14633.239</v>
      </c>
      <c r="E95" s="199">
        <v>4388.4949999999999</v>
      </c>
      <c r="F95" s="201" t="s">
        <v>190</v>
      </c>
      <c r="G95" s="202">
        <v>3647.7020000000002</v>
      </c>
      <c r="H95" s="203">
        <v>16701.120999999999</v>
      </c>
      <c r="I95" s="204">
        <v>4681.2790000000005</v>
      </c>
      <c r="J95" s="83"/>
      <c r="K95" s="198" t="s">
        <v>142</v>
      </c>
      <c r="L95" s="199">
        <v>842.51099999999997</v>
      </c>
      <c r="M95" s="200">
        <v>3713.252</v>
      </c>
      <c r="N95" s="199">
        <v>364.47399999999999</v>
      </c>
      <c r="O95" s="201" t="s">
        <v>135</v>
      </c>
      <c r="P95" s="202">
        <v>973.16600000000005</v>
      </c>
      <c r="Q95" s="203">
        <v>4425.8010000000004</v>
      </c>
      <c r="R95" s="204">
        <v>965.37300000000005</v>
      </c>
    </row>
    <row r="96" spans="2:18" ht="15.75" x14ac:dyDescent="0.25">
      <c r="B96" s="198" t="s">
        <v>135</v>
      </c>
      <c r="C96" s="199">
        <v>2509.3339999999998</v>
      </c>
      <c r="D96" s="200">
        <v>11126.088</v>
      </c>
      <c r="E96" s="199">
        <v>3583.5949999999998</v>
      </c>
      <c r="F96" s="201" t="s">
        <v>259</v>
      </c>
      <c r="G96" s="202">
        <v>3341.058</v>
      </c>
      <c r="H96" s="203">
        <v>15219.967000000001</v>
      </c>
      <c r="I96" s="204">
        <v>2448.002</v>
      </c>
      <c r="J96" s="83"/>
      <c r="K96" s="198" t="s">
        <v>146</v>
      </c>
      <c r="L96" s="199">
        <v>591.64800000000002</v>
      </c>
      <c r="M96" s="200">
        <v>2638.011</v>
      </c>
      <c r="N96" s="199">
        <v>1089.1769999999999</v>
      </c>
      <c r="O96" s="201" t="s">
        <v>137</v>
      </c>
      <c r="P96" s="202">
        <v>935.53300000000002</v>
      </c>
      <c r="Q96" s="203">
        <v>4281.0529999999999</v>
      </c>
      <c r="R96" s="204">
        <v>751.22400000000005</v>
      </c>
    </row>
    <row r="97" spans="2:18" ht="15.75" x14ac:dyDescent="0.25">
      <c r="B97" s="198" t="s">
        <v>177</v>
      </c>
      <c r="C97" s="199">
        <v>2483.2269999999999</v>
      </c>
      <c r="D97" s="200">
        <v>11005.323</v>
      </c>
      <c r="E97" s="199">
        <v>2129.75</v>
      </c>
      <c r="F97" s="201" t="s">
        <v>135</v>
      </c>
      <c r="G97" s="202">
        <v>3084.4250000000002</v>
      </c>
      <c r="H97" s="203">
        <v>14052.967000000001</v>
      </c>
      <c r="I97" s="204">
        <v>3550.52</v>
      </c>
      <c r="J97" s="83"/>
      <c r="K97" s="198" t="s">
        <v>137</v>
      </c>
      <c r="L97" s="199">
        <v>579.83900000000006</v>
      </c>
      <c r="M97" s="200">
        <v>2598.8539999999998</v>
      </c>
      <c r="N97" s="199">
        <v>377.65199999999999</v>
      </c>
      <c r="O97" s="201" t="s">
        <v>146</v>
      </c>
      <c r="P97" s="202">
        <v>933.21600000000001</v>
      </c>
      <c r="Q97" s="203">
        <v>4262.7529999999997</v>
      </c>
      <c r="R97" s="204">
        <v>3144.2959999999998</v>
      </c>
    </row>
    <row r="98" spans="2:18" ht="16.5" thickBot="1" x14ac:dyDescent="0.3">
      <c r="B98" s="205" t="s">
        <v>181</v>
      </c>
      <c r="C98" s="206">
        <v>2391.058</v>
      </c>
      <c r="D98" s="207">
        <v>10632.028</v>
      </c>
      <c r="E98" s="206">
        <v>2641.002</v>
      </c>
      <c r="F98" s="208" t="s">
        <v>134</v>
      </c>
      <c r="G98" s="209">
        <v>2897.069</v>
      </c>
      <c r="H98" s="210">
        <v>13216.436</v>
      </c>
      <c r="I98" s="211">
        <v>3420.4580000000001</v>
      </c>
      <c r="J98" s="83"/>
      <c r="K98" s="205" t="s">
        <v>213</v>
      </c>
      <c r="L98" s="206">
        <v>391.93200000000002</v>
      </c>
      <c r="M98" s="207">
        <v>1721.9110000000001</v>
      </c>
      <c r="N98" s="206">
        <v>541.15200000000004</v>
      </c>
      <c r="O98" s="208" t="s">
        <v>127</v>
      </c>
      <c r="P98" s="209">
        <v>706.56799999999998</v>
      </c>
      <c r="Q98" s="210">
        <v>3229.404</v>
      </c>
      <c r="R98" s="211">
        <v>381.01499999999999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203</v>
      </c>
      <c r="C102" s="78"/>
      <c r="D102" s="78"/>
      <c r="E102" s="78"/>
      <c r="F102" s="78"/>
      <c r="G102" s="79"/>
      <c r="H102" s="79"/>
      <c r="I102" s="79"/>
      <c r="J102" s="79"/>
      <c r="K102" s="78" t="s">
        <v>204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6" t="s">
        <v>198</v>
      </c>
      <c r="C103" s="78"/>
      <c r="D103" s="78"/>
      <c r="E103" s="78"/>
      <c r="F103" s="78"/>
      <c r="G103" s="79"/>
      <c r="H103" s="79"/>
      <c r="I103" s="79"/>
      <c r="J103" s="79"/>
      <c r="K103" s="216" t="s">
        <v>198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2" t="s">
        <v>299</v>
      </c>
      <c r="C105" s="213"/>
      <c r="D105" s="214"/>
      <c r="E105" s="215"/>
      <c r="F105" s="212" t="s">
        <v>300</v>
      </c>
      <c r="G105" s="213"/>
      <c r="H105" s="214"/>
      <c r="I105" s="215"/>
      <c r="J105" s="83"/>
      <c r="K105" s="212" t="s">
        <v>299</v>
      </c>
      <c r="L105" s="213"/>
      <c r="M105" s="214"/>
      <c r="N105" s="215"/>
      <c r="O105" s="212" t="s">
        <v>300</v>
      </c>
      <c r="P105" s="213"/>
      <c r="Q105" s="214"/>
      <c r="R105" s="215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4" t="s">
        <v>114</v>
      </c>
      <c r="C107" s="185">
        <v>205200.64300000001</v>
      </c>
      <c r="D107" s="186">
        <v>906539.228</v>
      </c>
      <c r="E107" s="187">
        <v>58855.142</v>
      </c>
      <c r="F107" s="188" t="s">
        <v>114</v>
      </c>
      <c r="G107" s="189">
        <v>209745.08799999999</v>
      </c>
      <c r="H107" s="190">
        <v>958454.71900000004</v>
      </c>
      <c r="I107" s="187">
        <v>49291.294999999998</v>
      </c>
      <c r="J107" s="83"/>
      <c r="K107" s="184" t="s">
        <v>114</v>
      </c>
      <c r="L107" s="185">
        <v>84334.046000000002</v>
      </c>
      <c r="M107" s="186">
        <v>373915.18599999999</v>
      </c>
      <c r="N107" s="187">
        <v>21505.069</v>
      </c>
      <c r="O107" s="188" t="s">
        <v>114</v>
      </c>
      <c r="P107" s="189">
        <v>130882.92</v>
      </c>
      <c r="Q107" s="190">
        <v>598537.13399999996</v>
      </c>
      <c r="R107" s="187">
        <v>32308.182000000001</v>
      </c>
    </row>
    <row r="108" spans="2:18" ht="15.75" x14ac:dyDescent="0.25">
      <c r="B108" s="191" t="s">
        <v>129</v>
      </c>
      <c r="C108" s="192">
        <v>37257.707999999999</v>
      </c>
      <c r="D108" s="193">
        <v>165567.62100000001</v>
      </c>
      <c r="E108" s="192">
        <v>10787.857</v>
      </c>
      <c r="F108" s="194" t="s">
        <v>129</v>
      </c>
      <c r="G108" s="195">
        <v>51358.038999999997</v>
      </c>
      <c r="H108" s="196">
        <v>235304.935</v>
      </c>
      <c r="I108" s="197">
        <v>11380.281999999999</v>
      </c>
      <c r="J108" s="83"/>
      <c r="K108" s="191" t="s">
        <v>77</v>
      </c>
      <c r="L108" s="192">
        <v>24357.612000000001</v>
      </c>
      <c r="M108" s="193">
        <v>107892.295</v>
      </c>
      <c r="N108" s="192">
        <v>6229.24</v>
      </c>
      <c r="O108" s="194" t="s">
        <v>77</v>
      </c>
      <c r="P108" s="195">
        <v>32073.778999999999</v>
      </c>
      <c r="Q108" s="196">
        <v>146792.23199999999</v>
      </c>
      <c r="R108" s="197">
        <v>7635.52</v>
      </c>
    </row>
    <row r="109" spans="2:18" ht="15.75" x14ac:dyDescent="0.25">
      <c r="B109" s="198" t="s">
        <v>138</v>
      </c>
      <c r="C109" s="199">
        <v>20797.2</v>
      </c>
      <c r="D109" s="200">
        <v>91541.044999999998</v>
      </c>
      <c r="E109" s="199">
        <v>5822.9070000000002</v>
      </c>
      <c r="F109" s="201" t="s">
        <v>138</v>
      </c>
      <c r="G109" s="202">
        <v>21444.65</v>
      </c>
      <c r="H109" s="203">
        <v>97826.487999999998</v>
      </c>
      <c r="I109" s="204">
        <v>5156.4629999999997</v>
      </c>
      <c r="J109" s="83"/>
      <c r="K109" s="198" t="s">
        <v>262</v>
      </c>
      <c r="L109" s="199">
        <v>14410.627</v>
      </c>
      <c r="M109" s="200">
        <v>64254.021999999997</v>
      </c>
      <c r="N109" s="199">
        <v>3944.3739999999998</v>
      </c>
      <c r="O109" s="201" t="s">
        <v>262</v>
      </c>
      <c r="P109" s="202">
        <v>32011.766</v>
      </c>
      <c r="Q109" s="203">
        <v>146397.829</v>
      </c>
      <c r="R109" s="204">
        <v>7177.6409999999996</v>
      </c>
    </row>
    <row r="110" spans="2:18" ht="15.75" x14ac:dyDescent="0.25">
      <c r="B110" s="198" t="s">
        <v>262</v>
      </c>
      <c r="C110" s="199">
        <v>18670.481</v>
      </c>
      <c r="D110" s="200">
        <v>81812.135999999999</v>
      </c>
      <c r="E110" s="199">
        <v>5687.5370000000003</v>
      </c>
      <c r="F110" s="201" t="s">
        <v>79</v>
      </c>
      <c r="G110" s="202">
        <v>20951.170999999998</v>
      </c>
      <c r="H110" s="203">
        <v>96067.244000000006</v>
      </c>
      <c r="I110" s="204">
        <v>4472.9390000000003</v>
      </c>
      <c r="J110" s="83"/>
      <c r="K110" s="198" t="s">
        <v>136</v>
      </c>
      <c r="L110" s="199">
        <v>7381.7979999999998</v>
      </c>
      <c r="M110" s="200">
        <v>32245.49</v>
      </c>
      <c r="N110" s="199">
        <v>1562.83</v>
      </c>
      <c r="O110" s="201" t="s">
        <v>131</v>
      </c>
      <c r="P110" s="202">
        <v>13717.72</v>
      </c>
      <c r="Q110" s="203">
        <v>62596.163999999997</v>
      </c>
      <c r="R110" s="204">
        <v>4047.57</v>
      </c>
    </row>
    <row r="111" spans="2:18" ht="15.75" x14ac:dyDescent="0.25">
      <c r="B111" s="198" t="s">
        <v>79</v>
      </c>
      <c r="C111" s="199">
        <v>17562.706999999999</v>
      </c>
      <c r="D111" s="200">
        <v>77904.023000000001</v>
      </c>
      <c r="E111" s="199">
        <v>4961.973</v>
      </c>
      <c r="F111" s="201" t="s">
        <v>128</v>
      </c>
      <c r="G111" s="202">
        <v>14198.726000000001</v>
      </c>
      <c r="H111" s="203">
        <v>64867.309000000001</v>
      </c>
      <c r="I111" s="204">
        <v>3350.2159999999999</v>
      </c>
      <c r="J111" s="83"/>
      <c r="K111" s="198" t="s">
        <v>126</v>
      </c>
      <c r="L111" s="199">
        <v>7310.75</v>
      </c>
      <c r="M111" s="200">
        <v>32389.156999999999</v>
      </c>
      <c r="N111" s="199">
        <v>1768.508</v>
      </c>
      <c r="O111" s="201" t="s">
        <v>125</v>
      </c>
      <c r="P111" s="202">
        <v>9867.5310000000009</v>
      </c>
      <c r="Q111" s="203">
        <v>45043.6</v>
      </c>
      <c r="R111" s="204">
        <v>2265.8069999999998</v>
      </c>
    </row>
    <row r="112" spans="2:18" ht="15.75" x14ac:dyDescent="0.25">
      <c r="B112" s="198" t="s">
        <v>190</v>
      </c>
      <c r="C112" s="199">
        <v>17037.025000000001</v>
      </c>
      <c r="D112" s="200">
        <v>75232.841</v>
      </c>
      <c r="E112" s="199">
        <v>5266.4</v>
      </c>
      <c r="F112" s="201" t="s">
        <v>262</v>
      </c>
      <c r="G112" s="202">
        <v>14155.13</v>
      </c>
      <c r="H112" s="203">
        <v>64482.368000000002</v>
      </c>
      <c r="I112" s="204">
        <v>3647.8090000000002</v>
      </c>
      <c r="J112" s="83"/>
      <c r="K112" s="198" t="s">
        <v>131</v>
      </c>
      <c r="L112" s="199">
        <v>7301.9589999999998</v>
      </c>
      <c r="M112" s="200">
        <v>32211.295999999998</v>
      </c>
      <c r="N112" s="199">
        <v>1885.115</v>
      </c>
      <c r="O112" s="201" t="s">
        <v>126</v>
      </c>
      <c r="P112" s="202">
        <v>8918.741</v>
      </c>
      <c r="Q112" s="203">
        <v>40767.620999999999</v>
      </c>
      <c r="R112" s="204">
        <v>2005.9490000000001</v>
      </c>
    </row>
    <row r="113" spans="2:18" ht="15.75" x14ac:dyDescent="0.25">
      <c r="B113" s="198" t="s">
        <v>128</v>
      </c>
      <c r="C113" s="199">
        <v>14417.829</v>
      </c>
      <c r="D113" s="200">
        <v>63848.239000000001</v>
      </c>
      <c r="E113" s="199">
        <v>4002.047</v>
      </c>
      <c r="F113" s="201" t="s">
        <v>77</v>
      </c>
      <c r="G113" s="202">
        <v>11736.282999999999</v>
      </c>
      <c r="H113" s="203">
        <v>53530.78</v>
      </c>
      <c r="I113" s="204">
        <v>3215.9549999999999</v>
      </c>
      <c r="J113" s="83"/>
      <c r="K113" s="198" t="s">
        <v>135</v>
      </c>
      <c r="L113" s="199">
        <v>4740.192</v>
      </c>
      <c r="M113" s="200">
        <v>21018.423999999999</v>
      </c>
      <c r="N113" s="199">
        <v>1179.7149999999999</v>
      </c>
      <c r="O113" s="201" t="s">
        <v>137</v>
      </c>
      <c r="P113" s="202">
        <v>8302.6450000000004</v>
      </c>
      <c r="Q113" s="203">
        <v>37837.938999999998</v>
      </c>
      <c r="R113" s="204">
        <v>2330.5659999999998</v>
      </c>
    </row>
    <row r="114" spans="2:18" ht="15.75" x14ac:dyDescent="0.25">
      <c r="B114" s="198" t="s">
        <v>77</v>
      </c>
      <c r="C114" s="199">
        <v>12321.851000000001</v>
      </c>
      <c r="D114" s="200">
        <v>54572.175999999999</v>
      </c>
      <c r="E114" s="199">
        <v>3875.2939999999999</v>
      </c>
      <c r="F114" s="201" t="s">
        <v>146</v>
      </c>
      <c r="G114" s="202">
        <v>11538.884</v>
      </c>
      <c r="H114" s="203">
        <v>52694.864000000001</v>
      </c>
      <c r="I114" s="204">
        <v>2738.8209999999999</v>
      </c>
      <c r="J114" s="83"/>
      <c r="K114" s="198" t="s">
        <v>137</v>
      </c>
      <c r="L114" s="199">
        <v>4696.558</v>
      </c>
      <c r="M114" s="200">
        <v>20852.275000000001</v>
      </c>
      <c r="N114" s="199">
        <v>1376.029</v>
      </c>
      <c r="O114" s="201" t="s">
        <v>135</v>
      </c>
      <c r="P114" s="202">
        <v>7290.3950000000004</v>
      </c>
      <c r="Q114" s="203">
        <v>33390.658000000003</v>
      </c>
      <c r="R114" s="204">
        <v>1922.71</v>
      </c>
    </row>
    <row r="115" spans="2:18" ht="15.75" x14ac:dyDescent="0.25">
      <c r="B115" s="198" t="s">
        <v>146</v>
      </c>
      <c r="C115" s="199">
        <v>7487.09</v>
      </c>
      <c r="D115" s="200">
        <v>33127.120000000003</v>
      </c>
      <c r="E115" s="199">
        <v>2113.1709999999998</v>
      </c>
      <c r="F115" s="201" t="s">
        <v>125</v>
      </c>
      <c r="G115" s="202">
        <v>7377.5230000000001</v>
      </c>
      <c r="H115" s="203">
        <v>33687.392</v>
      </c>
      <c r="I115" s="204">
        <v>1656.12</v>
      </c>
      <c r="J115" s="83"/>
      <c r="K115" s="198" t="s">
        <v>76</v>
      </c>
      <c r="L115" s="199">
        <v>3758.2260000000001</v>
      </c>
      <c r="M115" s="200">
        <v>16828.828000000001</v>
      </c>
      <c r="N115" s="199">
        <v>916.4</v>
      </c>
      <c r="O115" s="201" t="s">
        <v>76</v>
      </c>
      <c r="P115" s="202">
        <v>5642.69</v>
      </c>
      <c r="Q115" s="203">
        <v>25803.543000000001</v>
      </c>
      <c r="R115" s="204">
        <v>1761.6990000000001</v>
      </c>
    </row>
    <row r="116" spans="2:18" ht="15.75" x14ac:dyDescent="0.25">
      <c r="B116" s="198" t="s">
        <v>136</v>
      </c>
      <c r="C116" s="199">
        <v>5681.4650000000001</v>
      </c>
      <c r="D116" s="200">
        <v>25182.345000000001</v>
      </c>
      <c r="E116" s="199">
        <v>1298.5530000000001</v>
      </c>
      <c r="F116" s="201" t="s">
        <v>190</v>
      </c>
      <c r="G116" s="202">
        <v>7079.2340000000004</v>
      </c>
      <c r="H116" s="203">
        <v>32256.763999999999</v>
      </c>
      <c r="I116" s="204">
        <v>1803.7180000000001</v>
      </c>
      <c r="J116" s="83"/>
      <c r="K116" s="198" t="s">
        <v>125</v>
      </c>
      <c r="L116" s="199">
        <v>3178.5549999999998</v>
      </c>
      <c r="M116" s="200">
        <v>14166.659</v>
      </c>
      <c r="N116" s="199">
        <v>770.99599999999998</v>
      </c>
      <c r="O116" s="201" t="s">
        <v>136</v>
      </c>
      <c r="P116" s="202">
        <v>4024.2339999999999</v>
      </c>
      <c r="Q116" s="203">
        <v>18542.484</v>
      </c>
      <c r="R116" s="204">
        <v>1015.6369999999999</v>
      </c>
    </row>
    <row r="117" spans="2:18" ht="15.75" x14ac:dyDescent="0.25">
      <c r="B117" s="198" t="s">
        <v>125</v>
      </c>
      <c r="C117" s="199">
        <v>5459.68</v>
      </c>
      <c r="D117" s="200">
        <v>24293.853999999999</v>
      </c>
      <c r="E117" s="199">
        <v>1680.4090000000001</v>
      </c>
      <c r="F117" s="201" t="s">
        <v>76</v>
      </c>
      <c r="G117" s="202">
        <v>6878.6779999999999</v>
      </c>
      <c r="H117" s="203">
        <v>31383.345000000001</v>
      </c>
      <c r="I117" s="204">
        <v>1725.4490000000001</v>
      </c>
      <c r="J117" s="83"/>
      <c r="K117" s="198" t="s">
        <v>128</v>
      </c>
      <c r="L117" s="199">
        <v>2931.0030000000002</v>
      </c>
      <c r="M117" s="200">
        <v>13105.111000000001</v>
      </c>
      <c r="N117" s="199">
        <v>836.91200000000003</v>
      </c>
      <c r="O117" s="201" t="s">
        <v>127</v>
      </c>
      <c r="P117" s="202">
        <v>2222.973</v>
      </c>
      <c r="Q117" s="203">
        <v>10193.811</v>
      </c>
      <c r="R117" s="204">
        <v>473.87200000000001</v>
      </c>
    </row>
    <row r="118" spans="2:18" ht="15.75" x14ac:dyDescent="0.25">
      <c r="B118" s="198" t="s">
        <v>76</v>
      </c>
      <c r="C118" s="199">
        <v>5310.2420000000002</v>
      </c>
      <c r="D118" s="200">
        <v>23329.453000000001</v>
      </c>
      <c r="E118" s="199">
        <v>1641.548</v>
      </c>
      <c r="F118" s="201" t="s">
        <v>177</v>
      </c>
      <c r="G118" s="202">
        <v>6278.835</v>
      </c>
      <c r="H118" s="203">
        <v>28588.824000000001</v>
      </c>
      <c r="I118" s="204">
        <v>1720.925</v>
      </c>
      <c r="J118" s="83"/>
      <c r="K118" s="198" t="s">
        <v>130</v>
      </c>
      <c r="L118" s="199">
        <v>1985.088</v>
      </c>
      <c r="M118" s="200">
        <v>8830.0149999999994</v>
      </c>
      <c r="N118" s="199">
        <v>390.86500000000001</v>
      </c>
      <c r="O118" s="201" t="s">
        <v>128</v>
      </c>
      <c r="P118" s="202">
        <v>2057.3310000000001</v>
      </c>
      <c r="Q118" s="203">
        <v>9412.2049999999999</v>
      </c>
      <c r="R118" s="204">
        <v>472.71300000000002</v>
      </c>
    </row>
    <row r="119" spans="2:18" ht="15.75" x14ac:dyDescent="0.25">
      <c r="B119" s="198" t="s">
        <v>184</v>
      </c>
      <c r="C119" s="199">
        <v>4761.7370000000001</v>
      </c>
      <c r="D119" s="200">
        <v>21241.945</v>
      </c>
      <c r="E119" s="199">
        <v>1216.587</v>
      </c>
      <c r="F119" s="201" t="s">
        <v>136</v>
      </c>
      <c r="G119" s="202">
        <v>5950.9279999999999</v>
      </c>
      <c r="H119" s="203">
        <v>27194.751</v>
      </c>
      <c r="I119" s="204">
        <v>1259.848</v>
      </c>
      <c r="J119" s="83"/>
      <c r="K119" s="198" t="s">
        <v>127</v>
      </c>
      <c r="L119" s="199">
        <v>1220.375</v>
      </c>
      <c r="M119" s="200">
        <v>5429.92</v>
      </c>
      <c r="N119" s="199">
        <v>356.19600000000003</v>
      </c>
      <c r="O119" s="201" t="s">
        <v>130</v>
      </c>
      <c r="P119" s="202">
        <v>1196.7070000000001</v>
      </c>
      <c r="Q119" s="203">
        <v>5467.46</v>
      </c>
      <c r="R119" s="204">
        <v>274.09500000000003</v>
      </c>
    </row>
    <row r="120" spans="2:18" ht="15.75" x14ac:dyDescent="0.25">
      <c r="B120" s="198" t="s">
        <v>133</v>
      </c>
      <c r="C120" s="199">
        <v>4326.01</v>
      </c>
      <c r="D120" s="200">
        <v>19192.022000000001</v>
      </c>
      <c r="E120" s="199">
        <v>1098.2260000000001</v>
      </c>
      <c r="F120" s="201" t="s">
        <v>133</v>
      </c>
      <c r="G120" s="202">
        <v>4929.0450000000001</v>
      </c>
      <c r="H120" s="203">
        <v>22499.857</v>
      </c>
      <c r="I120" s="204">
        <v>1078.2239999999999</v>
      </c>
      <c r="J120" s="83"/>
      <c r="K120" s="198" t="s">
        <v>180</v>
      </c>
      <c r="L120" s="199">
        <v>231.28800000000001</v>
      </c>
      <c r="M120" s="200">
        <v>1022.39</v>
      </c>
      <c r="N120" s="199">
        <v>45.143000000000001</v>
      </c>
      <c r="O120" s="201" t="s">
        <v>144</v>
      </c>
      <c r="P120" s="202">
        <v>1075.835</v>
      </c>
      <c r="Q120" s="203">
        <v>4908.9170000000004</v>
      </c>
      <c r="R120" s="204">
        <v>268.83999999999997</v>
      </c>
    </row>
    <row r="121" spans="2:18" ht="15.75" x14ac:dyDescent="0.25">
      <c r="B121" s="198" t="s">
        <v>177</v>
      </c>
      <c r="C121" s="199">
        <v>3372.8939999999998</v>
      </c>
      <c r="D121" s="200">
        <v>14880.887000000001</v>
      </c>
      <c r="E121" s="199">
        <v>933.97500000000002</v>
      </c>
      <c r="F121" s="201" t="s">
        <v>184</v>
      </c>
      <c r="G121" s="202">
        <v>3290.8409999999999</v>
      </c>
      <c r="H121" s="203">
        <v>15013.398999999999</v>
      </c>
      <c r="I121" s="204">
        <v>789.60500000000002</v>
      </c>
      <c r="J121" s="83"/>
      <c r="K121" s="198" t="s">
        <v>129</v>
      </c>
      <c r="L121" s="199">
        <v>199.93</v>
      </c>
      <c r="M121" s="200">
        <v>895.01</v>
      </c>
      <c r="N121" s="199">
        <v>68.39</v>
      </c>
      <c r="O121" s="201" t="s">
        <v>129</v>
      </c>
      <c r="P121" s="202">
        <v>1061.2729999999999</v>
      </c>
      <c r="Q121" s="203">
        <v>4848.3180000000002</v>
      </c>
      <c r="R121" s="204">
        <v>345.51299999999998</v>
      </c>
    </row>
    <row r="122" spans="2:18" ht="15.75" x14ac:dyDescent="0.25">
      <c r="B122" s="198" t="s">
        <v>132</v>
      </c>
      <c r="C122" s="199">
        <v>3033.14</v>
      </c>
      <c r="D122" s="200">
        <v>13310.004000000001</v>
      </c>
      <c r="E122" s="199">
        <v>708.69600000000003</v>
      </c>
      <c r="F122" s="201" t="s">
        <v>132</v>
      </c>
      <c r="G122" s="202">
        <v>2650.125</v>
      </c>
      <c r="H122" s="203">
        <v>12102.021000000001</v>
      </c>
      <c r="I122" s="204">
        <v>522.24</v>
      </c>
      <c r="J122" s="83"/>
      <c r="K122" s="198" t="s">
        <v>79</v>
      </c>
      <c r="L122" s="199">
        <v>170.977</v>
      </c>
      <c r="M122" s="200">
        <v>748.63199999999995</v>
      </c>
      <c r="N122" s="199">
        <v>36.941000000000003</v>
      </c>
      <c r="O122" s="201" t="s">
        <v>79</v>
      </c>
      <c r="P122" s="202">
        <v>328.38299999999998</v>
      </c>
      <c r="Q122" s="203">
        <v>1496.8779999999999</v>
      </c>
      <c r="R122" s="204">
        <v>120.285</v>
      </c>
    </row>
    <row r="123" spans="2:18" ht="16.5" thickBot="1" x14ac:dyDescent="0.3">
      <c r="B123" s="205" t="s">
        <v>259</v>
      </c>
      <c r="C123" s="206">
        <v>2800.1320000000001</v>
      </c>
      <c r="D123" s="207">
        <v>11996.298000000001</v>
      </c>
      <c r="E123" s="206">
        <v>823.37</v>
      </c>
      <c r="F123" s="208" t="s">
        <v>180</v>
      </c>
      <c r="G123" s="209">
        <v>2489.9580000000001</v>
      </c>
      <c r="H123" s="210">
        <v>11377.728999999999</v>
      </c>
      <c r="I123" s="211">
        <v>637.49099999999999</v>
      </c>
      <c r="J123" s="83"/>
      <c r="K123" s="205" t="s">
        <v>144</v>
      </c>
      <c r="L123" s="206">
        <v>169.45099999999999</v>
      </c>
      <c r="M123" s="207">
        <v>742.75699999999995</v>
      </c>
      <c r="N123" s="206">
        <v>42.674999999999997</v>
      </c>
      <c r="O123" s="208" t="s">
        <v>279</v>
      </c>
      <c r="P123" s="209">
        <v>281.85500000000002</v>
      </c>
      <c r="Q123" s="210">
        <v>1297.44</v>
      </c>
      <c r="R123" s="211">
        <v>48.996000000000002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205</v>
      </c>
      <c r="C128" s="78"/>
      <c r="D128" s="78"/>
      <c r="E128" s="78"/>
      <c r="F128" s="78"/>
      <c r="G128" s="78"/>
      <c r="H128" s="78"/>
      <c r="I128" s="79"/>
      <c r="J128" s="79"/>
      <c r="K128" s="78" t="s">
        <v>206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6" t="s">
        <v>198</v>
      </c>
      <c r="C129" s="78"/>
      <c r="D129" s="78"/>
      <c r="E129" s="78"/>
      <c r="F129" s="83"/>
      <c r="G129" s="83"/>
      <c r="H129" s="83"/>
      <c r="I129" s="83"/>
      <c r="J129" s="83"/>
      <c r="K129" s="216" t="s">
        <v>198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2" t="s">
        <v>299</v>
      </c>
      <c r="C131" s="213"/>
      <c r="D131" s="214"/>
      <c r="E131" s="215"/>
      <c r="F131" s="212" t="s">
        <v>300</v>
      </c>
      <c r="G131" s="213"/>
      <c r="H131" s="214"/>
      <c r="I131" s="215"/>
      <c r="J131" s="83"/>
      <c r="K131" s="212" t="s">
        <v>299</v>
      </c>
      <c r="L131" s="213"/>
      <c r="M131" s="214"/>
      <c r="N131" s="215"/>
      <c r="O131" s="212" t="s">
        <v>300</v>
      </c>
      <c r="P131" s="213"/>
      <c r="Q131" s="214"/>
      <c r="R131" s="215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4" t="s">
        <v>114</v>
      </c>
      <c r="C133" s="185">
        <v>822810.88300000003</v>
      </c>
      <c r="D133" s="186">
        <v>3644874.446</v>
      </c>
      <c r="E133" s="187">
        <v>265629.67300000001</v>
      </c>
      <c r="F133" s="188" t="s">
        <v>114</v>
      </c>
      <c r="G133" s="189">
        <v>923527.18700000003</v>
      </c>
      <c r="H133" s="190">
        <v>4217898.01</v>
      </c>
      <c r="I133" s="187">
        <v>287489.75900000002</v>
      </c>
      <c r="J133" s="83"/>
      <c r="K133" s="184" t="s">
        <v>114</v>
      </c>
      <c r="L133" s="185">
        <v>378184.97200000001</v>
      </c>
      <c r="M133" s="186">
        <v>1673512.406</v>
      </c>
      <c r="N133" s="187">
        <v>101453.70299999999</v>
      </c>
      <c r="O133" s="188" t="s">
        <v>114</v>
      </c>
      <c r="P133" s="189">
        <v>423962.54499999998</v>
      </c>
      <c r="Q133" s="190">
        <v>1936510.9720000001</v>
      </c>
      <c r="R133" s="187">
        <v>108076.859</v>
      </c>
    </row>
    <row r="134" spans="2:31" ht="15.75" x14ac:dyDescent="0.25">
      <c r="B134" s="191" t="s">
        <v>77</v>
      </c>
      <c r="C134" s="192">
        <v>92435.282000000007</v>
      </c>
      <c r="D134" s="193">
        <v>409138.97600000002</v>
      </c>
      <c r="E134" s="192">
        <v>38640.870000000003</v>
      </c>
      <c r="F134" s="194" t="s">
        <v>77</v>
      </c>
      <c r="G134" s="195">
        <v>97533.854999999996</v>
      </c>
      <c r="H134" s="196">
        <v>445384.52</v>
      </c>
      <c r="I134" s="197">
        <v>38960.112999999998</v>
      </c>
      <c r="J134" s="83"/>
      <c r="K134" s="191" t="s">
        <v>77</v>
      </c>
      <c r="L134" s="192">
        <v>147770.242</v>
      </c>
      <c r="M134" s="193">
        <v>653984.15899999999</v>
      </c>
      <c r="N134" s="192">
        <v>47735.538</v>
      </c>
      <c r="O134" s="194" t="s">
        <v>77</v>
      </c>
      <c r="P134" s="195">
        <v>163210.02600000001</v>
      </c>
      <c r="Q134" s="196">
        <v>745439.63</v>
      </c>
      <c r="R134" s="197">
        <v>48972.292999999998</v>
      </c>
    </row>
    <row r="135" spans="2:31" ht="15.75" x14ac:dyDescent="0.25">
      <c r="B135" s="198" t="s">
        <v>129</v>
      </c>
      <c r="C135" s="199">
        <v>92421.289000000004</v>
      </c>
      <c r="D135" s="200">
        <v>409268.52399999998</v>
      </c>
      <c r="E135" s="199">
        <v>28408.3</v>
      </c>
      <c r="F135" s="201" t="s">
        <v>190</v>
      </c>
      <c r="G135" s="202">
        <v>97199.928</v>
      </c>
      <c r="H135" s="203">
        <v>444506.44</v>
      </c>
      <c r="I135" s="204">
        <v>25646.284</v>
      </c>
      <c r="J135" s="83"/>
      <c r="K135" s="198" t="s">
        <v>125</v>
      </c>
      <c r="L135" s="199">
        <v>43327.904000000002</v>
      </c>
      <c r="M135" s="200">
        <v>191852.11600000001</v>
      </c>
      <c r="N135" s="199">
        <v>6711.2430000000004</v>
      </c>
      <c r="O135" s="201" t="s">
        <v>125</v>
      </c>
      <c r="P135" s="202">
        <v>54050.135999999999</v>
      </c>
      <c r="Q135" s="203">
        <v>246912.19200000001</v>
      </c>
      <c r="R135" s="204">
        <v>8525.3080000000009</v>
      </c>
    </row>
    <row r="136" spans="2:31" ht="15.75" x14ac:dyDescent="0.25">
      <c r="B136" s="198" t="s">
        <v>190</v>
      </c>
      <c r="C136" s="199">
        <v>86772.180999999997</v>
      </c>
      <c r="D136" s="200">
        <v>385233.13900000002</v>
      </c>
      <c r="E136" s="199">
        <v>24224.643</v>
      </c>
      <c r="F136" s="201" t="s">
        <v>129</v>
      </c>
      <c r="G136" s="202">
        <v>94587.028999999995</v>
      </c>
      <c r="H136" s="203">
        <v>431872.77600000001</v>
      </c>
      <c r="I136" s="204">
        <v>27923.698</v>
      </c>
      <c r="J136" s="83"/>
      <c r="K136" s="198" t="s">
        <v>262</v>
      </c>
      <c r="L136" s="199">
        <v>37876.516000000003</v>
      </c>
      <c r="M136" s="200">
        <v>167041.21</v>
      </c>
      <c r="N136" s="199">
        <v>10197.025</v>
      </c>
      <c r="O136" s="201" t="s">
        <v>262</v>
      </c>
      <c r="P136" s="202">
        <v>42092.572</v>
      </c>
      <c r="Q136" s="203">
        <v>192255.177</v>
      </c>
      <c r="R136" s="204">
        <v>11027.165999999999</v>
      </c>
    </row>
    <row r="137" spans="2:31" ht="15.75" x14ac:dyDescent="0.25">
      <c r="B137" s="198" t="s">
        <v>125</v>
      </c>
      <c r="C137" s="199">
        <v>62570.807000000001</v>
      </c>
      <c r="D137" s="200">
        <v>277627.99400000001</v>
      </c>
      <c r="E137" s="199">
        <v>19236.032999999999</v>
      </c>
      <c r="F137" s="201" t="s">
        <v>125</v>
      </c>
      <c r="G137" s="202">
        <v>79035.138999999996</v>
      </c>
      <c r="H137" s="203">
        <v>360684.97499999998</v>
      </c>
      <c r="I137" s="204">
        <v>23233.98</v>
      </c>
      <c r="J137" s="83"/>
      <c r="K137" s="198" t="s">
        <v>129</v>
      </c>
      <c r="L137" s="199">
        <v>27323.083999999999</v>
      </c>
      <c r="M137" s="200">
        <v>121042.111</v>
      </c>
      <c r="N137" s="199">
        <v>7385.6440000000002</v>
      </c>
      <c r="O137" s="201" t="s">
        <v>129</v>
      </c>
      <c r="P137" s="202">
        <v>28146.16</v>
      </c>
      <c r="Q137" s="203">
        <v>128551.228</v>
      </c>
      <c r="R137" s="204">
        <v>7731.6869999999999</v>
      </c>
    </row>
    <row r="138" spans="2:31" ht="15.75" x14ac:dyDescent="0.25">
      <c r="B138" s="198" t="s">
        <v>136</v>
      </c>
      <c r="C138" s="199">
        <v>52842.985000000001</v>
      </c>
      <c r="D138" s="200">
        <v>234259.67800000001</v>
      </c>
      <c r="E138" s="199">
        <v>17107.048999999999</v>
      </c>
      <c r="F138" s="201" t="s">
        <v>136</v>
      </c>
      <c r="G138" s="202">
        <v>63353.93</v>
      </c>
      <c r="H138" s="203">
        <v>289114.44799999997</v>
      </c>
      <c r="I138" s="204">
        <v>17894.271000000001</v>
      </c>
      <c r="J138" s="83"/>
      <c r="K138" s="198" t="s">
        <v>76</v>
      </c>
      <c r="L138" s="199">
        <v>23102.544999999998</v>
      </c>
      <c r="M138" s="200">
        <v>102284.15700000001</v>
      </c>
      <c r="N138" s="199">
        <v>5315.1530000000002</v>
      </c>
      <c r="O138" s="201" t="s">
        <v>76</v>
      </c>
      <c r="P138" s="202">
        <v>26111.292000000001</v>
      </c>
      <c r="Q138" s="203">
        <v>119240.594</v>
      </c>
      <c r="R138" s="204">
        <v>5975.6490000000003</v>
      </c>
    </row>
    <row r="139" spans="2:31" ht="15.75" x14ac:dyDescent="0.25">
      <c r="B139" s="198" t="s">
        <v>79</v>
      </c>
      <c r="C139" s="199">
        <v>48282.379000000001</v>
      </c>
      <c r="D139" s="200">
        <v>213662.66399999999</v>
      </c>
      <c r="E139" s="199">
        <v>15038.288</v>
      </c>
      <c r="F139" s="201" t="s">
        <v>79</v>
      </c>
      <c r="G139" s="202">
        <v>52777.993000000002</v>
      </c>
      <c r="H139" s="203">
        <v>241033.83499999999</v>
      </c>
      <c r="I139" s="204">
        <v>15866.566999999999</v>
      </c>
      <c r="J139" s="83"/>
      <c r="K139" s="198" t="s">
        <v>135</v>
      </c>
      <c r="L139" s="199">
        <v>21982.325000000001</v>
      </c>
      <c r="M139" s="200">
        <v>97344.524000000005</v>
      </c>
      <c r="N139" s="199">
        <v>6670.3639999999996</v>
      </c>
      <c r="O139" s="201" t="s">
        <v>135</v>
      </c>
      <c r="P139" s="202">
        <v>25131.744999999999</v>
      </c>
      <c r="Q139" s="203">
        <v>114801.302</v>
      </c>
      <c r="R139" s="204">
        <v>7577.491</v>
      </c>
    </row>
    <row r="140" spans="2:31" ht="15.75" x14ac:dyDescent="0.25">
      <c r="B140" s="198" t="s">
        <v>138</v>
      </c>
      <c r="C140" s="199">
        <v>41064.728000000003</v>
      </c>
      <c r="D140" s="200">
        <v>181948.429</v>
      </c>
      <c r="E140" s="199">
        <v>16074.700999999999</v>
      </c>
      <c r="F140" s="201" t="s">
        <v>138</v>
      </c>
      <c r="G140" s="202">
        <v>49961.84</v>
      </c>
      <c r="H140" s="203">
        <v>228187.13</v>
      </c>
      <c r="I140" s="204">
        <v>19317.755000000001</v>
      </c>
      <c r="J140" s="83"/>
      <c r="K140" s="198" t="s">
        <v>136</v>
      </c>
      <c r="L140" s="199">
        <v>12350.35</v>
      </c>
      <c r="M140" s="200">
        <v>54572.4</v>
      </c>
      <c r="N140" s="199">
        <v>3030.4189999999999</v>
      </c>
      <c r="O140" s="201" t="s">
        <v>128</v>
      </c>
      <c r="P140" s="202">
        <v>11770.374</v>
      </c>
      <c r="Q140" s="203">
        <v>53824.031000000003</v>
      </c>
      <c r="R140" s="204">
        <v>2196.9789999999998</v>
      </c>
    </row>
    <row r="141" spans="2:31" ht="15.75" x14ac:dyDescent="0.25">
      <c r="B141" s="198" t="s">
        <v>132</v>
      </c>
      <c r="C141" s="199">
        <v>35566.207000000002</v>
      </c>
      <c r="D141" s="200">
        <v>157181.89799999999</v>
      </c>
      <c r="E141" s="199">
        <v>11054.055</v>
      </c>
      <c r="F141" s="201" t="s">
        <v>132</v>
      </c>
      <c r="G141" s="202">
        <v>32849.881999999998</v>
      </c>
      <c r="H141" s="203">
        <v>149793.80799999999</v>
      </c>
      <c r="I141" s="204">
        <v>10513.55</v>
      </c>
      <c r="J141" s="83"/>
      <c r="K141" s="198" t="s">
        <v>127</v>
      </c>
      <c r="L141" s="199">
        <v>11078.22</v>
      </c>
      <c r="M141" s="200">
        <v>48993.881000000001</v>
      </c>
      <c r="N141" s="199">
        <v>1669.712</v>
      </c>
      <c r="O141" s="201" t="s">
        <v>127</v>
      </c>
      <c r="P141" s="202">
        <v>11083.031000000001</v>
      </c>
      <c r="Q141" s="203">
        <v>50587.587</v>
      </c>
      <c r="R141" s="204">
        <v>1409.55</v>
      </c>
      <c r="AE141" s="54">
        <v>0</v>
      </c>
    </row>
    <row r="142" spans="2:31" ht="15.75" x14ac:dyDescent="0.25">
      <c r="B142" s="198" t="s">
        <v>133</v>
      </c>
      <c r="C142" s="199">
        <v>28222.822</v>
      </c>
      <c r="D142" s="200">
        <v>124872.13</v>
      </c>
      <c r="E142" s="199">
        <v>9048.6090000000004</v>
      </c>
      <c r="F142" s="201" t="s">
        <v>133</v>
      </c>
      <c r="G142" s="202">
        <v>31160.298999999999</v>
      </c>
      <c r="H142" s="203">
        <v>142346.829</v>
      </c>
      <c r="I142" s="204">
        <v>9117.9879999999994</v>
      </c>
      <c r="J142" s="83"/>
      <c r="K142" s="198" t="s">
        <v>128</v>
      </c>
      <c r="L142" s="199">
        <v>9809.3970000000008</v>
      </c>
      <c r="M142" s="200">
        <v>43386.069000000003</v>
      </c>
      <c r="N142" s="199">
        <v>1844.6479999999999</v>
      </c>
      <c r="O142" s="201" t="s">
        <v>155</v>
      </c>
      <c r="P142" s="202">
        <v>9828.1689999999999</v>
      </c>
      <c r="Q142" s="203">
        <v>44879.678</v>
      </c>
      <c r="R142" s="204">
        <v>1675.943</v>
      </c>
    </row>
    <row r="143" spans="2:31" ht="15.75" x14ac:dyDescent="0.25">
      <c r="B143" s="198" t="s">
        <v>128</v>
      </c>
      <c r="C143" s="199">
        <v>24504.773000000001</v>
      </c>
      <c r="D143" s="200">
        <v>108613.74</v>
      </c>
      <c r="E143" s="199">
        <v>8122.9660000000003</v>
      </c>
      <c r="F143" s="201" t="s">
        <v>128</v>
      </c>
      <c r="G143" s="202">
        <v>28631.350999999999</v>
      </c>
      <c r="H143" s="203">
        <v>130783.66899999999</v>
      </c>
      <c r="I143" s="204">
        <v>9145.8209999999999</v>
      </c>
      <c r="J143" s="83"/>
      <c r="K143" s="198" t="s">
        <v>155</v>
      </c>
      <c r="L143" s="199">
        <v>8056.3609999999999</v>
      </c>
      <c r="M143" s="200">
        <v>35638.385000000002</v>
      </c>
      <c r="N143" s="199">
        <v>1433.5550000000001</v>
      </c>
      <c r="O143" s="201" t="s">
        <v>183</v>
      </c>
      <c r="P143" s="202">
        <v>9772.0259999999998</v>
      </c>
      <c r="Q143" s="203">
        <v>44576.213000000003</v>
      </c>
      <c r="R143" s="204">
        <v>1353.5050000000001</v>
      </c>
    </row>
    <row r="144" spans="2:31" ht="15.75" x14ac:dyDescent="0.25">
      <c r="B144" s="198" t="s">
        <v>127</v>
      </c>
      <c r="C144" s="199">
        <v>21834.636999999999</v>
      </c>
      <c r="D144" s="200">
        <v>96283.706999999995</v>
      </c>
      <c r="E144" s="199">
        <v>6708.442</v>
      </c>
      <c r="F144" s="201" t="s">
        <v>127</v>
      </c>
      <c r="G144" s="202">
        <v>24603.778999999999</v>
      </c>
      <c r="H144" s="203">
        <v>112455.124</v>
      </c>
      <c r="I144" s="204">
        <v>7228.8159999999998</v>
      </c>
      <c r="J144" s="83"/>
      <c r="K144" s="198" t="s">
        <v>183</v>
      </c>
      <c r="L144" s="199">
        <v>7248.5839999999998</v>
      </c>
      <c r="M144" s="200">
        <v>32194.205000000002</v>
      </c>
      <c r="N144" s="199">
        <v>987.89099999999996</v>
      </c>
      <c r="O144" s="201" t="s">
        <v>136</v>
      </c>
      <c r="P144" s="202">
        <v>7424.25</v>
      </c>
      <c r="Q144" s="203">
        <v>33981.108999999997</v>
      </c>
      <c r="R144" s="204">
        <v>1719.41</v>
      </c>
    </row>
    <row r="145" spans="2:18" ht="15.75" x14ac:dyDescent="0.25">
      <c r="B145" s="198" t="s">
        <v>135</v>
      </c>
      <c r="C145" s="199">
        <v>18200.004000000001</v>
      </c>
      <c r="D145" s="200">
        <v>80647.851999999999</v>
      </c>
      <c r="E145" s="199">
        <v>4380.4470000000001</v>
      </c>
      <c r="F145" s="201" t="s">
        <v>135</v>
      </c>
      <c r="G145" s="202">
        <v>21744.915000000001</v>
      </c>
      <c r="H145" s="203">
        <v>99382.606</v>
      </c>
      <c r="I145" s="204">
        <v>4904.7920000000004</v>
      </c>
      <c r="J145" s="83"/>
      <c r="K145" s="198" t="s">
        <v>133</v>
      </c>
      <c r="L145" s="199">
        <v>6817.9970000000003</v>
      </c>
      <c r="M145" s="200">
        <v>30330.116000000002</v>
      </c>
      <c r="N145" s="199">
        <v>1371.0930000000001</v>
      </c>
      <c r="O145" s="201" t="s">
        <v>126</v>
      </c>
      <c r="P145" s="202">
        <v>6644.5439999999999</v>
      </c>
      <c r="Q145" s="203">
        <v>30377.249</v>
      </c>
      <c r="R145" s="204">
        <v>1560.9179999999999</v>
      </c>
    </row>
    <row r="146" spans="2:18" ht="15.75" x14ac:dyDescent="0.25">
      <c r="B146" s="198" t="s">
        <v>134</v>
      </c>
      <c r="C146" s="199">
        <v>15718.611999999999</v>
      </c>
      <c r="D146" s="200">
        <v>69714.187000000005</v>
      </c>
      <c r="E146" s="199">
        <v>5464.46</v>
      </c>
      <c r="F146" s="201" t="s">
        <v>131</v>
      </c>
      <c r="G146" s="202">
        <v>21253.738000000001</v>
      </c>
      <c r="H146" s="203">
        <v>97054.350999999995</v>
      </c>
      <c r="I146" s="204">
        <v>6069.8919999999998</v>
      </c>
      <c r="J146" s="83"/>
      <c r="K146" s="198" t="s">
        <v>131</v>
      </c>
      <c r="L146" s="199">
        <v>3748.0540000000001</v>
      </c>
      <c r="M146" s="200">
        <v>16556.741000000002</v>
      </c>
      <c r="N146" s="199">
        <v>2287.0650000000001</v>
      </c>
      <c r="O146" s="201" t="s">
        <v>131</v>
      </c>
      <c r="P146" s="202">
        <v>4650.0709999999999</v>
      </c>
      <c r="Q146" s="203">
        <v>21264.298999999999</v>
      </c>
      <c r="R146" s="204">
        <v>1358.1510000000001</v>
      </c>
    </row>
    <row r="147" spans="2:18" ht="15.75" x14ac:dyDescent="0.25">
      <c r="B147" s="198" t="s">
        <v>262</v>
      </c>
      <c r="C147" s="199">
        <v>15694.942999999999</v>
      </c>
      <c r="D147" s="200">
        <v>69971.92</v>
      </c>
      <c r="E147" s="199">
        <v>4945.8339999999998</v>
      </c>
      <c r="F147" s="201" t="s">
        <v>262</v>
      </c>
      <c r="G147" s="202">
        <v>19479.414000000001</v>
      </c>
      <c r="H147" s="203">
        <v>89124.244999999995</v>
      </c>
      <c r="I147" s="204">
        <v>6737.0190000000002</v>
      </c>
      <c r="J147" s="83"/>
      <c r="K147" s="198" t="s">
        <v>126</v>
      </c>
      <c r="L147" s="199">
        <v>2635.8919999999998</v>
      </c>
      <c r="M147" s="200">
        <v>11724.133</v>
      </c>
      <c r="N147" s="199">
        <v>583.12599999999998</v>
      </c>
      <c r="O147" s="201" t="s">
        <v>173</v>
      </c>
      <c r="P147" s="202">
        <v>4413.3440000000001</v>
      </c>
      <c r="Q147" s="203">
        <v>20110.728999999999</v>
      </c>
      <c r="R147" s="204">
        <v>1321.848</v>
      </c>
    </row>
    <row r="148" spans="2:18" ht="15.75" x14ac:dyDescent="0.25">
      <c r="B148" s="198" t="s">
        <v>184</v>
      </c>
      <c r="C148" s="199">
        <v>14831.254000000001</v>
      </c>
      <c r="D148" s="200">
        <v>65481.067000000003</v>
      </c>
      <c r="E148" s="199">
        <v>4109.3739999999998</v>
      </c>
      <c r="F148" s="201" t="s">
        <v>146</v>
      </c>
      <c r="G148" s="202">
        <v>19116.148000000001</v>
      </c>
      <c r="H148" s="203">
        <v>87301.001999999993</v>
      </c>
      <c r="I148" s="204">
        <v>5631.8130000000001</v>
      </c>
      <c r="J148" s="83"/>
      <c r="K148" s="198" t="s">
        <v>79</v>
      </c>
      <c r="L148" s="199">
        <v>2616.79</v>
      </c>
      <c r="M148" s="200">
        <v>11598.549000000001</v>
      </c>
      <c r="N148" s="199">
        <v>764.995</v>
      </c>
      <c r="O148" s="201" t="s">
        <v>133</v>
      </c>
      <c r="P148" s="202">
        <v>4088.2979999999998</v>
      </c>
      <c r="Q148" s="203">
        <v>18690.093000000001</v>
      </c>
      <c r="R148" s="204">
        <v>696.96199999999999</v>
      </c>
    </row>
    <row r="149" spans="2:18" ht="16.5" thickBot="1" x14ac:dyDescent="0.3">
      <c r="B149" s="205" t="s">
        <v>146</v>
      </c>
      <c r="C149" s="206">
        <v>14763.41</v>
      </c>
      <c r="D149" s="207">
        <v>65536.842000000004</v>
      </c>
      <c r="E149" s="206">
        <v>4324.5659999999998</v>
      </c>
      <c r="F149" s="208" t="s">
        <v>134</v>
      </c>
      <c r="G149" s="209">
        <v>18672.82</v>
      </c>
      <c r="H149" s="210">
        <v>85370.539000000004</v>
      </c>
      <c r="I149" s="211">
        <v>5793.2879999999996</v>
      </c>
      <c r="J149" s="83"/>
      <c r="K149" s="205" t="s">
        <v>173</v>
      </c>
      <c r="L149" s="206">
        <v>2123.471</v>
      </c>
      <c r="M149" s="207">
        <v>9391.7279999999992</v>
      </c>
      <c r="N149" s="206">
        <v>634.55200000000002</v>
      </c>
      <c r="O149" s="208" t="s">
        <v>144</v>
      </c>
      <c r="P149" s="209">
        <v>4079.1849999999999</v>
      </c>
      <c r="Q149" s="210">
        <v>18636.734</v>
      </c>
      <c r="R149" s="211">
        <v>2574.105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L37" sqref="L37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308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609" t="s">
        <v>0</v>
      </c>
      <c r="D5" s="612" t="s">
        <v>40</v>
      </c>
      <c r="E5" s="565" t="s">
        <v>1</v>
      </c>
      <c r="F5" s="566"/>
      <c r="G5" s="56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610"/>
      <c r="D6" s="613"/>
      <c r="E6" s="568"/>
      <c r="F6" s="569"/>
      <c r="G6" s="570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3">
      <c r="C7" s="610"/>
      <c r="D7" s="610"/>
      <c r="E7" s="571" t="s">
        <v>26</v>
      </c>
      <c r="F7" s="572"/>
      <c r="G7" s="558" t="s">
        <v>263</v>
      </c>
      <c r="H7" s="11" t="s">
        <v>26</v>
      </c>
      <c r="I7" s="338"/>
      <c r="J7" s="384" t="s">
        <v>263</v>
      </c>
      <c r="K7" s="11" t="s">
        <v>26</v>
      </c>
      <c r="L7" s="338"/>
      <c r="M7" s="385" t="s">
        <v>263</v>
      </c>
      <c r="N7" s="11" t="s">
        <v>26</v>
      </c>
      <c r="O7" s="338"/>
      <c r="P7" s="384" t="s">
        <v>263</v>
      </c>
      <c r="Q7" s="11" t="s">
        <v>26</v>
      </c>
      <c r="R7" s="338"/>
      <c r="S7" s="385" t="s">
        <v>263</v>
      </c>
    </row>
    <row r="8" spans="3:19" ht="30" customHeight="1" thickBot="1" x14ac:dyDescent="0.25">
      <c r="C8" s="611"/>
      <c r="D8" s="611"/>
      <c r="E8" s="573" t="s">
        <v>309</v>
      </c>
      <c r="F8" s="574" t="s">
        <v>302</v>
      </c>
      <c r="G8" s="575" t="s">
        <v>14</v>
      </c>
      <c r="H8" s="368" t="s">
        <v>309</v>
      </c>
      <c r="I8" s="368" t="s">
        <v>302</v>
      </c>
      <c r="J8" s="313" t="s">
        <v>14</v>
      </c>
      <c r="K8" s="374" t="s">
        <v>309</v>
      </c>
      <c r="L8" s="368" t="s">
        <v>302</v>
      </c>
      <c r="M8" s="277" t="s">
        <v>14</v>
      </c>
      <c r="N8" s="374" t="s">
        <v>309</v>
      </c>
      <c r="O8" s="368" t="s">
        <v>302</v>
      </c>
      <c r="P8" s="313" t="s">
        <v>14</v>
      </c>
      <c r="Q8" s="374" t="s">
        <v>309</v>
      </c>
      <c r="R8" s="368" t="s">
        <v>302</v>
      </c>
      <c r="S8" s="277" t="s">
        <v>14</v>
      </c>
    </row>
    <row r="9" spans="3:19" ht="24" customHeight="1" x14ac:dyDescent="0.2">
      <c r="C9" s="618" t="s">
        <v>38</v>
      </c>
      <c r="D9" s="576" t="s">
        <v>250</v>
      </c>
      <c r="E9" s="577">
        <v>2551.681</v>
      </c>
      <c r="F9" s="578">
        <v>2535.7370000000001</v>
      </c>
      <c r="G9" s="579">
        <v>0.62877183241006307</v>
      </c>
      <c r="H9" s="223">
        <v>2550.355</v>
      </c>
      <c r="I9" s="228">
        <v>2539.7350000000001</v>
      </c>
      <c r="J9" s="314">
        <v>0.41815386250927322</v>
      </c>
      <c r="K9" s="223">
        <v>2484.326</v>
      </c>
      <c r="L9" s="228">
        <v>2630.17</v>
      </c>
      <c r="M9" s="290">
        <v>-5.5450408148522738</v>
      </c>
      <c r="N9" s="223">
        <v>2557.665</v>
      </c>
      <c r="O9" s="228">
        <v>2529.4659999999999</v>
      </c>
      <c r="P9" s="314">
        <v>1.1148202822255793</v>
      </c>
      <c r="Q9" s="223">
        <v>2551.732</v>
      </c>
      <c r="R9" s="228">
        <v>2540.8429999999998</v>
      </c>
      <c r="S9" s="290">
        <v>0.42855855320459096</v>
      </c>
    </row>
    <row r="10" spans="3:19" ht="27" customHeight="1" x14ac:dyDescent="0.2">
      <c r="C10" s="619"/>
      <c r="D10" s="580" t="s">
        <v>251</v>
      </c>
      <c r="E10" s="224">
        <v>2625.98</v>
      </c>
      <c r="F10" s="581">
        <v>2595.7370000000001</v>
      </c>
      <c r="G10" s="582">
        <v>1.1651026278856425</v>
      </c>
      <c r="H10" s="224">
        <v>2618.654</v>
      </c>
      <c r="I10" s="229">
        <v>2602.8760000000002</v>
      </c>
      <c r="J10" s="315">
        <v>0.60617563034119915</v>
      </c>
      <c r="K10" s="224">
        <v>2632.201</v>
      </c>
      <c r="L10" s="229">
        <v>2600.8240000000001</v>
      </c>
      <c r="M10" s="283">
        <v>1.2064253482742375</v>
      </c>
      <c r="N10" s="224">
        <v>2685.24</v>
      </c>
      <c r="O10" s="229">
        <v>2520.192</v>
      </c>
      <c r="P10" s="315">
        <v>6.549024836202948</v>
      </c>
      <c r="Q10" s="224">
        <v>2617.038</v>
      </c>
      <c r="R10" s="229">
        <v>2625.4470000000001</v>
      </c>
      <c r="S10" s="283">
        <v>-0.32028831661808849</v>
      </c>
    </row>
    <row r="11" spans="3:19" ht="30" customHeight="1" thickBot="1" x14ac:dyDescent="0.25">
      <c r="C11" s="127" t="s">
        <v>252</v>
      </c>
      <c r="D11" s="337" t="s">
        <v>250</v>
      </c>
      <c r="E11" s="225" t="s">
        <v>27</v>
      </c>
      <c r="F11" s="583" t="s">
        <v>27</v>
      </c>
      <c r="G11" s="584" t="s">
        <v>27</v>
      </c>
      <c r="H11" s="225" t="s">
        <v>27</v>
      </c>
      <c r="I11" s="232" t="s">
        <v>27</v>
      </c>
      <c r="J11" s="316" t="s">
        <v>27</v>
      </c>
      <c r="K11" s="225" t="s">
        <v>27</v>
      </c>
      <c r="L11" s="232" t="s">
        <v>27</v>
      </c>
      <c r="M11" s="284" t="s">
        <v>27</v>
      </c>
      <c r="N11" s="225" t="s">
        <v>27</v>
      </c>
      <c r="O11" s="232" t="s">
        <v>27</v>
      </c>
      <c r="P11" s="316" t="s">
        <v>27</v>
      </c>
      <c r="Q11" s="225" t="s">
        <v>27</v>
      </c>
      <c r="R11" s="232" t="s">
        <v>27</v>
      </c>
      <c r="S11" s="284" t="s">
        <v>27</v>
      </c>
    </row>
    <row r="12" spans="3:19" ht="24.75" customHeight="1" thickBot="1" x14ac:dyDescent="0.25">
      <c r="C12" s="585" t="s">
        <v>39</v>
      </c>
      <c r="D12" s="586" t="s">
        <v>24</v>
      </c>
      <c r="E12" s="587">
        <v>2607.8124795151061</v>
      </c>
      <c r="F12" s="588">
        <v>2567.6967659909874</v>
      </c>
      <c r="G12" s="589">
        <v>1.5623228589703162</v>
      </c>
      <c r="H12" s="321">
        <v>2606.8429250344948</v>
      </c>
      <c r="I12" s="322">
        <v>2580.6909183842154</v>
      </c>
      <c r="J12" s="324">
        <v>1.0133722897220614</v>
      </c>
      <c r="K12" s="321">
        <v>2612.7797893080183</v>
      </c>
      <c r="L12" s="322">
        <v>2601.9283711025987</v>
      </c>
      <c r="M12" s="323">
        <v>0.41705291836381941</v>
      </c>
      <c r="N12" s="321">
        <v>2613.4268568518255</v>
      </c>
      <c r="O12" s="322">
        <v>2527.6584802774773</v>
      </c>
      <c r="P12" s="324">
        <v>3.3931948181912941</v>
      </c>
      <c r="Q12" s="321">
        <v>2588.7354987617632</v>
      </c>
      <c r="R12" s="322">
        <v>2563.5867057671212</v>
      </c>
      <c r="S12" s="323">
        <v>0.98100028908975589</v>
      </c>
    </row>
    <row r="13" spans="3:19" ht="20.25" customHeight="1" x14ac:dyDescent="0.2">
      <c r="C13" s="618" t="s">
        <v>28</v>
      </c>
      <c r="D13" s="590" t="s">
        <v>29</v>
      </c>
      <c r="E13" s="577">
        <v>1983.0360000000001</v>
      </c>
      <c r="F13" s="578">
        <v>1969.2360000000001</v>
      </c>
      <c r="G13" s="579">
        <v>0.70077938855474675</v>
      </c>
      <c r="H13" s="223">
        <v>1881.383</v>
      </c>
      <c r="I13" s="228">
        <v>1811.7729999999999</v>
      </c>
      <c r="J13" s="314">
        <v>3.8420928008089383</v>
      </c>
      <c r="K13" s="223">
        <v>2100</v>
      </c>
      <c r="L13" s="228">
        <v>2080.3139999999999</v>
      </c>
      <c r="M13" s="290">
        <v>0.94629945287106421</v>
      </c>
      <c r="N13" s="223" t="s">
        <v>92</v>
      </c>
      <c r="O13" s="228" t="s">
        <v>92</v>
      </c>
      <c r="P13" s="314" t="s">
        <v>195</v>
      </c>
      <c r="Q13" s="223">
        <v>1953.7629999999999</v>
      </c>
      <c r="R13" s="228">
        <v>1950.1949999999999</v>
      </c>
      <c r="S13" s="290">
        <v>0.18295606336802134</v>
      </c>
    </row>
    <row r="14" spans="3:19" ht="20.25" customHeight="1" thickBot="1" x14ac:dyDescent="0.25">
      <c r="C14" s="619"/>
      <c r="D14" s="591" t="s">
        <v>30</v>
      </c>
      <c r="E14" s="225">
        <v>1542.625</v>
      </c>
      <c r="F14" s="583">
        <v>1538.271</v>
      </c>
      <c r="G14" s="584">
        <v>0.2830450551300806</v>
      </c>
      <c r="H14" s="225">
        <v>1455.7560000000001</v>
      </c>
      <c r="I14" s="232">
        <v>1528.98</v>
      </c>
      <c r="J14" s="316">
        <v>-4.7890750696542748</v>
      </c>
      <c r="K14" s="225">
        <v>1637.3389999999999</v>
      </c>
      <c r="L14" s="232">
        <v>1626.203</v>
      </c>
      <c r="M14" s="284">
        <v>0.68478535582580824</v>
      </c>
      <c r="N14" s="225">
        <v>1581.269</v>
      </c>
      <c r="O14" s="232">
        <v>1553.3530000000001</v>
      </c>
      <c r="P14" s="316">
        <v>1.7971446284263743</v>
      </c>
      <c r="Q14" s="225">
        <v>1581.134</v>
      </c>
      <c r="R14" s="232">
        <v>1610.335</v>
      </c>
      <c r="S14" s="284">
        <v>-1.8133493962436402</v>
      </c>
    </row>
    <row r="15" spans="3:19" ht="20.25" customHeight="1" thickBot="1" x14ac:dyDescent="0.25">
      <c r="C15" s="620"/>
      <c r="D15" s="585" t="s">
        <v>24</v>
      </c>
      <c r="E15" s="587">
        <v>1646.5660231649379</v>
      </c>
      <c r="F15" s="588">
        <v>1612.4782145764284</v>
      </c>
      <c r="G15" s="589">
        <v>2.1140011865192094</v>
      </c>
      <c r="H15" s="321">
        <v>1524.2713299051084</v>
      </c>
      <c r="I15" s="322">
        <v>1542.0979002416352</v>
      </c>
      <c r="J15" s="324">
        <v>-1.1559947221076929</v>
      </c>
      <c r="K15" s="321">
        <v>1694.8362245236121</v>
      </c>
      <c r="L15" s="322">
        <v>1712.168922495274</v>
      </c>
      <c r="M15" s="323">
        <v>-1.012324061249847</v>
      </c>
      <c r="N15" s="321">
        <v>1725.8992042825498</v>
      </c>
      <c r="O15" s="322">
        <v>1986.2395540710863</v>
      </c>
      <c r="P15" s="324">
        <v>-13.107197933649603</v>
      </c>
      <c r="Q15" s="321">
        <v>1852.97972962482</v>
      </c>
      <c r="R15" s="322">
        <v>1739.8166631845472</v>
      </c>
      <c r="S15" s="323">
        <v>6.5043098410806106</v>
      </c>
    </row>
    <row r="16" spans="3:19" ht="18.75" customHeight="1" x14ac:dyDescent="0.2">
      <c r="C16" s="618" t="s">
        <v>31</v>
      </c>
      <c r="D16" s="592" t="s">
        <v>32</v>
      </c>
      <c r="E16" s="227" t="s">
        <v>92</v>
      </c>
      <c r="F16" s="593" t="s">
        <v>92</v>
      </c>
      <c r="G16" s="594" t="s">
        <v>195</v>
      </c>
      <c r="H16" s="223" t="s">
        <v>27</v>
      </c>
      <c r="I16" s="228" t="s">
        <v>27</v>
      </c>
      <c r="J16" s="314" t="s">
        <v>27</v>
      </c>
      <c r="K16" s="223" t="s">
        <v>27</v>
      </c>
      <c r="L16" s="228" t="s">
        <v>27</v>
      </c>
      <c r="M16" s="290" t="s">
        <v>27</v>
      </c>
      <c r="N16" s="223" t="s">
        <v>27</v>
      </c>
      <c r="O16" s="228" t="s">
        <v>27</v>
      </c>
      <c r="P16" s="314" t="s">
        <v>27</v>
      </c>
      <c r="Q16" s="288" t="s">
        <v>92</v>
      </c>
      <c r="R16" s="289" t="s">
        <v>92</v>
      </c>
      <c r="S16" s="280" t="s">
        <v>195</v>
      </c>
    </row>
    <row r="17" spans="3:19" ht="18" customHeight="1" thickBot="1" x14ac:dyDescent="0.25">
      <c r="C17" s="619"/>
      <c r="D17" s="591" t="s">
        <v>33</v>
      </c>
      <c r="E17" s="595">
        <v>655.52200000000005</v>
      </c>
      <c r="F17" s="596">
        <v>672.53899999999999</v>
      </c>
      <c r="G17" s="597">
        <v>-2.5302621855386733</v>
      </c>
      <c r="H17" s="291" t="s">
        <v>92</v>
      </c>
      <c r="I17" s="292" t="s">
        <v>92</v>
      </c>
      <c r="J17" s="325" t="s">
        <v>195</v>
      </c>
      <c r="K17" s="291" t="s">
        <v>27</v>
      </c>
      <c r="L17" s="292" t="s">
        <v>27</v>
      </c>
      <c r="M17" s="293" t="s">
        <v>27</v>
      </c>
      <c r="N17" s="291" t="s">
        <v>27</v>
      </c>
      <c r="O17" s="292" t="s">
        <v>27</v>
      </c>
      <c r="P17" s="325" t="s">
        <v>27</v>
      </c>
      <c r="Q17" s="326" t="s">
        <v>92</v>
      </c>
      <c r="R17" s="327" t="s">
        <v>92</v>
      </c>
      <c r="S17" s="284" t="s">
        <v>195</v>
      </c>
    </row>
    <row r="18" spans="3:19" ht="18.75" customHeight="1" thickBot="1" x14ac:dyDescent="0.25">
      <c r="C18" s="620" t="s">
        <v>25</v>
      </c>
      <c r="D18" s="585" t="s">
        <v>24</v>
      </c>
      <c r="E18" s="587">
        <v>745.34156041591973</v>
      </c>
      <c r="F18" s="588">
        <v>811.45993793103446</v>
      </c>
      <c r="G18" s="589">
        <v>-8.1480766239299047</v>
      </c>
      <c r="H18" s="294" t="s">
        <v>92</v>
      </c>
      <c r="I18" s="295" t="s">
        <v>92</v>
      </c>
      <c r="J18" s="328" t="s">
        <v>195</v>
      </c>
      <c r="K18" s="329" t="s">
        <v>27</v>
      </c>
      <c r="L18" s="330" t="s">
        <v>27</v>
      </c>
      <c r="M18" s="331" t="s">
        <v>27</v>
      </c>
      <c r="N18" s="329" t="s">
        <v>27</v>
      </c>
      <c r="O18" s="330" t="s">
        <v>27</v>
      </c>
      <c r="P18" s="332" t="s">
        <v>27</v>
      </c>
      <c r="Q18" s="294" t="s">
        <v>92</v>
      </c>
      <c r="R18" s="295" t="s">
        <v>92</v>
      </c>
      <c r="S18" s="296" t="s">
        <v>195</v>
      </c>
    </row>
    <row r="19" spans="3:19" ht="18.75" customHeight="1" x14ac:dyDescent="0.2">
      <c r="C19" s="621" t="s">
        <v>37</v>
      </c>
      <c r="D19" s="622"/>
      <c r="E19" s="227" t="s">
        <v>92</v>
      </c>
      <c r="F19" s="593" t="s">
        <v>92</v>
      </c>
      <c r="G19" s="582" t="s">
        <v>195</v>
      </c>
      <c r="H19" s="227" t="s">
        <v>92</v>
      </c>
      <c r="I19" s="231" t="s">
        <v>92</v>
      </c>
      <c r="J19" s="319" t="s">
        <v>195</v>
      </c>
      <c r="K19" s="227" t="s">
        <v>27</v>
      </c>
      <c r="L19" s="231" t="s">
        <v>27</v>
      </c>
      <c r="M19" s="320" t="s">
        <v>27</v>
      </c>
      <c r="N19" s="227" t="s">
        <v>27</v>
      </c>
      <c r="O19" s="231" t="s">
        <v>27</v>
      </c>
      <c r="P19" s="319" t="s">
        <v>27</v>
      </c>
      <c r="Q19" s="333" t="s">
        <v>27</v>
      </c>
      <c r="R19" s="334" t="s">
        <v>27</v>
      </c>
      <c r="S19" s="320" t="s">
        <v>27</v>
      </c>
    </row>
    <row r="20" spans="3:19" ht="20.25" customHeight="1" x14ac:dyDescent="0.2">
      <c r="C20" s="614" t="s">
        <v>34</v>
      </c>
      <c r="D20" s="615"/>
      <c r="E20" s="224">
        <v>522.01800000000003</v>
      </c>
      <c r="F20" s="581">
        <v>500.15499999999997</v>
      </c>
      <c r="G20" s="582">
        <v>4.3712449140766472</v>
      </c>
      <c r="H20" s="224">
        <v>544.077</v>
      </c>
      <c r="I20" s="229">
        <v>508.709</v>
      </c>
      <c r="J20" s="315">
        <v>6.9525013318026598</v>
      </c>
      <c r="K20" s="224">
        <v>449.89</v>
      </c>
      <c r="L20" s="229">
        <v>448.52699999999999</v>
      </c>
      <c r="M20" s="283">
        <v>0.30388360121018348</v>
      </c>
      <c r="N20" s="224">
        <v>501.36200000000002</v>
      </c>
      <c r="O20" s="229">
        <v>481.73500000000001</v>
      </c>
      <c r="P20" s="315">
        <v>4.074231683394399</v>
      </c>
      <c r="Q20" s="281" t="s">
        <v>92</v>
      </c>
      <c r="R20" s="282" t="s">
        <v>92</v>
      </c>
      <c r="S20" s="283" t="s">
        <v>195</v>
      </c>
    </row>
    <row r="21" spans="3:19" ht="18" customHeight="1" x14ac:dyDescent="0.2">
      <c r="C21" s="614" t="s">
        <v>35</v>
      </c>
      <c r="D21" s="615"/>
      <c r="E21" s="224" t="s">
        <v>92</v>
      </c>
      <c r="F21" s="581" t="s">
        <v>92</v>
      </c>
      <c r="G21" s="582" t="s">
        <v>195</v>
      </c>
      <c r="H21" s="224" t="s">
        <v>92</v>
      </c>
      <c r="I21" s="229" t="s">
        <v>92</v>
      </c>
      <c r="J21" s="315" t="s">
        <v>195</v>
      </c>
      <c r="K21" s="224" t="s">
        <v>27</v>
      </c>
      <c r="L21" s="229" t="s">
        <v>27</v>
      </c>
      <c r="M21" s="283" t="s">
        <v>27</v>
      </c>
      <c r="N21" s="224" t="s">
        <v>27</v>
      </c>
      <c r="O21" s="229" t="s">
        <v>27</v>
      </c>
      <c r="P21" s="315" t="s">
        <v>27</v>
      </c>
      <c r="Q21" s="281" t="s">
        <v>27</v>
      </c>
      <c r="R21" s="282" t="s">
        <v>27</v>
      </c>
      <c r="S21" s="283" t="s">
        <v>27</v>
      </c>
    </row>
    <row r="22" spans="3:19" ht="21" customHeight="1" thickBot="1" x14ac:dyDescent="0.25">
      <c r="C22" s="616" t="s">
        <v>36</v>
      </c>
      <c r="D22" s="617"/>
      <c r="E22" s="226" t="s">
        <v>27</v>
      </c>
      <c r="F22" s="598" t="s">
        <v>27</v>
      </c>
      <c r="G22" s="599" t="s">
        <v>27</v>
      </c>
      <c r="H22" s="226" t="s">
        <v>27</v>
      </c>
      <c r="I22" s="230" t="s">
        <v>27</v>
      </c>
      <c r="J22" s="317" t="s">
        <v>27</v>
      </c>
      <c r="K22" s="226" t="s">
        <v>27</v>
      </c>
      <c r="L22" s="230" t="s">
        <v>27</v>
      </c>
      <c r="M22" s="318" t="s">
        <v>27</v>
      </c>
      <c r="N22" s="226" t="s">
        <v>27</v>
      </c>
      <c r="O22" s="230" t="s">
        <v>27</v>
      </c>
      <c r="P22" s="317" t="s">
        <v>27</v>
      </c>
      <c r="Q22" s="335" t="s">
        <v>27</v>
      </c>
      <c r="R22" s="336" t="s">
        <v>27</v>
      </c>
      <c r="S22" s="318" t="s">
        <v>27</v>
      </c>
    </row>
    <row r="24" spans="3:19" ht="21" x14ac:dyDescent="0.25">
      <c r="C24" s="26"/>
      <c r="D24" s="173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L30" sqref="L30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308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623" t="s">
        <v>0</v>
      </c>
      <c r="C4" s="626" t="s">
        <v>253</v>
      </c>
      <c r="D4" s="629" t="s">
        <v>1</v>
      </c>
      <c r="E4" s="630"/>
      <c r="F4" s="631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624"/>
      <c r="C5" s="627"/>
      <c r="D5" s="632"/>
      <c r="E5" s="633"/>
      <c r="F5" s="634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624"/>
      <c r="C6" s="627"/>
      <c r="D6" s="378" t="s">
        <v>26</v>
      </c>
      <c r="E6" s="379"/>
      <c r="F6" s="383" t="s">
        <v>263</v>
      </c>
      <c r="G6" s="11" t="s">
        <v>26</v>
      </c>
      <c r="H6" s="338"/>
      <c r="I6" s="384" t="s">
        <v>263</v>
      </c>
      <c r="J6" s="11" t="s">
        <v>26</v>
      </c>
      <c r="K6" s="338"/>
      <c r="L6" s="385" t="s">
        <v>263</v>
      </c>
      <c r="M6" s="11" t="s">
        <v>26</v>
      </c>
      <c r="N6" s="338"/>
      <c r="O6" s="384" t="s">
        <v>263</v>
      </c>
      <c r="P6" s="11" t="s">
        <v>26</v>
      </c>
      <c r="Q6" s="338"/>
      <c r="R6" s="385" t="s">
        <v>263</v>
      </c>
    </row>
    <row r="7" spans="2:18" ht="30" customHeight="1" thickBot="1" x14ac:dyDescent="0.25">
      <c r="B7" s="625"/>
      <c r="C7" s="628"/>
      <c r="D7" s="380" t="s">
        <v>309</v>
      </c>
      <c r="E7" s="381" t="s">
        <v>302</v>
      </c>
      <c r="F7" s="382" t="s">
        <v>14</v>
      </c>
      <c r="G7" s="368" t="s">
        <v>309</v>
      </c>
      <c r="H7" s="368" t="s">
        <v>302</v>
      </c>
      <c r="I7" s="313" t="s">
        <v>14</v>
      </c>
      <c r="J7" s="374" t="s">
        <v>309</v>
      </c>
      <c r="K7" s="368" t="s">
        <v>302</v>
      </c>
      <c r="L7" s="277" t="s">
        <v>14</v>
      </c>
      <c r="M7" s="374" t="s">
        <v>309</v>
      </c>
      <c r="N7" s="368" t="s">
        <v>302</v>
      </c>
      <c r="O7" s="313" t="s">
        <v>14</v>
      </c>
      <c r="P7" s="374" t="s">
        <v>309</v>
      </c>
      <c r="Q7" s="368" t="s">
        <v>302</v>
      </c>
      <c r="R7" s="277" t="s">
        <v>14</v>
      </c>
    </row>
    <row r="8" spans="2:18" ht="27" customHeight="1" x14ac:dyDescent="0.2">
      <c r="B8" s="637" t="s">
        <v>55</v>
      </c>
      <c r="C8" s="339" t="s">
        <v>254</v>
      </c>
      <c r="D8" s="340">
        <v>1995.5740000000001</v>
      </c>
      <c r="E8" s="341">
        <v>2043.6279999999999</v>
      </c>
      <c r="F8" s="342">
        <v>-2.3514064203465534</v>
      </c>
      <c r="G8" s="223">
        <v>1965.6880000000001</v>
      </c>
      <c r="H8" s="228">
        <v>1998.614</v>
      </c>
      <c r="I8" s="314">
        <v>-1.6474416770822145</v>
      </c>
      <c r="J8" s="223">
        <v>2325.0709999999999</v>
      </c>
      <c r="K8" s="228">
        <v>2434.7829999999999</v>
      </c>
      <c r="L8" s="314">
        <v>-4.506027847245524</v>
      </c>
      <c r="M8" s="223" t="s">
        <v>92</v>
      </c>
      <c r="N8" s="228" t="s">
        <v>27</v>
      </c>
      <c r="O8" s="314" t="s">
        <v>27</v>
      </c>
      <c r="P8" s="223">
        <v>1915.886</v>
      </c>
      <c r="Q8" s="228">
        <v>1915.2909999999999</v>
      </c>
      <c r="R8" s="290">
        <v>3.1065775383481011E-2</v>
      </c>
    </row>
    <row r="9" spans="2:18" ht="23.25" customHeight="1" x14ac:dyDescent="0.2">
      <c r="B9" s="638"/>
      <c r="C9" s="343" t="s">
        <v>255</v>
      </c>
      <c r="D9" s="344">
        <v>2034.4860000000001</v>
      </c>
      <c r="E9" s="345">
        <v>2051.652</v>
      </c>
      <c r="F9" s="346">
        <v>-0.83669160266945564</v>
      </c>
      <c r="G9" s="224">
        <v>2047.29</v>
      </c>
      <c r="H9" s="229">
        <v>2061.616</v>
      </c>
      <c r="I9" s="315">
        <v>-0.69489177421983639</v>
      </c>
      <c r="J9" s="224">
        <v>2082.0540000000001</v>
      </c>
      <c r="K9" s="229">
        <v>2065.62</v>
      </c>
      <c r="L9" s="315">
        <v>0.795596479507373</v>
      </c>
      <c r="M9" s="224">
        <v>1987.68</v>
      </c>
      <c r="N9" s="229">
        <v>2002.39</v>
      </c>
      <c r="O9" s="315">
        <v>-0.73462212655876402</v>
      </c>
      <c r="P9" s="224">
        <v>2049.7269999999999</v>
      </c>
      <c r="Q9" s="229">
        <v>1986.1959999999999</v>
      </c>
      <c r="R9" s="283">
        <v>3.1986269230227</v>
      </c>
    </row>
    <row r="10" spans="2:18" ht="27" customHeight="1" x14ac:dyDescent="0.2">
      <c r="B10" s="638"/>
      <c r="C10" s="343" t="s">
        <v>256</v>
      </c>
      <c r="D10" s="344">
        <v>1968.48</v>
      </c>
      <c r="E10" s="345">
        <v>1990.1679999999999</v>
      </c>
      <c r="F10" s="346">
        <v>-1.0897572466243992</v>
      </c>
      <c r="G10" s="224" t="s">
        <v>92</v>
      </c>
      <c r="H10" s="229" t="s">
        <v>92</v>
      </c>
      <c r="I10" s="315" t="s">
        <v>195</v>
      </c>
      <c r="J10" s="224" t="s">
        <v>92</v>
      </c>
      <c r="K10" s="229" t="s">
        <v>92</v>
      </c>
      <c r="L10" s="315" t="s">
        <v>195</v>
      </c>
      <c r="M10" s="224" t="s">
        <v>27</v>
      </c>
      <c r="N10" s="229" t="s">
        <v>27</v>
      </c>
      <c r="O10" s="315" t="s">
        <v>27</v>
      </c>
      <c r="P10" s="224" t="s">
        <v>27</v>
      </c>
      <c r="Q10" s="229" t="s">
        <v>27</v>
      </c>
      <c r="R10" s="283" t="s">
        <v>27</v>
      </c>
    </row>
    <row r="11" spans="2:18" ht="27.75" customHeight="1" x14ac:dyDescent="0.2">
      <c r="B11" s="638"/>
      <c r="C11" s="343" t="s">
        <v>257</v>
      </c>
      <c r="D11" s="344">
        <v>2229.9090000000001</v>
      </c>
      <c r="E11" s="345">
        <v>2208.9430000000002</v>
      </c>
      <c r="F11" s="346">
        <v>0.94914173883164454</v>
      </c>
      <c r="G11" s="224">
        <v>2164.7950000000001</v>
      </c>
      <c r="H11" s="229">
        <v>2144.1370000000002</v>
      </c>
      <c r="I11" s="315">
        <v>0.96346455473693604</v>
      </c>
      <c r="J11" s="224" t="s">
        <v>92</v>
      </c>
      <c r="K11" s="229" t="s">
        <v>92</v>
      </c>
      <c r="L11" s="315" t="s">
        <v>195</v>
      </c>
      <c r="M11" s="224">
        <v>2302.2510000000002</v>
      </c>
      <c r="N11" s="229">
        <v>2241.864</v>
      </c>
      <c r="O11" s="315">
        <v>2.6936067486698643</v>
      </c>
      <c r="P11" s="224" t="s">
        <v>92</v>
      </c>
      <c r="Q11" s="229" t="s">
        <v>92</v>
      </c>
      <c r="R11" s="283" t="s">
        <v>195</v>
      </c>
    </row>
    <row r="12" spans="2:18" ht="47.25" x14ac:dyDescent="0.2">
      <c r="B12" s="638"/>
      <c r="C12" s="343" t="s">
        <v>56</v>
      </c>
      <c r="D12" s="344">
        <v>2103.9969999999998</v>
      </c>
      <c r="E12" s="345">
        <v>2153.404</v>
      </c>
      <c r="F12" s="346">
        <v>-2.2943674294280196</v>
      </c>
      <c r="G12" s="224">
        <v>2021.886</v>
      </c>
      <c r="H12" s="229">
        <v>2074.1660000000002</v>
      </c>
      <c r="I12" s="315">
        <v>-2.5205311436018234</v>
      </c>
      <c r="J12" s="224">
        <v>2206.3449999999998</v>
      </c>
      <c r="K12" s="229">
        <v>2272.4189999999999</v>
      </c>
      <c r="L12" s="315">
        <v>-2.9076503936994045</v>
      </c>
      <c r="M12" s="224">
        <v>2168.8270000000002</v>
      </c>
      <c r="N12" s="229">
        <v>2158.5500000000002</v>
      </c>
      <c r="O12" s="315">
        <v>0.4761066456649159</v>
      </c>
      <c r="P12" s="224" t="s">
        <v>92</v>
      </c>
      <c r="Q12" s="229" t="s">
        <v>92</v>
      </c>
      <c r="R12" s="283" t="s">
        <v>195</v>
      </c>
    </row>
    <row r="13" spans="2:18" ht="23.25" customHeight="1" x14ac:dyDescent="0.2">
      <c r="B13" s="638"/>
      <c r="C13" s="343" t="s">
        <v>57</v>
      </c>
      <c r="D13" s="224" t="s">
        <v>27</v>
      </c>
      <c r="E13" s="229" t="s">
        <v>92</v>
      </c>
      <c r="F13" s="283" t="s">
        <v>195</v>
      </c>
      <c r="G13" s="224" t="s">
        <v>27</v>
      </c>
      <c r="H13" s="229">
        <v>3107</v>
      </c>
      <c r="I13" s="315">
        <v>-100</v>
      </c>
      <c r="J13" s="224" t="s">
        <v>27</v>
      </c>
      <c r="K13" s="229" t="s">
        <v>27</v>
      </c>
      <c r="L13" s="315" t="s">
        <v>27</v>
      </c>
      <c r="M13" s="224" t="s">
        <v>27</v>
      </c>
      <c r="N13" s="229" t="s">
        <v>27</v>
      </c>
      <c r="O13" s="315" t="s">
        <v>27</v>
      </c>
      <c r="P13" s="224" t="s">
        <v>27</v>
      </c>
      <c r="Q13" s="229" t="s">
        <v>27</v>
      </c>
      <c r="R13" s="283" t="s">
        <v>27</v>
      </c>
    </row>
    <row r="14" spans="2:18" ht="16.5" thickBot="1" x14ac:dyDescent="0.25">
      <c r="B14" s="638"/>
      <c r="C14" s="347" t="s">
        <v>58</v>
      </c>
      <c r="D14" s="225" t="s">
        <v>92</v>
      </c>
      <c r="E14" s="232" t="s">
        <v>92</v>
      </c>
      <c r="F14" s="284" t="s">
        <v>195</v>
      </c>
      <c r="G14" s="225" t="s">
        <v>27</v>
      </c>
      <c r="H14" s="232" t="s">
        <v>27</v>
      </c>
      <c r="I14" s="316" t="s">
        <v>27</v>
      </c>
      <c r="J14" s="225" t="s">
        <v>27</v>
      </c>
      <c r="K14" s="232" t="s">
        <v>27</v>
      </c>
      <c r="L14" s="316" t="s">
        <v>27</v>
      </c>
      <c r="M14" s="225" t="s">
        <v>92</v>
      </c>
      <c r="N14" s="232" t="s">
        <v>92</v>
      </c>
      <c r="O14" s="316" t="s">
        <v>195</v>
      </c>
      <c r="P14" s="225" t="s">
        <v>27</v>
      </c>
      <c r="Q14" s="232" t="s">
        <v>27</v>
      </c>
      <c r="R14" s="284" t="s">
        <v>27</v>
      </c>
    </row>
    <row r="15" spans="2:18" ht="15.75" customHeight="1" x14ac:dyDescent="0.2">
      <c r="B15" s="639" t="s">
        <v>59</v>
      </c>
      <c r="C15" s="640"/>
      <c r="D15" s="340">
        <v>1920.259</v>
      </c>
      <c r="E15" s="341">
        <v>1900.2829999999999</v>
      </c>
      <c r="F15" s="342">
        <v>1.0512118458145505</v>
      </c>
      <c r="G15" s="223">
        <v>1934.1790000000001</v>
      </c>
      <c r="H15" s="228">
        <v>1908.277</v>
      </c>
      <c r="I15" s="314">
        <v>1.3573501121692522</v>
      </c>
      <c r="J15" s="223">
        <v>1705.3130000000001</v>
      </c>
      <c r="K15" s="228">
        <v>1673.6769999999999</v>
      </c>
      <c r="L15" s="314">
        <v>1.8902094012166144</v>
      </c>
      <c r="M15" s="223">
        <v>1794.9090000000001</v>
      </c>
      <c r="N15" s="228">
        <v>1820.1690000000001</v>
      </c>
      <c r="O15" s="314">
        <v>-1.3877832223271569</v>
      </c>
      <c r="P15" s="223" t="s">
        <v>27</v>
      </c>
      <c r="Q15" s="228" t="s">
        <v>27</v>
      </c>
      <c r="R15" s="290" t="s">
        <v>27</v>
      </c>
    </row>
    <row r="16" spans="2:18" ht="15.75" x14ac:dyDescent="0.2">
      <c r="B16" s="641" t="s">
        <v>60</v>
      </c>
      <c r="C16" s="642"/>
      <c r="D16" s="344">
        <v>1292.7470000000001</v>
      </c>
      <c r="E16" s="345">
        <v>1254.3119999999999</v>
      </c>
      <c r="F16" s="346">
        <v>3.0642296334564429</v>
      </c>
      <c r="G16" s="224" t="s">
        <v>92</v>
      </c>
      <c r="H16" s="229" t="s">
        <v>92</v>
      </c>
      <c r="I16" s="315" t="s">
        <v>195</v>
      </c>
      <c r="J16" s="224" t="s">
        <v>92</v>
      </c>
      <c r="K16" s="229" t="s">
        <v>92</v>
      </c>
      <c r="L16" s="315" t="s">
        <v>195</v>
      </c>
      <c r="M16" s="224" t="s">
        <v>92</v>
      </c>
      <c r="N16" s="229" t="s">
        <v>92</v>
      </c>
      <c r="O16" s="315" t="s">
        <v>195</v>
      </c>
      <c r="P16" s="224" t="s">
        <v>27</v>
      </c>
      <c r="Q16" s="229" t="s">
        <v>27</v>
      </c>
      <c r="R16" s="283" t="s">
        <v>27</v>
      </c>
    </row>
    <row r="17" spans="2:18" ht="15" customHeight="1" thickBot="1" x14ac:dyDescent="0.25">
      <c r="B17" s="643" t="s">
        <v>61</v>
      </c>
      <c r="C17" s="644"/>
      <c r="D17" s="348">
        <v>2414.8910000000001</v>
      </c>
      <c r="E17" s="349">
        <v>2410.5700000000002</v>
      </c>
      <c r="F17" s="350">
        <v>0.17925221005819836</v>
      </c>
      <c r="G17" s="226">
        <v>2300.96</v>
      </c>
      <c r="H17" s="230">
        <v>2229.2570000000001</v>
      </c>
      <c r="I17" s="317">
        <v>3.2164528360794633</v>
      </c>
      <c r="J17" s="226" t="s">
        <v>27</v>
      </c>
      <c r="K17" s="230" t="s">
        <v>27</v>
      </c>
      <c r="L17" s="317" t="s">
        <v>27</v>
      </c>
      <c r="M17" s="226" t="s">
        <v>27</v>
      </c>
      <c r="N17" s="230" t="s">
        <v>27</v>
      </c>
      <c r="O17" s="317" t="s">
        <v>27</v>
      </c>
      <c r="P17" s="226">
        <v>2517.3780000000002</v>
      </c>
      <c r="Q17" s="230">
        <v>2631.74</v>
      </c>
      <c r="R17" s="318">
        <v>-4.3454900560085585</v>
      </c>
    </row>
    <row r="18" spans="2:18" ht="15.75" customHeight="1" x14ac:dyDescent="0.2">
      <c r="B18" s="635" t="s">
        <v>62</v>
      </c>
      <c r="C18" s="351" t="s">
        <v>53</v>
      </c>
      <c r="D18" s="352">
        <v>1097.7529999999999</v>
      </c>
      <c r="E18" s="353">
        <v>1085.3889999999999</v>
      </c>
      <c r="F18" s="354">
        <v>1.1391307632563104</v>
      </c>
      <c r="G18" s="227">
        <v>1114.0219999999999</v>
      </c>
      <c r="H18" s="231">
        <v>1078.5119999999999</v>
      </c>
      <c r="I18" s="319">
        <v>3.2924992953254106</v>
      </c>
      <c r="J18" s="227">
        <v>1089.489</v>
      </c>
      <c r="K18" s="231">
        <v>1087.19</v>
      </c>
      <c r="L18" s="319">
        <v>0.21146257783827832</v>
      </c>
      <c r="M18" s="227">
        <v>1216.0139999999999</v>
      </c>
      <c r="N18" s="231">
        <v>1211.4860000000001</v>
      </c>
      <c r="O18" s="319">
        <v>0.37375586676195949</v>
      </c>
      <c r="P18" s="227">
        <v>963.62400000000002</v>
      </c>
      <c r="Q18" s="231">
        <v>955.423</v>
      </c>
      <c r="R18" s="320">
        <v>0.8583632589962793</v>
      </c>
    </row>
    <row r="19" spans="2:18" ht="37.5" customHeight="1" thickBot="1" x14ac:dyDescent="0.25">
      <c r="B19" s="636"/>
      <c r="C19" s="355" t="s">
        <v>63</v>
      </c>
      <c r="D19" s="348">
        <v>777.47299999999996</v>
      </c>
      <c r="E19" s="349">
        <v>763.90599999999995</v>
      </c>
      <c r="F19" s="350">
        <v>1.7760038538773104</v>
      </c>
      <c r="G19" s="226" t="s">
        <v>92</v>
      </c>
      <c r="H19" s="230" t="s">
        <v>92</v>
      </c>
      <c r="I19" s="317" t="s">
        <v>195</v>
      </c>
      <c r="J19" s="226" t="s">
        <v>92</v>
      </c>
      <c r="K19" s="230" t="s">
        <v>92</v>
      </c>
      <c r="L19" s="317" t="s">
        <v>195</v>
      </c>
      <c r="M19" s="226" t="s">
        <v>92</v>
      </c>
      <c r="N19" s="230" t="s">
        <v>92</v>
      </c>
      <c r="O19" s="317" t="s">
        <v>195</v>
      </c>
      <c r="P19" s="226" t="s">
        <v>92</v>
      </c>
      <c r="Q19" s="230" t="s">
        <v>92</v>
      </c>
      <c r="R19" s="318" t="s">
        <v>195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Y21" sqref="Y21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308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56"/>
      <c r="D6" s="357"/>
      <c r="E6" s="358" t="s">
        <v>1</v>
      </c>
      <c r="F6" s="359"/>
      <c r="G6" s="360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61"/>
      <c r="D7" s="362" t="s">
        <v>41</v>
      </c>
      <c r="E7" s="363"/>
      <c r="F7" s="364"/>
      <c r="G7" s="365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66" t="s">
        <v>0</v>
      </c>
      <c r="D8" s="362" t="s">
        <v>42</v>
      </c>
      <c r="E8" s="378" t="s">
        <v>26</v>
      </c>
      <c r="F8" s="379"/>
      <c r="G8" s="383" t="s">
        <v>263</v>
      </c>
      <c r="H8" s="11" t="s">
        <v>26</v>
      </c>
      <c r="I8" s="338"/>
      <c r="J8" s="384" t="s">
        <v>263</v>
      </c>
      <c r="K8" s="11" t="s">
        <v>26</v>
      </c>
      <c r="L8" s="338"/>
      <c r="M8" s="385" t="s">
        <v>263</v>
      </c>
      <c r="N8" s="11" t="s">
        <v>26</v>
      </c>
      <c r="O8" s="338"/>
      <c r="P8" s="384" t="s">
        <v>263</v>
      </c>
      <c r="Q8" s="11" t="s">
        <v>26</v>
      </c>
      <c r="R8" s="338"/>
      <c r="S8" s="385" t="s">
        <v>263</v>
      </c>
    </row>
    <row r="9" spans="3:19" ht="30" customHeight="1" thickBot="1" x14ac:dyDescent="0.25">
      <c r="C9" s="367"/>
      <c r="D9" s="367"/>
      <c r="E9" s="380" t="s">
        <v>309</v>
      </c>
      <c r="F9" s="381" t="s">
        <v>302</v>
      </c>
      <c r="G9" s="382" t="s">
        <v>14</v>
      </c>
      <c r="H9" s="368" t="s">
        <v>309</v>
      </c>
      <c r="I9" s="368" t="s">
        <v>302</v>
      </c>
      <c r="J9" s="313" t="s">
        <v>14</v>
      </c>
      <c r="K9" s="374" t="s">
        <v>309</v>
      </c>
      <c r="L9" s="368" t="s">
        <v>302</v>
      </c>
      <c r="M9" s="277" t="s">
        <v>14</v>
      </c>
      <c r="N9" s="374" t="s">
        <v>309</v>
      </c>
      <c r="O9" s="368" t="s">
        <v>302</v>
      </c>
      <c r="P9" s="313" t="s">
        <v>14</v>
      </c>
      <c r="Q9" s="374" t="s">
        <v>309</v>
      </c>
      <c r="R9" s="368" t="s">
        <v>302</v>
      </c>
      <c r="S9" s="277" t="s">
        <v>14</v>
      </c>
    </row>
    <row r="10" spans="3:19" ht="17.25" customHeight="1" x14ac:dyDescent="0.2">
      <c r="C10" s="637" t="s">
        <v>82</v>
      </c>
      <c r="D10" s="121" t="s">
        <v>43</v>
      </c>
      <c r="E10" s="278" t="s">
        <v>27</v>
      </c>
      <c r="F10" s="279" t="s">
        <v>27</v>
      </c>
      <c r="G10" s="280" t="s">
        <v>27</v>
      </c>
      <c r="H10" s="233" t="s">
        <v>27</v>
      </c>
      <c r="I10" s="297" t="s">
        <v>27</v>
      </c>
      <c r="J10" s="298" t="s">
        <v>27</v>
      </c>
      <c r="K10" s="233" t="s">
        <v>27</v>
      </c>
      <c r="L10" s="297" t="s">
        <v>27</v>
      </c>
      <c r="M10" s="298" t="s">
        <v>27</v>
      </c>
      <c r="N10" s="233" t="s">
        <v>27</v>
      </c>
      <c r="O10" s="297" t="s">
        <v>27</v>
      </c>
      <c r="P10" s="298" t="s">
        <v>27</v>
      </c>
      <c r="Q10" s="233" t="s">
        <v>27</v>
      </c>
      <c r="R10" s="297" t="s">
        <v>27</v>
      </c>
      <c r="S10" s="280" t="s">
        <v>27</v>
      </c>
    </row>
    <row r="11" spans="3:19" ht="15" customHeight="1" x14ac:dyDescent="0.2">
      <c r="C11" s="645"/>
      <c r="D11" s="122" t="s">
        <v>44</v>
      </c>
      <c r="E11" s="281" t="s">
        <v>92</v>
      </c>
      <c r="F11" s="282" t="s">
        <v>92</v>
      </c>
      <c r="G11" s="283" t="s">
        <v>195</v>
      </c>
      <c r="H11" s="220" t="s">
        <v>27</v>
      </c>
      <c r="I11" s="299" t="s">
        <v>27</v>
      </c>
      <c r="J11" s="300" t="s">
        <v>27</v>
      </c>
      <c r="K11" s="220" t="s">
        <v>27</v>
      </c>
      <c r="L11" s="299" t="s">
        <v>27</v>
      </c>
      <c r="M11" s="300" t="s">
        <v>27</v>
      </c>
      <c r="N11" s="220" t="s">
        <v>92</v>
      </c>
      <c r="O11" s="299" t="s">
        <v>92</v>
      </c>
      <c r="P11" s="300" t="s">
        <v>195</v>
      </c>
      <c r="Q11" s="220" t="s">
        <v>27</v>
      </c>
      <c r="R11" s="299" t="s">
        <v>27</v>
      </c>
      <c r="S11" s="283" t="s">
        <v>27</v>
      </c>
    </row>
    <row r="12" spans="3:19" ht="15" customHeight="1" x14ac:dyDescent="0.2">
      <c r="C12" s="645"/>
      <c r="D12" s="122" t="s">
        <v>45</v>
      </c>
      <c r="E12" s="224">
        <v>226.047</v>
      </c>
      <c r="F12" s="229">
        <v>227.15299999999999</v>
      </c>
      <c r="G12" s="283">
        <v>-0.48689649707465654</v>
      </c>
      <c r="H12" s="220">
        <v>226.87299999999999</v>
      </c>
      <c r="I12" s="299">
        <v>228.77799999999999</v>
      </c>
      <c r="J12" s="300">
        <v>-0.832684960966527</v>
      </c>
      <c r="K12" s="220">
        <v>222.28</v>
      </c>
      <c r="L12" s="299">
        <v>220.434</v>
      </c>
      <c r="M12" s="300">
        <v>0.83743887059165267</v>
      </c>
      <c r="N12" s="220">
        <v>220.678</v>
      </c>
      <c r="O12" s="299">
        <v>222.46299999999999</v>
      </c>
      <c r="P12" s="300">
        <v>-0.80238062059758108</v>
      </c>
      <c r="Q12" s="220">
        <v>229.09299999999999</v>
      </c>
      <c r="R12" s="299">
        <v>224.48</v>
      </c>
      <c r="S12" s="283">
        <v>2.0549714896650038</v>
      </c>
    </row>
    <row r="13" spans="3:19" ht="15" customHeight="1" x14ac:dyDescent="0.2">
      <c r="C13" s="645"/>
      <c r="D13" s="123" t="s">
        <v>46</v>
      </c>
      <c r="E13" s="224">
        <v>237.94200000000001</v>
      </c>
      <c r="F13" s="229">
        <v>239.166</v>
      </c>
      <c r="G13" s="283">
        <v>-0.51177843004439993</v>
      </c>
      <c r="H13" s="220">
        <v>237.51599999999999</v>
      </c>
      <c r="I13" s="299">
        <v>238.983</v>
      </c>
      <c r="J13" s="300">
        <v>-0.61385119443642977</v>
      </c>
      <c r="K13" s="220">
        <v>238.23</v>
      </c>
      <c r="L13" s="299">
        <v>233.518</v>
      </c>
      <c r="M13" s="300">
        <v>2.0178316018465337</v>
      </c>
      <c r="N13" s="220">
        <v>323.88499999999999</v>
      </c>
      <c r="O13" s="299">
        <v>330.649</v>
      </c>
      <c r="P13" s="300">
        <v>-2.0456738112016097</v>
      </c>
      <c r="Q13" s="220">
        <v>236.92</v>
      </c>
      <c r="R13" s="299">
        <v>237.15700000000001</v>
      </c>
      <c r="S13" s="283">
        <v>-9.9933799128856915E-2</v>
      </c>
    </row>
    <row r="14" spans="3:19" ht="15" customHeight="1" thickBot="1" x14ac:dyDescent="0.25">
      <c r="C14" s="645"/>
      <c r="D14" s="124" t="s">
        <v>47</v>
      </c>
      <c r="E14" s="225">
        <v>314.37</v>
      </c>
      <c r="F14" s="232">
        <v>326.96100000000001</v>
      </c>
      <c r="G14" s="284">
        <v>-3.8509179993944258</v>
      </c>
      <c r="H14" s="221" t="s">
        <v>92</v>
      </c>
      <c r="I14" s="301" t="s">
        <v>92</v>
      </c>
      <c r="J14" s="302" t="s">
        <v>195</v>
      </c>
      <c r="K14" s="221" t="s">
        <v>27</v>
      </c>
      <c r="L14" s="301" t="s">
        <v>27</v>
      </c>
      <c r="M14" s="302" t="s">
        <v>27</v>
      </c>
      <c r="N14" s="221" t="s">
        <v>92</v>
      </c>
      <c r="O14" s="301" t="s">
        <v>92</v>
      </c>
      <c r="P14" s="302" t="s">
        <v>195</v>
      </c>
      <c r="Q14" s="221" t="s">
        <v>27</v>
      </c>
      <c r="R14" s="301" t="s">
        <v>27</v>
      </c>
      <c r="S14" s="284" t="s">
        <v>27</v>
      </c>
    </row>
    <row r="15" spans="3:19" ht="15" customHeight="1" thickBot="1" x14ac:dyDescent="0.25">
      <c r="C15" s="646"/>
      <c r="D15" s="369" t="s">
        <v>24</v>
      </c>
      <c r="E15" s="285">
        <v>232.37458409559449</v>
      </c>
      <c r="F15" s="286">
        <v>233.88893629027569</v>
      </c>
      <c r="G15" s="287">
        <v>-0.64746636531869606</v>
      </c>
      <c r="H15" s="234">
        <v>233.56782253388715</v>
      </c>
      <c r="I15" s="303">
        <v>235.6763875788597</v>
      </c>
      <c r="J15" s="304">
        <v>-0.89468659403437401</v>
      </c>
      <c r="K15" s="234">
        <v>228.41283152601923</v>
      </c>
      <c r="L15" s="303">
        <v>225.60601688281108</v>
      </c>
      <c r="M15" s="304">
        <v>1.2441222454922953</v>
      </c>
      <c r="N15" s="234">
        <v>223.44412219082292</v>
      </c>
      <c r="O15" s="303">
        <v>225.10283236932952</v>
      </c>
      <c r="P15" s="304">
        <v>-0.73686775108414682</v>
      </c>
      <c r="Q15" s="234">
        <v>230.04542250666049</v>
      </c>
      <c r="R15" s="303">
        <v>225.75604909258928</v>
      </c>
      <c r="S15" s="287">
        <v>1.9000037568481751</v>
      </c>
    </row>
    <row r="16" spans="3:19" ht="15.75" customHeight="1" x14ac:dyDescent="0.2">
      <c r="C16" s="637" t="s">
        <v>25</v>
      </c>
      <c r="D16" s="121" t="s">
        <v>43</v>
      </c>
      <c r="E16" s="288">
        <v>232.53299999999999</v>
      </c>
      <c r="F16" s="289">
        <v>232.16200000000001</v>
      </c>
      <c r="G16" s="280">
        <v>0.15980220707953105</v>
      </c>
      <c r="H16" s="233">
        <v>232.58199999999999</v>
      </c>
      <c r="I16" s="297">
        <v>233.49199999999999</v>
      </c>
      <c r="J16" s="298">
        <v>-0.38973498021345343</v>
      </c>
      <c r="K16" s="233">
        <v>232.441</v>
      </c>
      <c r="L16" s="297">
        <v>230.76599999999999</v>
      </c>
      <c r="M16" s="298">
        <v>0.72584349514227031</v>
      </c>
      <c r="N16" s="233" t="s">
        <v>27</v>
      </c>
      <c r="O16" s="297" t="s">
        <v>27</v>
      </c>
      <c r="P16" s="298" t="s">
        <v>27</v>
      </c>
      <c r="Q16" s="233" t="s">
        <v>27</v>
      </c>
      <c r="R16" s="297" t="s">
        <v>27</v>
      </c>
      <c r="S16" s="280" t="s">
        <v>27</v>
      </c>
    </row>
    <row r="17" spans="3:19" ht="15" customHeight="1" x14ac:dyDescent="0.2">
      <c r="C17" s="638"/>
      <c r="D17" s="125" t="s">
        <v>44</v>
      </c>
      <c r="E17" s="224">
        <v>257.54899999999998</v>
      </c>
      <c r="F17" s="229">
        <v>256.93700000000001</v>
      </c>
      <c r="G17" s="283">
        <v>0.238190684876046</v>
      </c>
      <c r="H17" s="220">
        <v>260.08800000000002</v>
      </c>
      <c r="I17" s="299">
        <v>257.51299999999998</v>
      </c>
      <c r="J17" s="300">
        <v>0.99994951711177527</v>
      </c>
      <c r="K17" s="220">
        <v>253.57499999999999</v>
      </c>
      <c r="L17" s="299">
        <v>256.20600000000002</v>
      </c>
      <c r="M17" s="300">
        <v>-1.0269080349406448</v>
      </c>
      <c r="N17" s="220" t="s">
        <v>27</v>
      </c>
      <c r="O17" s="299" t="s">
        <v>27</v>
      </c>
      <c r="P17" s="300" t="s">
        <v>27</v>
      </c>
      <c r="Q17" s="220" t="s">
        <v>27</v>
      </c>
      <c r="R17" s="299" t="s">
        <v>27</v>
      </c>
      <c r="S17" s="283" t="s">
        <v>27</v>
      </c>
    </row>
    <row r="18" spans="3:19" ht="15" customHeight="1" x14ac:dyDescent="0.2">
      <c r="C18" s="638"/>
      <c r="D18" s="125" t="s">
        <v>45</v>
      </c>
      <c r="E18" s="224">
        <v>252.30199999999999</v>
      </c>
      <c r="F18" s="229">
        <v>254.62799999999999</v>
      </c>
      <c r="G18" s="283">
        <v>-0.91348948269632313</v>
      </c>
      <c r="H18" s="220">
        <v>253.548</v>
      </c>
      <c r="I18" s="299">
        <v>256.37</v>
      </c>
      <c r="J18" s="300">
        <v>-1.1007528181924573</v>
      </c>
      <c r="K18" s="220">
        <v>256.47300000000001</v>
      </c>
      <c r="L18" s="299">
        <v>257.27499999999998</v>
      </c>
      <c r="M18" s="300">
        <v>-0.31172869497617889</v>
      </c>
      <c r="N18" s="220" t="s">
        <v>92</v>
      </c>
      <c r="O18" s="299" t="s">
        <v>92</v>
      </c>
      <c r="P18" s="300" t="s">
        <v>195</v>
      </c>
      <c r="Q18" s="220" t="s">
        <v>27</v>
      </c>
      <c r="R18" s="299" t="s">
        <v>27</v>
      </c>
      <c r="S18" s="283" t="s">
        <v>27</v>
      </c>
    </row>
    <row r="19" spans="3:19" ht="15" customHeight="1" x14ac:dyDescent="0.2">
      <c r="C19" s="638"/>
      <c r="D19" s="125" t="s">
        <v>46</v>
      </c>
      <c r="E19" s="224">
        <v>261.88799999999998</v>
      </c>
      <c r="F19" s="229">
        <v>258.28399999999999</v>
      </c>
      <c r="G19" s="283">
        <v>1.3953632435613454</v>
      </c>
      <c r="H19" s="220">
        <v>260.12799999999999</v>
      </c>
      <c r="I19" s="299">
        <v>257.65699999999998</v>
      </c>
      <c r="J19" s="300">
        <v>0.95902692339040041</v>
      </c>
      <c r="K19" s="220">
        <v>265.81</v>
      </c>
      <c r="L19" s="299">
        <v>259.202</v>
      </c>
      <c r="M19" s="300">
        <v>2.5493630450382341</v>
      </c>
      <c r="N19" s="220" t="s">
        <v>27</v>
      </c>
      <c r="O19" s="299" t="s">
        <v>27</v>
      </c>
      <c r="P19" s="300" t="s">
        <v>27</v>
      </c>
      <c r="Q19" s="220" t="s">
        <v>92</v>
      </c>
      <c r="R19" s="299" t="s">
        <v>92</v>
      </c>
      <c r="S19" s="283" t="s">
        <v>195</v>
      </c>
    </row>
    <row r="20" spans="3:19" ht="15" customHeight="1" thickBot="1" x14ac:dyDescent="0.25">
      <c r="C20" s="638"/>
      <c r="D20" s="125" t="s">
        <v>47</v>
      </c>
      <c r="E20" s="225">
        <v>276.30799999999999</v>
      </c>
      <c r="F20" s="232">
        <v>266.81299999999999</v>
      </c>
      <c r="G20" s="284">
        <v>3.5586721786419724</v>
      </c>
      <c r="H20" s="221">
        <v>277.62099999999998</v>
      </c>
      <c r="I20" s="301">
        <v>267.14600000000002</v>
      </c>
      <c r="J20" s="302">
        <v>3.9210768643363423</v>
      </c>
      <c r="K20" s="221" t="s">
        <v>92</v>
      </c>
      <c r="L20" s="301" t="s">
        <v>92</v>
      </c>
      <c r="M20" s="302" t="s">
        <v>195</v>
      </c>
      <c r="N20" s="221" t="s">
        <v>92</v>
      </c>
      <c r="O20" s="301" t="s">
        <v>92</v>
      </c>
      <c r="P20" s="302" t="s">
        <v>195</v>
      </c>
      <c r="Q20" s="221" t="s">
        <v>27</v>
      </c>
      <c r="R20" s="301" t="s">
        <v>27</v>
      </c>
      <c r="S20" s="284" t="s">
        <v>27</v>
      </c>
    </row>
    <row r="21" spans="3:19" ht="15" customHeight="1" thickBot="1" x14ac:dyDescent="0.25">
      <c r="C21" s="648"/>
      <c r="D21" s="369" t="s">
        <v>24</v>
      </c>
      <c r="E21" s="285">
        <v>259.7268392989659</v>
      </c>
      <c r="F21" s="286">
        <v>257.367174598426</v>
      </c>
      <c r="G21" s="287">
        <v>0.916847575539389</v>
      </c>
      <c r="H21" s="234">
        <v>259.49903217572427</v>
      </c>
      <c r="I21" s="303">
        <v>257.58951257490941</v>
      </c>
      <c r="J21" s="304">
        <v>0.74130331694290341</v>
      </c>
      <c r="K21" s="234">
        <v>261.34229826477252</v>
      </c>
      <c r="L21" s="303">
        <v>257.66827398208773</v>
      </c>
      <c r="M21" s="304">
        <v>1.4258737507358799</v>
      </c>
      <c r="N21" s="305" t="s">
        <v>92</v>
      </c>
      <c r="O21" s="306" t="s">
        <v>92</v>
      </c>
      <c r="P21" s="307" t="s">
        <v>195</v>
      </c>
      <c r="Q21" s="305" t="s">
        <v>92</v>
      </c>
      <c r="R21" s="306" t="s">
        <v>92</v>
      </c>
      <c r="S21" s="308" t="s">
        <v>195</v>
      </c>
    </row>
    <row r="22" spans="3:19" ht="15.75" customHeight="1" x14ac:dyDescent="0.2">
      <c r="C22" s="637" t="s">
        <v>48</v>
      </c>
      <c r="D22" s="126" t="s">
        <v>43</v>
      </c>
      <c r="E22" s="288">
        <v>355.62</v>
      </c>
      <c r="F22" s="289">
        <v>340.61599999999999</v>
      </c>
      <c r="G22" s="280">
        <v>4.404960424642419</v>
      </c>
      <c r="H22" s="233" t="s">
        <v>92</v>
      </c>
      <c r="I22" s="297" t="s">
        <v>92</v>
      </c>
      <c r="J22" s="298" t="s">
        <v>195</v>
      </c>
      <c r="K22" s="233" t="s">
        <v>92</v>
      </c>
      <c r="L22" s="297" t="s">
        <v>92</v>
      </c>
      <c r="M22" s="298" t="s">
        <v>195</v>
      </c>
      <c r="N22" s="233" t="s">
        <v>27</v>
      </c>
      <c r="O22" s="297" t="s">
        <v>27</v>
      </c>
      <c r="P22" s="298" t="s">
        <v>27</v>
      </c>
      <c r="Q22" s="233" t="s">
        <v>27</v>
      </c>
      <c r="R22" s="297" t="s">
        <v>27</v>
      </c>
      <c r="S22" s="280" t="s">
        <v>27</v>
      </c>
    </row>
    <row r="23" spans="3:19" ht="15" customHeight="1" x14ac:dyDescent="0.2">
      <c r="C23" s="638"/>
      <c r="D23" s="125" t="s">
        <v>44</v>
      </c>
      <c r="E23" s="225">
        <v>509.32900000000001</v>
      </c>
      <c r="F23" s="232">
        <v>500.983</v>
      </c>
      <c r="G23" s="284">
        <v>1.6659247918592055</v>
      </c>
      <c r="H23" s="220" t="s">
        <v>92</v>
      </c>
      <c r="I23" s="299" t="s">
        <v>92</v>
      </c>
      <c r="J23" s="300" t="s">
        <v>195</v>
      </c>
      <c r="K23" s="220" t="s">
        <v>92</v>
      </c>
      <c r="L23" s="299">
        <v>549.41</v>
      </c>
      <c r="M23" s="300" t="s">
        <v>195</v>
      </c>
      <c r="N23" s="221">
        <v>430.69900000000001</v>
      </c>
      <c r="O23" s="301">
        <v>446.09500000000003</v>
      </c>
      <c r="P23" s="302">
        <v>-3.451282798507048</v>
      </c>
      <c r="Q23" s="221" t="s">
        <v>92</v>
      </c>
      <c r="R23" s="301" t="s">
        <v>92</v>
      </c>
      <c r="S23" s="284" t="s">
        <v>195</v>
      </c>
    </row>
    <row r="24" spans="3:19" ht="15" customHeight="1" x14ac:dyDescent="0.2">
      <c r="C24" s="638"/>
      <c r="D24" s="125" t="s">
        <v>45</v>
      </c>
      <c r="E24" s="225">
        <v>454.18700000000001</v>
      </c>
      <c r="F24" s="232">
        <v>444.54300000000001</v>
      </c>
      <c r="G24" s="284">
        <v>2.1694189313519741</v>
      </c>
      <c r="H24" s="221">
        <v>551.59299999999996</v>
      </c>
      <c r="I24" s="301">
        <v>555.96400000000006</v>
      </c>
      <c r="J24" s="302">
        <v>-0.78620198430115873</v>
      </c>
      <c r="K24" s="221">
        <v>363.23099999999999</v>
      </c>
      <c r="L24" s="301">
        <v>349.23700000000002</v>
      </c>
      <c r="M24" s="302">
        <v>4.0070210201095451</v>
      </c>
      <c r="N24" s="221">
        <v>435.70600000000002</v>
      </c>
      <c r="O24" s="301">
        <v>436.38299999999998</v>
      </c>
      <c r="P24" s="302">
        <v>-0.15513894904246134</v>
      </c>
      <c r="Q24" s="221" t="s">
        <v>92</v>
      </c>
      <c r="R24" s="301" t="s">
        <v>92</v>
      </c>
      <c r="S24" s="284" t="s">
        <v>195</v>
      </c>
    </row>
    <row r="25" spans="3:19" ht="15" customHeight="1" x14ac:dyDescent="0.2">
      <c r="C25" s="638"/>
      <c r="D25" s="125" t="s">
        <v>46</v>
      </c>
      <c r="E25" s="225">
        <v>502.61099999999999</v>
      </c>
      <c r="F25" s="232">
        <v>504.76400000000001</v>
      </c>
      <c r="G25" s="284">
        <v>-0.42653596532241206</v>
      </c>
      <c r="H25" s="221" t="s">
        <v>92</v>
      </c>
      <c r="I25" s="301" t="s">
        <v>92</v>
      </c>
      <c r="J25" s="302" t="s">
        <v>195</v>
      </c>
      <c r="K25" s="220" t="s">
        <v>92</v>
      </c>
      <c r="L25" s="299" t="s">
        <v>92</v>
      </c>
      <c r="M25" s="300" t="s">
        <v>195</v>
      </c>
      <c r="N25" s="221" t="s">
        <v>92</v>
      </c>
      <c r="O25" s="301" t="s">
        <v>92</v>
      </c>
      <c r="P25" s="302" t="s">
        <v>195</v>
      </c>
      <c r="Q25" s="221" t="s">
        <v>92</v>
      </c>
      <c r="R25" s="301" t="s">
        <v>92</v>
      </c>
      <c r="S25" s="284" t="s">
        <v>195</v>
      </c>
    </row>
    <row r="26" spans="3:19" ht="15" customHeight="1" thickBot="1" x14ac:dyDescent="0.25">
      <c r="C26" s="638"/>
      <c r="D26" s="125" t="s">
        <v>47</v>
      </c>
      <c r="E26" s="225">
        <v>497.64800000000002</v>
      </c>
      <c r="F26" s="232">
        <v>494.471</v>
      </c>
      <c r="G26" s="284">
        <v>0.6425048182805505</v>
      </c>
      <c r="H26" s="221">
        <v>518.06500000000005</v>
      </c>
      <c r="I26" s="301">
        <v>533.96699999999998</v>
      </c>
      <c r="J26" s="302">
        <v>-2.9780866607861403</v>
      </c>
      <c r="K26" s="221">
        <v>466.803</v>
      </c>
      <c r="L26" s="301">
        <v>461.96</v>
      </c>
      <c r="M26" s="302">
        <v>1.0483591652957005</v>
      </c>
      <c r="N26" s="221">
        <v>549.495</v>
      </c>
      <c r="O26" s="301">
        <v>499.77499999999998</v>
      </c>
      <c r="P26" s="302">
        <v>9.9484768145665612</v>
      </c>
      <c r="Q26" s="221" t="s">
        <v>27</v>
      </c>
      <c r="R26" s="301" t="s">
        <v>27</v>
      </c>
      <c r="S26" s="284" t="s">
        <v>27</v>
      </c>
    </row>
    <row r="27" spans="3:19" ht="15" customHeight="1" thickBot="1" x14ac:dyDescent="0.25">
      <c r="C27" s="647"/>
      <c r="D27" s="369" t="s">
        <v>24</v>
      </c>
      <c r="E27" s="285">
        <v>493.14208941915462</v>
      </c>
      <c r="F27" s="286">
        <v>493.24839869456542</v>
      </c>
      <c r="G27" s="287">
        <v>-2.1552888096984649E-2</v>
      </c>
      <c r="H27" s="234">
        <v>510.48228436234507</v>
      </c>
      <c r="I27" s="303">
        <v>515.13649808613275</v>
      </c>
      <c r="J27" s="304">
        <v>-0.90349135444281314</v>
      </c>
      <c r="K27" s="234">
        <v>456.20145447998971</v>
      </c>
      <c r="L27" s="303">
        <v>444.08244285108088</v>
      </c>
      <c r="M27" s="304">
        <v>2.7290003971115846</v>
      </c>
      <c r="N27" s="234">
        <v>454.71915398870578</v>
      </c>
      <c r="O27" s="303">
        <v>453.15717588443857</v>
      </c>
      <c r="P27" s="304">
        <v>0.34468793332438324</v>
      </c>
      <c r="Q27" s="234">
        <v>500.75669303842574</v>
      </c>
      <c r="R27" s="303">
        <v>504.22678148738095</v>
      </c>
      <c r="S27" s="287">
        <v>-0.68819994818979158</v>
      </c>
    </row>
    <row r="28" spans="3:19" ht="15.75" customHeight="1" x14ac:dyDescent="0.2">
      <c r="C28" s="637" t="s">
        <v>49</v>
      </c>
      <c r="D28" s="126" t="s">
        <v>43</v>
      </c>
      <c r="E28" s="288">
        <v>446.142</v>
      </c>
      <c r="F28" s="289">
        <v>440.89699999999999</v>
      </c>
      <c r="G28" s="280">
        <v>1.1896202514419478</v>
      </c>
      <c r="H28" s="233">
        <v>446.142</v>
      </c>
      <c r="I28" s="297">
        <v>440.89699999999999</v>
      </c>
      <c r="J28" s="298">
        <v>1.1896202514419478</v>
      </c>
      <c r="K28" s="233" t="s">
        <v>27</v>
      </c>
      <c r="L28" s="297" t="s">
        <v>27</v>
      </c>
      <c r="M28" s="298" t="s">
        <v>27</v>
      </c>
      <c r="N28" s="233" t="s">
        <v>27</v>
      </c>
      <c r="O28" s="297" t="s">
        <v>27</v>
      </c>
      <c r="P28" s="298" t="s">
        <v>27</v>
      </c>
      <c r="Q28" s="233" t="s">
        <v>27</v>
      </c>
      <c r="R28" s="297" t="s">
        <v>27</v>
      </c>
      <c r="S28" s="280" t="s">
        <v>27</v>
      </c>
    </row>
    <row r="29" spans="3:19" ht="15" customHeight="1" x14ac:dyDescent="0.2">
      <c r="C29" s="638"/>
      <c r="D29" s="125" t="s">
        <v>44</v>
      </c>
      <c r="E29" s="225">
        <v>320.14600000000002</v>
      </c>
      <c r="F29" s="232">
        <v>318.73599999999999</v>
      </c>
      <c r="G29" s="284">
        <v>0.44237237086492426</v>
      </c>
      <c r="H29" s="221">
        <v>320.00599999999997</v>
      </c>
      <c r="I29" s="301">
        <v>315.30599999999998</v>
      </c>
      <c r="J29" s="302">
        <v>1.4906154656111805</v>
      </c>
      <c r="K29" s="221">
        <v>308.47300000000001</v>
      </c>
      <c r="L29" s="301">
        <v>307.14699999999999</v>
      </c>
      <c r="M29" s="302">
        <v>0.43171510709856253</v>
      </c>
      <c r="N29" s="221">
        <v>363.298</v>
      </c>
      <c r="O29" s="301">
        <v>363.33</v>
      </c>
      <c r="P29" s="302">
        <v>-8.8074202515570597E-3</v>
      </c>
      <c r="Q29" s="221">
        <v>397.07499999999999</v>
      </c>
      <c r="R29" s="301">
        <v>422.13499999999999</v>
      </c>
      <c r="S29" s="284">
        <v>-5.9364895116491176</v>
      </c>
    </row>
    <row r="30" spans="3:19" ht="15" customHeight="1" x14ac:dyDescent="0.2">
      <c r="C30" s="638"/>
      <c r="D30" s="125" t="s">
        <v>45</v>
      </c>
      <c r="E30" s="225">
        <v>313.31700000000001</v>
      </c>
      <c r="F30" s="232">
        <v>310.96499999999997</v>
      </c>
      <c r="G30" s="284">
        <v>0.75635521682505513</v>
      </c>
      <c r="H30" s="221">
        <v>385.32100000000003</v>
      </c>
      <c r="I30" s="301">
        <v>425.65899999999999</v>
      </c>
      <c r="J30" s="302">
        <v>-9.4765998134657004</v>
      </c>
      <c r="K30" s="221">
        <v>235.38900000000001</v>
      </c>
      <c r="L30" s="301">
        <v>236.37100000000001</v>
      </c>
      <c r="M30" s="302">
        <v>-0.41544859563990477</v>
      </c>
      <c r="N30" s="221">
        <v>322.78199999999998</v>
      </c>
      <c r="O30" s="301">
        <v>319.58800000000002</v>
      </c>
      <c r="P30" s="302">
        <v>0.99941174261860888</v>
      </c>
      <c r="Q30" s="221">
        <v>348.43299999999999</v>
      </c>
      <c r="R30" s="301">
        <v>340.66399999999999</v>
      </c>
      <c r="S30" s="284">
        <v>2.2805462273677306</v>
      </c>
    </row>
    <row r="31" spans="3:19" ht="15" customHeight="1" x14ac:dyDescent="0.2">
      <c r="C31" s="638"/>
      <c r="D31" s="125" t="s">
        <v>46</v>
      </c>
      <c r="E31" s="225" t="s">
        <v>92</v>
      </c>
      <c r="F31" s="232" t="s">
        <v>92</v>
      </c>
      <c r="G31" s="284" t="s">
        <v>195</v>
      </c>
      <c r="H31" s="221" t="s">
        <v>27</v>
      </c>
      <c r="I31" s="301" t="s">
        <v>27</v>
      </c>
      <c r="J31" s="302" t="s">
        <v>27</v>
      </c>
      <c r="K31" s="221" t="s">
        <v>27</v>
      </c>
      <c r="L31" s="301" t="s">
        <v>27</v>
      </c>
      <c r="M31" s="302" t="s">
        <v>27</v>
      </c>
      <c r="N31" s="221" t="s">
        <v>92</v>
      </c>
      <c r="O31" s="301" t="s">
        <v>92</v>
      </c>
      <c r="P31" s="302" t="s">
        <v>195</v>
      </c>
      <c r="Q31" s="221" t="s">
        <v>27</v>
      </c>
      <c r="R31" s="301" t="s">
        <v>27</v>
      </c>
      <c r="S31" s="284" t="s">
        <v>27</v>
      </c>
    </row>
    <row r="32" spans="3:19" ht="15" customHeight="1" thickBot="1" x14ac:dyDescent="0.25">
      <c r="C32" s="638"/>
      <c r="D32" s="125" t="s">
        <v>47</v>
      </c>
      <c r="E32" s="225" t="s">
        <v>27</v>
      </c>
      <c r="F32" s="232" t="s">
        <v>27</v>
      </c>
      <c r="G32" s="284" t="s">
        <v>27</v>
      </c>
      <c r="H32" s="221" t="s">
        <v>27</v>
      </c>
      <c r="I32" s="301" t="s">
        <v>27</v>
      </c>
      <c r="J32" s="302" t="s">
        <v>27</v>
      </c>
      <c r="K32" s="221" t="s">
        <v>27</v>
      </c>
      <c r="L32" s="301" t="s">
        <v>27</v>
      </c>
      <c r="M32" s="302" t="s">
        <v>27</v>
      </c>
      <c r="N32" s="221" t="s">
        <v>27</v>
      </c>
      <c r="O32" s="301" t="s">
        <v>27</v>
      </c>
      <c r="P32" s="302" t="s">
        <v>27</v>
      </c>
      <c r="Q32" s="221" t="s">
        <v>27</v>
      </c>
      <c r="R32" s="301" t="s">
        <v>27</v>
      </c>
      <c r="S32" s="284" t="s">
        <v>27</v>
      </c>
    </row>
    <row r="33" spans="3:19" ht="15" customHeight="1" thickBot="1" x14ac:dyDescent="0.25">
      <c r="C33" s="647"/>
      <c r="D33" s="369" t="s">
        <v>24</v>
      </c>
      <c r="E33" s="285">
        <v>319.36601705662309</v>
      </c>
      <c r="F33" s="286">
        <v>317.12092745583362</v>
      </c>
      <c r="G33" s="287">
        <v>0.70796008916887088</v>
      </c>
      <c r="H33" s="234">
        <v>355.80694492061059</v>
      </c>
      <c r="I33" s="303">
        <v>364.99747105829573</v>
      </c>
      <c r="J33" s="304">
        <v>-2.5179698125133778</v>
      </c>
      <c r="K33" s="234">
        <v>276.76969378059761</v>
      </c>
      <c r="L33" s="303">
        <v>275.12644614538806</v>
      </c>
      <c r="M33" s="304">
        <v>0.59726996740298399</v>
      </c>
      <c r="N33" s="234">
        <v>330.30761755075878</v>
      </c>
      <c r="O33" s="303">
        <v>326.90496246524066</v>
      </c>
      <c r="P33" s="304">
        <v>1.0408698172882338</v>
      </c>
      <c r="Q33" s="234">
        <v>370.07588435503862</v>
      </c>
      <c r="R33" s="303">
        <v>369.8590887505884</v>
      </c>
      <c r="S33" s="287">
        <v>5.8615729893938227E-2</v>
      </c>
    </row>
    <row r="34" spans="3:19" ht="15.75" customHeight="1" x14ac:dyDescent="0.2">
      <c r="C34" s="637" t="s">
        <v>50</v>
      </c>
      <c r="D34" s="370" t="s">
        <v>51</v>
      </c>
      <c r="E34" s="223">
        <v>721.66899999999998</v>
      </c>
      <c r="F34" s="228">
        <v>710.03700000000003</v>
      </c>
      <c r="G34" s="290">
        <v>1.638224486892929</v>
      </c>
      <c r="H34" s="219">
        <v>755.44500000000005</v>
      </c>
      <c r="I34" s="309">
        <v>747.59699999999998</v>
      </c>
      <c r="J34" s="310">
        <v>1.0497634420683966</v>
      </c>
      <c r="K34" s="219">
        <v>627.86800000000005</v>
      </c>
      <c r="L34" s="309">
        <v>627.51</v>
      </c>
      <c r="M34" s="310">
        <v>5.7050883651266267E-2</v>
      </c>
      <c r="N34" s="219">
        <v>749.89599999999996</v>
      </c>
      <c r="O34" s="309">
        <v>743.81299999999999</v>
      </c>
      <c r="P34" s="310">
        <v>0.81781307936268521</v>
      </c>
      <c r="Q34" s="219">
        <v>662.64700000000005</v>
      </c>
      <c r="R34" s="309">
        <v>655.64400000000001</v>
      </c>
      <c r="S34" s="290">
        <v>1.0681101329380034</v>
      </c>
    </row>
    <row r="35" spans="3:19" ht="15.75" customHeight="1" thickBot="1" x14ac:dyDescent="0.25">
      <c r="C35" s="635"/>
      <c r="D35" s="121" t="s">
        <v>52</v>
      </c>
      <c r="E35" s="291">
        <v>1103.0989999999999</v>
      </c>
      <c r="F35" s="292">
        <v>1091.0650000000001</v>
      </c>
      <c r="G35" s="293">
        <v>1.1029590354378407</v>
      </c>
      <c r="H35" s="222">
        <v>1162.5360000000001</v>
      </c>
      <c r="I35" s="311">
        <v>1149.376</v>
      </c>
      <c r="J35" s="312">
        <v>1.1449690962748555</v>
      </c>
      <c r="K35" s="222">
        <v>1059.6690000000001</v>
      </c>
      <c r="L35" s="311">
        <v>1060.729</v>
      </c>
      <c r="M35" s="312">
        <v>-9.9931273680642779E-2</v>
      </c>
      <c r="N35" s="222">
        <v>1088.25</v>
      </c>
      <c r="O35" s="311">
        <v>1014.176</v>
      </c>
      <c r="P35" s="312">
        <v>7.3038604739216817</v>
      </c>
      <c r="Q35" s="222">
        <v>1067.6400000000001</v>
      </c>
      <c r="R35" s="311">
        <v>1066.7860000000001</v>
      </c>
      <c r="S35" s="293">
        <v>8.005354400976783E-2</v>
      </c>
    </row>
    <row r="36" spans="3:19" ht="15" customHeight="1" thickBot="1" x14ac:dyDescent="0.25">
      <c r="C36" s="647"/>
      <c r="D36" s="369" t="s">
        <v>24</v>
      </c>
      <c r="E36" s="294">
        <v>821.3854406105828</v>
      </c>
      <c r="F36" s="295">
        <v>792.21083356769691</v>
      </c>
      <c r="G36" s="296">
        <v>3.6826821606943891</v>
      </c>
      <c r="H36" s="234">
        <v>828.76552208423936</v>
      </c>
      <c r="I36" s="303">
        <v>821.29943201789138</v>
      </c>
      <c r="J36" s="304">
        <v>0.90905822837405115</v>
      </c>
      <c r="K36" s="234">
        <v>823.96371184765121</v>
      </c>
      <c r="L36" s="303">
        <v>828.64485545421292</v>
      </c>
      <c r="M36" s="304">
        <v>-0.56491554563453905</v>
      </c>
      <c r="N36" s="234">
        <v>829.32252613753201</v>
      </c>
      <c r="O36" s="303">
        <v>825.81204861704668</v>
      </c>
      <c r="P36" s="304">
        <v>0.42509400611969461</v>
      </c>
      <c r="Q36" s="234">
        <v>800.17366752095074</v>
      </c>
      <c r="R36" s="303">
        <v>809.38255272889251</v>
      </c>
      <c r="S36" s="287">
        <v>-1.1377667058541516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R19" sqref="R19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310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49" t="s">
        <v>0</v>
      </c>
      <c r="J8" s="650"/>
      <c r="K8" s="654" t="s">
        <v>1</v>
      </c>
      <c r="L8" s="655"/>
      <c r="M8" s="656"/>
    </row>
    <row r="9" spans="3:13" ht="28.5" customHeight="1" thickBot="1" x14ac:dyDescent="0.25">
      <c r="I9" s="613"/>
      <c r="J9" s="651"/>
      <c r="K9" s="487" t="s">
        <v>26</v>
      </c>
      <c r="L9" s="488"/>
      <c r="M9" s="657" t="s">
        <v>288</v>
      </c>
    </row>
    <row r="10" spans="3:13" ht="27" customHeight="1" thickBot="1" x14ac:dyDescent="0.25">
      <c r="I10" s="652"/>
      <c r="J10" s="653"/>
      <c r="K10" s="532">
        <v>44619</v>
      </c>
      <c r="L10" s="532">
        <v>44612</v>
      </c>
      <c r="M10" s="658"/>
    </row>
    <row r="11" spans="3:13" ht="54.75" customHeight="1" thickBot="1" x14ac:dyDescent="0.25">
      <c r="I11" s="659" t="s">
        <v>289</v>
      </c>
      <c r="J11" s="660"/>
      <c r="K11" s="423">
        <v>1316.06</v>
      </c>
      <c r="L11" s="423">
        <v>1365.96</v>
      </c>
      <c r="M11" s="536">
        <v>-3.6531084365574458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B6" sqref="B6:F1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16" t="s">
        <v>303</v>
      </c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29"/>
      <c r="P2" s="29"/>
      <c r="Q2" s="29"/>
      <c r="R2" s="29"/>
    </row>
    <row r="3" spans="2:18" ht="15" customHeight="1" x14ac:dyDescent="0.3">
      <c r="B3" s="416" t="s">
        <v>23</v>
      </c>
      <c r="C3" s="417"/>
      <c r="D3" s="417"/>
      <c r="E3" s="416"/>
      <c r="F3" s="417"/>
      <c r="G3" s="417"/>
      <c r="H3" s="417"/>
      <c r="I3" s="417"/>
      <c r="J3" s="417"/>
      <c r="K3" s="417"/>
      <c r="L3" s="417"/>
      <c r="M3" s="417"/>
      <c r="N3" s="417"/>
    </row>
    <row r="4" spans="2:18" ht="15.75" customHeight="1" x14ac:dyDescent="0.3">
      <c r="B4" s="417" t="s">
        <v>280</v>
      </c>
      <c r="C4" s="416"/>
      <c r="D4" s="417"/>
      <c r="E4" s="417"/>
      <c r="F4" s="417"/>
      <c r="G4" s="417"/>
      <c r="H4" s="417"/>
      <c r="I4" s="417"/>
      <c r="J4" s="417"/>
      <c r="K4" s="417"/>
      <c r="L4" s="417"/>
      <c r="M4" s="417"/>
      <c r="N4" s="417"/>
    </row>
    <row r="5" spans="2:18" ht="25.5" customHeight="1" thickBot="1" x14ac:dyDescent="0.25">
      <c r="J5" s="418"/>
    </row>
    <row r="6" spans="2:18" ht="21" customHeight="1" thickBot="1" x14ac:dyDescent="0.25">
      <c r="B6" s="661" t="s">
        <v>0</v>
      </c>
      <c r="C6" s="664" t="s">
        <v>253</v>
      </c>
      <c r="D6" s="667" t="s">
        <v>1</v>
      </c>
      <c r="E6" s="668"/>
      <c r="F6" s="669"/>
      <c r="J6" s="419"/>
    </row>
    <row r="7" spans="2:18" ht="15" hidden="1" customHeight="1" thickBot="1" x14ac:dyDescent="0.25">
      <c r="B7" s="662"/>
      <c r="C7" s="665"/>
      <c r="D7" s="670"/>
      <c r="E7" s="671"/>
      <c r="F7" s="672"/>
      <c r="J7" s="420"/>
    </row>
    <row r="8" spans="2:18" ht="26.25" customHeight="1" thickBot="1" x14ac:dyDescent="0.3">
      <c r="B8" s="662"/>
      <c r="C8" s="665"/>
      <c r="D8" s="673" t="s">
        <v>26</v>
      </c>
      <c r="E8" s="674"/>
      <c r="F8" s="558" t="s">
        <v>263</v>
      </c>
    </row>
    <row r="9" spans="2:18" ht="28.5" customHeight="1" thickBot="1" x14ac:dyDescent="0.25">
      <c r="B9" s="663"/>
      <c r="C9" s="666"/>
      <c r="D9" s="470">
        <v>44619</v>
      </c>
      <c r="E9" s="537">
        <v>44612</v>
      </c>
      <c r="F9" s="482" t="s">
        <v>14</v>
      </c>
    </row>
    <row r="10" spans="2:18" ht="30.75" customHeight="1" thickBot="1" x14ac:dyDescent="0.25">
      <c r="B10" s="538" t="s">
        <v>281</v>
      </c>
      <c r="C10" s="559" t="s">
        <v>282</v>
      </c>
      <c r="D10" s="468">
        <v>2619.88</v>
      </c>
      <c r="E10" s="539">
        <v>2615.04</v>
      </c>
      <c r="F10" s="560">
        <v>0.1850832109642738</v>
      </c>
    </row>
    <row r="11" spans="2:18" ht="31.5" customHeight="1" thickBot="1" x14ac:dyDescent="0.25">
      <c r="B11" s="540" t="s">
        <v>283</v>
      </c>
      <c r="C11" s="541" t="s">
        <v>284</v>
      </c>
      <c r="D11" s="468">
        <v>257.06</v>
      </c>
      <c r="E11" s="539">
        <v>256.69</v>
      </c>
      <c r="F11" s="560">
        <v>0.1441427402703668</v>
      </c>
    </row>
    <row r="12" spans="2:18" ht="30.75" customHeight="1" thickBot="1" x14ac:dyDescent="0.25">
      <c r="B12" s="675" t="s">
        <v>55</v>
      </c>
      <c r="C12" s="421" t="s">
        <v>285</v>
      </c>
      <c r="D12" s="489">
        <v>2123.56</v>
      </c>
      <c r="E12" s="539">
        <v>2201.62</v>
      </c>
      <c r="F12" s="560">
        <v>-3.5455709886356388</v>
      </c>
    </row>
    <row r="13" spans="2:18" ht="31.5" customHeight="1" thickBot="1" x14ac:dyDescent="0.25">
      <c r="B13" s="676"/>
      <c r="C13" s="422" t="s">
        <v>286</v>
      </c>
      <c r="D13" s="489">
        <v>2037.17</v>
      </c>
      <c r="E13" s="469">
        <v>2131.12</v>
      </c>
      <c r="F13" s="560">
        <v>-4.4084800480498432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O30" sqref="O3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247</v>
      </c>
      <c r="C2" s="147"/>
      <c r="D2" s="147"/>
      <c r="E2" s="147"/>
      <c r="F2" s="147"/>
      <c r="G2" s="147"/>
      <c r="H2" s="147"/>
    </row>
    <row r="3" spans="2:15" ht="15.75" x14ac:dyDescent="0.25">
      <c r="B3" s="25"/>
      <c r="C3" s="147"/>
      <c r="D3" s="147"/>
      <c r="E3" s="147"/>
      <c r="F3" s="147"/>
      <c r="G3" s="147"/>
      <c r="H3" s="147"/>
    </row>
    <row r="4" spans="2:15" ht="16.5" thickBot="1" x14ac:dyDescent="0.3">
      <c r="B4" s="25"/>
      <c r="C4" s="147"/>
      <c r="D4" s="147"/>
      <c r="E4" s="147"/>
      <c r="F4" s="147"/>
      <c r="G4" s="147"/>
      <c r="H4" s="147"/>
    </row>
    <row r="5" spans="2:15" ht="16.5" thickBot="1" x14ac:dyDescent="0.3">
      <c r="B5" s="25"/>
      <c r="C5" s="147"/>
      <c r="D5" s="147"/>
      <c r="E5" s="649" t="s">
        <v>0</v>
      </c>
      <c r="F5" s="677"/>
      <c r="G5" s="654" t="s">
        <v>1</v>
      </c>
      <c r="H5" s="655"/>
      <c r="I5" s="655"/>
      <c r="J5" s="655"/>
      <c r="K5" s="656"/>
    </row>
    <row r="6" spans="2:15" ht="16.5" customHeight="1" thickBot="1" x14ac:dyDescent="0.3">
      <c r="B6" s="25"/>
      <c r="C6" s="147"/>
      <c r="D6" s="147"/>
      <c r="E6" s="613"/>
      <c r="F6" s="678"/>
      <c r="G6" s="487" t="s">
        <v>26</v>
      </c>
      <c r="H6" s="488"/>
      <c r="I6" s="657" t="s">
        <v>269</v>
      </c>
      <c r="J6" s="681" t="s">
        <v>296</v>
      </c>
      <c r="K6" s="682"/>
    </row>
    <row r="7" spans="2:15" ht="39.75" customHeight="1" thickBot="1" x14ac:dyDescent="0.3">
      <c r="B7" s="25"/>
      <c r="C7" s="147"/>
      <c r="D7" s="147"/>
      <c r="E7" s="679"/>
      <c r="F7" s="680"/>
      <c r="G7" s="413" t="s">
        <v>311</v>
      </c>
      <c r="H7" s="414" t="s">
        <v>296</v>
      </c>
      <c r="I7" s="658"/>
      <c r="J7" s="551" t="s">
        <v>270</v>
      </c>
      <c r="K7" s="561" t="s">
        <v>271</v>
      </c>
    </row>
    <row r="8" spans="2:15" ht="47.25" customHeight="1" thickBot="1" x14ac:dyDescent="0.3">
      <c r="B8" s="25"/>
      <c r="C8" s="147"/>
      <c r="D8" s="147"/>
      <c r="E8" s="683" t="s">
        <v>179</v>
      </c>
      <c r="F8" s="684"/>
      <c r="G8" s="423">
        <v>182.61</v>
      </c>
      <c r="H8" s="449">
        <v>185.49</v>
      </c>
      <c r="I8" s="424">
        <v>-1.5526443474041702</v>
      </c>
      <c r="J8" s="450">
        <v>3.43</v>
      </c>
      <c r="K8" s="451">
        <v>4.1500000000000004</v>
      </c>
    </row>
    <row r="9" spans="2:15" ht="15.75" x14ac:dyDescent="0.25">
      <c r="B9" s="25"/>
      <c r="C9" s="147"/>
      <c r="D9" s="147"/>
      <c r="E9" s="147"/>
      <c r="F9" s="147"/>
      <c r="G9" s="147"/>
      <c r="H9" s="147"/>
    </row>
    <row r="10" spans="2:15" ht="15.75" x14ac:dyDescent="0.25">
      <c r="B10" s="25"/>
      <c r="C10" s="147"/>
      <c r="D10" s="147"/>
      <c r="E10" s="147"/>
      <c r="F10" s="147"/>
      <c r="G10" s="147"/>
      <c r="H10" s="147"/>
    </row>
    <row r="11" spans="2:15" ht="15.75" x14ac:dyDescent="0.25">
      <c r="B11" s="25"/>
      <c r="C11" s="147"/>
      <c r="D11" s="147"/>
      <c r="E11" s="147"/>
      <c r="F11" s="147"/>
      <c r="G11" s="147"/>
      <c r="H11" s="147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12" t="s">
        <v>0</v>
      </c>
      <c r="C14" s="650"/>
      <c r="D14" s="490" t="s">
        <v>9</v>
      </c>
      <c r="E14" s="490"/>
      <c r="F14" s="490"/>
      <c r="G14" s="491"/>
      <c r="H14" s="491"/>
      <c r="I14" s="491"/>
      <c r="J14" s="491"/>
      <c r="K14" s="491"/>
      <c r="L14" s="491"/>
      <c r="M14" s="491"/>
      <c r="N14" s="491"/>
      <c r="O14" s="492"/>
    </row>
    <row r="15" spans="2:15" ht="15" customHeight="1" thickBot="1" x14ac:dyDescent="0.25">
      <c r="B15" s="613"/>
      <c r="C15" s="651"/>
      <c r="D15" s="493" t="s">
        <v>10</v>
      </c>
      <c r="E15" s="490"/>
      <c r="F15" s="490"/>
      <c r="G15" s="493" t="s">
        <v>11</v>
      </c>
      <c r="H15" s="490"/>
      <c r="I15" s="490"/>
      <c r="J15" s="493" t="s">
        <v>12</v>
      </c>
      <c r="K15" s="491"/>
      <c r="L15" s="491"/>
      <c r="M15" s="493" t="s">
        <v>13</v>
      </c>
      <c r="N15" s="491"/>
      <c r="O15" s="492"/>
    </row>
    <row r="16" spans="2:15" ht="31.5" customHeight="1" thickBot="1" x14ac:dyDescent="0.3">
      <c r="B16" s="613"/>
      <c r="C16" s="651"/>
      <c r="D16" s="408" t="s">
        <v>26</v>
      </c>
      <c r="E16" s="494"/>
      <c r="F16" s="495" t="s">
        <v>141</v>
      </c>
      <c r="G16" s="408" t="s">
        <v>26</v>
      </c>
      <c r="H16" s="494"/>
      <c r="I16" s="495" t="s">
        <v>141</v>
      </c>
      <c r="J16" s="408" t="s">
        <v>26</v>
      </c>
      <c r="K16" s="494"/>
      <c r="L16" s="495" t="s">
        <v>141</v>
      </c>
      <c r="M16" s="408" t="s">
        <v>26</v>
      </c>
      <c r="N16" s="494"/>
      <c r="O16" s="496" t="s">
        <v>141</v>
      </c>
    </row>
    <row r="17" spans="2:15" ht="19.5" customHeight="1" thickBot="1" x14ac:dyDescent="0.25">
      <c r="B17" s="652"/>
      <c r="C17" s="653"/>
      <c r="D17" s="409" t="s">
        <v>311</v>
      </c>
      <c r="E17" s="409" t="s">
        <v>296</v>
      </c>
      <c r="F17" s="142" t="s">
        <v>14</v>
      </c>
      <c r="G17" s="409" t="s">
        <v>311</v>
      </c>
      <c r="H17" s="409" t="s">
        <v>296</v>
      </c>
      <c r="I17" s="142" t="s">
        <v>14</v>
      </c>
      <c r="J17" s="409" t="s">
        <v>311</v>
      </c>
      <c r="K17" s="409" t="s">
        <v>296</v>
      </c>
      <c r="L17" s="142" t="s">
        <v>14</v>
      </c>
      <c r="M17" s="409" t="s">
        <v>311</v>
      </c>
      <c r="N17" s="409" t="s">
        <v>296</v>
      </c>
      <c r="O17" s="143" t="s">
        <v>14</v>
      </c>
    </row>
    <row r="18" spans="2:15" ht="36" customHeight="1" thickBot="1" x14ac:dyDescent="0.25">
      <c r="B18" s="688" t="s">
        <v>182</v>
      </c>
      <c r="C18" s="689"/>
      <c r="D18" s="410">
        <v>184.29</v>
      </c>
      <c r="E18" s="410">
        <v>187.13</v>
      </c>
      <c r="F18" s="411">
        <v>-1.5176615187302962</v>
      </c>
      <c r="G18" s="552">
        <v>179.79</v>
      </c>
      <c r="H18" s="552">
        <v>182.2</v>
      </c>
      <c r="I18" s="411">
        <v>-1.3227222832052672</v>
      </c>
      <c r="J18" s="552">
        <v>186.78</v>
      </c>
      <c r="K18" s="552">
        <v>193.03</v>
      </c>
      <c r="L18" s="411">
        <v>-3.2378386779257111</v>
      </c>
      <c r="M18" s="552">
        <v>173.66</v>
      </c>
      <c r="N18" s="552">
        <v>173.66</v>
      </c>
      <c r="O18" s="412">
        <v>0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52"/>
      <c r="J22" s="453" t="s">
        <v>1</v>
      </c>
      <c r="K22" s="454"/>
      <c r="L22" s="454"/>
      <c r="M22" s="454"/>
      <c r="N22" s="455"/>
    </row>
    <row r="23" spans="2:15" ht="32.25" customHeight="1" thickBot="1" x14ac:dyDescent="0.3">
      <c r="I23" s="456" t="s">
        <v>0</v>
      </c>
      <c r="J23" s="685" t="s">
        <v>312</v>
      </c>
      <c r="K23" s="685" t="s">
        <v>313</v>
      </c>
      <c r="L23" s="685" t="s">
        <v>314</v>
      </c>
      <c r="M23" s="457" t="s">
        <v>316</v>
      </c>
      <c r="N23" s="458"/>
    </row>
    <row r="24" spans="2:15" ht="19.5" customHeight="1" thickBot="1" x14ac:dyDescent="0.25">
      <c r="I24" s="459"/>
      <c r="J24" s="686"/>
      <c r="K24" s="687"/>
      <c r="L24" s="686"/>
      <c r="M24" s="460" t="s">
        <v>315</v>
      </c>
      <c r="N24" s="461" t="s">
        <v>268</v>
      </c>
    </row>
    <row r="25" spans="2:15" ht="52.5" customHeight="1" thickBot="1" x14ac:dyDescent="0.3">
      <c r="I25" s="462" t="s">
        <v>139</v>
      </c>
      <c r="J25" s="463">
        <v>182.61</v>
      </c>
      <c r="K25" s="464">
        <v>149.29</v>
      </c>
      <c r="L25" s="465">
        <v>139.18</v>
      </c>
      <c r="M25" s="466">
        <v>22.318976488713258</v>
      </c>
      <c r="N25" s="467">
        <v>31.204196005173163</v>
      </c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workbookViewId="0">
      <selection activeCell="P30" sqref="P30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5.75" x14ac:dyDescent="0.25">
      <c r="B2" s="25" t="s">
        <v>247</v>
      </c>
    </row>
    <row r="5" spans="2:25" ht="13.5" thickBot="1" x14ac:dyDescent="0.25"/>
    <row r="6" spans="2:25" ht="20.100000000000001" customHeight="1" thickBot="1" x14ac:dyDescent="0.25">
      <c r="D6" s="498" t="s">
        <v>221</v>
      </c>
      <c r="E6" s="499" t="s">
        <v>67</v>
      </c>
      <c r="F6" s="500" t="s">
        <v>68</v>
      </c>
      <c r="G6" s="500" t="s">
        <v>69</v>
      </c>
      <c r="H6" s="500" t="s">
        <v>70</v>
      </c>
      <c r="I6" s="501" t="s">
        <v>71</v>
      </c>
      <c r="J6" s="500" t="s">
        <v>72</v>
      </c>
      <c r="K6" s="500" t="s">
        <v>73</v>
      </c>
      <c r="L6" s="500" t="s">
        <v>74</v>
      </c>
      <c r="M6" s="500" t="s">
        <v>75</v>
      </c>
      <c r="N6" s="502" t="s">
        <v>54</v>
      </c>
      <c r="O6" s="502" t="s">
        <v>65</v>
      </c>
      <c r="P6" s="502" t="s">
        <v>66</v>
      </c>
      <c r="Q6" s="502" t="s">
        <v>67</v>
      </c>
      <c r="R6" s="502" t="s">
        <v>68</v>
      </c>
      <c r="S6" s="502" t="s">
        <v>69</v>
      </c>
      <c r="T6" s="502" t="s">
        <v>70</v>
      </c>
      <c r="U6" s="502" t="s">
        <v>71</v>
      </c>
      <c r="V6" s="502" t="s">
        <v>72</v>
      </c>
      <c r="W6" s="502" t="s">
        <v>73</v>
      </c>
      <c r="X6" s="502" t="s">
        <v>74</v>
      </c>
      <c r="Y6" s="503" t="s">
        <v>75</v>
      </c>
    </row>
    <row r="7" spans="2:25" ht="20.100000000000001" customHeight="1" x14ac:dyDescent="0.2">
      <c r="D7" s="504">
        <v>2004</v>
      </c>
      <c r="E7" s="505"/>
      <c r="F7" s="506"/>
      <c r="G7" s="506"/>
      <c r="H7" s="506"/>
      <c r="I7" s="507"/>
      <c r="J7" s="506"/>
      <c r="K7" s="506"/>
      <c r="L7" s="506"/>
      <c r="M7" s="506"/>
      <c r="N7" s="508"/>
      <c r="O7" s="508"/>
      <c r="P7" s="508"/>
      <c r="Q7" s="508">
        <v>91.28</v>
      </c>
      <c r="R7" s="508">
        <v>92.56</v>
      </c>
      <c r="S7" s="508">
        <v>95.02</v>
      </c>
      <c r="T7" s="508">
        <v>98.22</v>
      </c>
      <c r="U7" s="508">
        <v>98.784999999999997</v>
      </c>
      <c r="V7" s="508">
        <v>99.84</v>
      </c>
      <c r="W7" s="508">
        <v>101.28100000000001</v>
      </c>
      <c r="X7" s="508">
        <v>105.122</v>
      </c>
      <c r="Y7" s="509">
        <v>105.57</v>
      </c>
    </row>
    <row r="8" spans="2:25" ht="20.100000000000001" customHeight="1" x14ac:dyDescent="0.2">
      <c r="D8" s="510">
        <v>2005</v>
      </c>
      <c r="E8" s="511">
        <v>91.28</v>
      </c>
      <c r="F8" s="512">
        <v>92.56</v>
      </c>
      <c r="G8" s="512">
        <v>95.02</v>
      </c>
      <c r="H8" s="512">
        <v>98.22</v>
      </c>
      <c r="I8" s="512">
        <v>98.784999999999997</v>
      </c>
      <c r="J8" s="512">
        <v>99.84</v>
      </c>
      <c r="K8" s="512">
        <v>101.28100000000001</v>
      </c>
      <c r="L8" s="512">
        <v>105.122</v>
      </c>
      <c r="M8" s="512">
        <v>105.57</v>
      </c>
      <c r="N8" s="513">
        <v>104.43</v>
      </c>
      <c r="O8" s="513">
        <v>104.352</v>
      </c>
      <c r="P8" s="513">
        <v>101.8</v>
      </c>
      <c r="Q8" s="513">
        <v>99.44</v>
      </c>
      <c r="R8" s="513">
        <v>99.09</v>
      </c>
      <c r="S8" s="513">
        <v>97.32</v>
      </c>
      <c r="T8" s="513">
        <v>96.46</v>
      </c>
      <c r="U8" s="513">
        <v>96.4</v>
      </c>
      <c r="V8" s="513">
        <v>97.92</v>
      </c>
      <c r="W8" s="513">
        <v>99.135999999999996</v>
      </c>
      <c r="X8" s="513">
        <v>100.962</v>
      </c>
      <c r="Y8" s="514">
        <v>103.75</v>
      </c>
    </row>
    <row r="9" spans="2:25" ht="20.100000000000001" customHeight="1" x14ac:dyDescent="0.2">
      <c r="D9" s="510">
        <v>2006</v>
      </c>
      <c r="E9" s="511">
        <v>64.67</v>
      </c>
      <c r="F9" s="512">
        <v>66.5</v>
      </c>
      <c r="G9" s="512">
        <v>63.96</v>
      </c>
      <c r="H9" s="512">
        <v>62.7</v>
      </c>
      <c r="I9" s="512">
        <v>68.103999999999999</v>
      </c>
      <c r="J9" s="512">
        <v>63.75</v>
      </c>
      <c r="K9" s="512">
        <v>66.798000000000002</v>
      </c>
      <c r="L9" s="512">
        <v>66.757999999999996</v>
      </c>
      <c r="M9" s="512">
        <v>74.313000000000002</v>
      </c>
      <c r="N9" s="513">
        <v>101.77</v>
      </c>
      <c r="O9" s="513">
        <v>100.21</v>
      </c>
      <c r="P9" s="513">
        <v>100.21</v>
      </c>
      <c r="Q9" s="513">
        <v>98.7</v>
      </c>
      <c r="R9" s="513">
        <v>97.05</v>
      </c>
      <c r="S9" s="513">
        <v>96.44</v>
      </c>
      <c r="T9" s="513">
        <v>95.77</v>
      </c>
      <c r="U9" s="513">
        <v>96</v>
      </c>
      <c r="V9" s="513">
        <v>97.58</v>
      </c>
      <c r="W9" s="513">
        <v>99.47</v>
      </c>
      <c r="X9" s="513">
        <v>102.05</v>
      </c>
      <c r="Y9" s="514">
        <v>102.24</v>
      </c>
    </row>
    <row r="10" spans="2:25" ht="20.100000000000001" customHeight="1" x14ac:dyDescent="0.2">
      <c r="D10" s="510">
        <v>2007</v>
      </c>
      <c r="E10" s="511">
        <v>64.67</v>
      </c>
      <c r="F10" s="512">
        <v>66.5</v>
      </c>
      <c r="G10" s="512">
        <v>63.96</v>
      </c>
      <c r="H10" s="512">
        <v>62.7</v>
      </c>
      <c r="I10" s="512">
        <v>68.103999999999999</v>
      </c>
      <c r="J10" s="512">
        <v>63.75</v>
      </c>
      <c r="K10" s="512">
        <v>66.798000000000002</v>
      </c>
      <c r="L10" s="512">
        <v>66.757999999999996</v>
      </c>
      <c r="M10" s="512">
        <v>74.313000000000002</v>
      </c>
      <c r="N10" s="513">
        <v>102.64</v>
      </c>
      <c r="O10" s="513">
        <v>103.3</v>
      </c>
      <c r="P10" s="513">
        <v>103.5</v>
      </c>
      <c r="Q10" s="513">
        <v>102.91</v>
      </c>
      <c r="R10" s="513">
        <v>103.07</v>
      </c>
      <c r="S10" s="513">
        <v>102.94</v>
      </c>
      <c r="T10" s="513">
        <v>105.84</v>
      </c>
      <c r="U10" s="513">
        <v>109.87</v>
      </c>
      <c r="V10" s="513">
        <v>117.15</v>
      </c>
      <c r="W10" s="513">
        <v>124.18</v>
      </c>
      <c r="X10" s="513">
        <v>130.59</v>
      </c>
      <c r="Y10" s="514">
        <v>132.29</v>
      </c>
    </row>
    <row r="11" spans="2:25" ht="20.100000000000001" customHeight="1" x14ac:dyDescent="0.2">
      <c r="D11" s="515">
        <v>2008</v>
      </c>
      <c r="E11" s="516"/>
      <c r="F11" s="517"/>
      <c r="G11" s="517"/>
      <c r="H11" s="517"/>
      <c r="I11" s="517"/>
      <c r="J11" s="517"/>
      <c r="K11" s="517"/>
      <c r="L11" s="517"/>
      <c r="M11" s="517"/>
      <c r="N11" s="518">
        <v>123.69</v>
      </c>
      <c r="O11" s="519">
        <v>121.17</v>
      </c>
      <c r="P11" s="519">
        <v>117.54</v>
      </c>
      <c r="Q11" s="519">
        <v>111.68</v>
      </c>
      <c r="R11" s="519">
        <v>107.23</v>
      </c>
      <c r="S11" s="519">
        <v>103.71</v>
      </c>
      <c r="T11" s="519">
        <v>101.61</v>
      </c>
      <c r="U11" s="519">
        <v>99.71</v>
      </c>
      <c r="V11" s="519">
        <v>99.33</v>
      </c>
      <c r="W11" s="519">
        <v>97.15</v>
      </c>
      <c r="X11" s="519">
        <v>95.98</v>
      </c>
      <c r="Y11" s="520">
        <v>96.03</v>
      </c>
    </row>
    <row r="12" spans="2:25" ht="20.100000000000001" customHeight="1" x14ac:dyDescent="0.2">
      <c r="D12" s="515">
        <v>2009</v>
      </c>
      <c r="E12" s="516"/>
      <c r="F12" s="517"/>
      <c r="G12" s="517"/>
      <c r="H12" s="517"/>
      <c r="I12" s="517"/>
      <c r="J12" s="517"/>
      <c r="K12" s="517"/>
      <c r="L12" s="517"/>
      <c r="M12" s="517"/>
      <c r="N12" s="518">
        <v>93.98</v>
      </c>
      <c r="O12" s="519">
        <v>94.05</v>
      </c>
      <c r="P12" s="519">
        <v>94.53</v>
      </c>
      <c r="Q12" s="519">
        <v>93.42</v>
      </c>
      <c r="R12" s="519">
        <v>92.71</v>
      </c>
      <c r="S12" s="519">
        <v>92.6</v>
      </c>
      <c r="T12" s="519">
        <v>91.95</v>
      </c>
      <c r="U12" s="519">
        <v>92.77</v>
      </c>
      <c r="V12" s="519">
        <v>94.42</v>
      </c>
      <c r="W12" s="519">
        <v>97.77</v>
      </c>
      <c r="X12" s="519">
        <v>105.25</v>
      </c>
      <c r="Y12" s="520">
        <v>106.66</v>
      </c>
    </row>
    <row r="13" spans="2:25" ht="20.100000000000001" customHeight="1" x14ac:dyDescent="0.2">
      <c r="D13" s="515">
        <v>2010</v>
      </c>
      <c r="E13" s="516"/>
      <c r="F13" s="517"/>
      <c r="G13" s="517"/>
      <c r="H13" s="517"/>
      <c r="I13" s="517"/>
      <c r="J13" s="517"/>
      <c r="K13" s="517"/>
      <c r="L13" s="517"/>
      <c r="M13" s="517"/>
      <c r="N13" s="518">
        <v>106.09</v>
      </c>
      <c r="O13" s="518">
        <v>106.88</v>
      </c>
      <c r="P13" s="518">
        <v>104.79</v>
      </c>
      <c r="Q13" s="518">
        <v>104.21</v>
      </c>
      <c r="R13" s="518">
        <v>104.54</v>
      </c>
      <c r="S13" s="519">
        <v>105.18</v>
      </c>
      <c r="T13" s="519">
        <v>105.54</v>
      </c>
      <c r="U13" s="519">
        <v>108.53</v>
      </c>
      <c r="V13" s="519">
        <v>111.57</v>
      </c>
      <c r="W13" s="519">
        <v>114.33</v>
      </c>
      <c r="X13" s="519">
        <v>118.87</v>
      </c>
      <c r="Y13" s="520">
        <v>119.09</v>
      </c>
    </row>
    <row r="14" spans="2:25" ht="20.100000000000001" customHeight="1" x14ac:dyDescent="0.2">
      <c r="D14" s="515">
        <v>2011</v>
      </c>
      <c r="E14" s="516"/>
      <c r="F14" s="517"/>
      <c r="G14" s="517"/>
      <c r="H14" s="517"/>
      <c r="I14" s="517"/>
      <c r="J14" s="517"/>
      <c r="K14" s="517"/>
      <c r="L14" s="517"/>
      <c r="M14" s="517"/>
      <c r="N14" s="518">
        <v>116.95</v>
      </c>
      <c r="O14" s="519">
        <v>118.78</v>
      </c>
      <c r="P14" s="519">
        <v>121.59</v>
      </c>
      <c r="Q14" s="519">
        <v>120.08</v>
      </c>
      <c r="R14" s="519">
        <v>119.14</v>
      </c>
      <c r="S14" s="519">
        <v>118.62</v>
      </c>
      <c r="T14" s="519">
        <v>120.06</v>
      </c>
      <c r="U14" s="519">
        <v>119.99</v>
      </c>
      <c r="V14" s="519">
        <v>121.1</v>
      </c>
      <c r="W14" s="519">
        <v>123.43</v>
      </c>
      <c r="X14" s="519">
        <v>127.94</v>
      </c>
      <c r="Y14" s="520">
        <v>128.66999999999999</v>
      </c>
    </row>
    <row r="15" spans="2:25" ht="20.100000000000001" customHeight="1" x14ac:dyDescent="0.2">
      <c r="D15" s="515">
        <v>2012</v>
      </c>
      <c r="E15" s="516"/>
      <c r="F15" s="517"/>
      <c r="G15" s="517"/>
      <c r="H15" s="517"/>
      <c r="I15" s="517"/>
      <c r="J15" s="517"/>
      <c r="K15" s="517"/>
      <c r="L15" s="517"/>
      <c r="M15" s="517"/>
      <c r="N15" s="518">
        <v>126.31</v>
      </c>
      <c r="O15" s="521">
        <v>127.07</v>
      </c>
      <c r="P15" s="521">
        <v>125.05</v>
      </c>
      <c r="Q15" s="521">
        <v>120.27</v>
      </c>
      <c r="R15" s="521">
        <v>117.49</v>
      </c>
      <c r="S15" s="521">
        <v>115.56</v>
      </c>
      <c r="T15" s="521">
        <v>114.52</v>
      </c>
      <c r="U15" s="521">
        <v>115.33</v>
      </c>
      <c r="V15" s="521">
        <v>116.24</v>
      </c>
      <c r="W15" s="521">
        <v>118.85</v>
      </c>
      <c r="X15" s="521">
        <v>122.94</v>
      </c>
      <c r="Y15" s="522">
        <v>123.24</v>
      </c>
    </row>
    <row r="16" spans="2:25" ht="20.100000000000001" customHeight="1" x14ac:dyDescent="0.2">
      <c r="D16" s="515">
        <v>2013</v>
      </c>
      <c r="E16" s="516"/>
      <c r="F16" s="517"/>
      <c r="G16" s="517"/>
      <c r="H16" s="517"/>
      <c r="I16" s="517"/>
      <c r="J16" s="517"/>
      <c r="K16" s="517"/>
      <c r="L16" s="517"/>
      <c r="M16" s="517"/>
      <c r="N16" s="518">
        <v>122.98</v>
      </c>
      <c r="O16" s="521">
        <v>123.61</v>
      </c>
      <c r="P16" s="521">
        <v>124.81</v>
      </c>
      <c r="Q16" s="521">
        <v>125.21</v>
      </c>
      <c r="R16" s="521">
        <v>125.23</v>
      </c>
      <c r="S16" s="521">
        <v>126.36</v>
      </c>
      <c r="T16" s="521">
        <v>129.22</v>
      </c>
      <c r="U16" s="521">
        <v>131.80000000000001</v>
      </c>
      <c r="V16" s="521">
        <v>138.4</v>
      </c>
      <c r="W16" s="521">
        <v>142.83000000000001</v>
      </c>
      <c r="X16" s="521">
        <v>153.07</v>
      </c>
      <c r="Y16" s="522">
        <v>155.26</v>
      </c>
    </row>
    <row r="17" spans="4:25" ht="20.100000000000001" customHeight="1" x14ac:dyDescent="0.2">
      <c r="D17" s="515">
        <v>2014</v>
      </c>
      <c r="E17" s="516"/>
      <c r="F17" s="517"/>
      <c r="G17" s="517"/>
      <c r="H17" s="517"/>
      <c r="I17" s="517"/>
      <c r="J17" s="517"/>
      <c r="K17" s="517"/>
      <c r="L17" s="517"/>
      <c r="M17" s="517"/>
      <c r="N17" s="518">
        <v>149.49</v>
      </c>
      <c r="O17" s="521">
        <v>148.83000000000001</v>
      </c>
      <c r="P17" s="521">
        <v>147.58000000000001</v>
      </c>
      <c r="Q17" s="521">
        <v>141.59</v>
      </c>
      <c r="R17" s="521">
        <v>137.78</v>
      </c>
      <c r="S17" s="521">
        <v>134.12</v>
      </c>
      <c r="T17" s="521">
        <v>132.77000000000001</v>
      </c>
      <c r="U17" s="521">
        <v>126.48</v>
      </c>
      <c r="V17" s="521">
        <v>124.64</v>
      </c>
      <c r="W17" s="521">
        <v>124.63</v>
      </c>
      <c r="X17" s="521">
        <v>124.76</v>
      </c>
      <c r="Y17" s="522">
        <v>126.57</v>
      </c>
    </row>
    <row r="18" spans="4:25" ht="20.100000000000001" customHeight="1" x14ac:dyDescent="0.2">
      <c r="D18" s="515">
        <v>2015</v>
      </c>
      <c r="E18" s="516"/>
      <c r="F18" s="517"/>
      <c r="G18" s="517"/>
      <c r="H18" s="517"/>
      <c r="I18" s="517"/>
      <c r="J18" s="517"/>
      <c r="K18" s="517"/>
      <c r="L18" s="517"/>
      <c r="M18" s="517"/>
      <c r="N18" s="518">
        <v>122.15</v>
      </c>
      <c r="O18" s="521">
        <v>121.55</v>
      </c>
      <c r="P18" s="521">
        <v>122.06</v>
      </c>
      <c r="Q18" s="521">
        <v>118.17</v>
      </c>
      <c r="R18" s="521">
        <v>115.01</v>
      </c>
      <c r="S18" s="521">
        <v>112.17</v>
      </c>
      <c r="T18" s="521">
        <v>111.99</v>
      </c>
      <c r="U18" s="521">
        <v>111.26</v>
      </c>
      <c r="V18" s="521">
        <v>111.98</v>
      </c>
      <c r="W18" s="521">
        <v>116.01</v>
      </c>
      <c r="X18" s="521">
        <v>116.49</v>
      </c>
      <c r="Y18" s="522">
        <v>117.52</v>
      </c>
    </row>
    <row r="19" spans="4:25" ht="20.100000000000001" customHeight="1" x14ac:dyDescent="0.2">
      <c r="D19" s="515">
        <v>2016</v>
      </c>
      <c r="E19" s="516"/>
      <c r="F19" s="517"/>
      <c r="G19" s="517"/>
      <c r="H19" s="517"/>
      <c r="I19" s="517"/>
      <c r="J19" s="517"/>
      <c r="K19" s="517"/>
      <c r="L19" s="517"/>
      <c r="M19" s="517"/>
      <c r="N19" s="518">
        <v>114.76</v>
      </c>
      <c r="O19" s="521">
        <v>112.6</v>
      </c>
      <c r="P19" s="521">
        <v>110.45</v>
      </c>
      <c r="Q19" s="521">
        <v>105.16</v>
      </c>
      <c r="R19" s="521">
        <v>102.76</v>
      </c>
      <c r="S19" s="521">
        <v>101.75</v>
      </c>
      <c r="T19" s="521">
        <v>102.42</v>
      </c>
      <c r="U19" s="521">
        <v>107.26</v>
      </c>
      <c r="V19" s="521">
        <v>114.21</v>
      </c>
      <c r="W19" s="521">
        <v>121.95</v>
      </c>
      <c r="X19" s="523">
        <v>129.99700000000001</v>
      </c>
      <c r="Y19" s="522">
        <v>136.07</v>
      </c>
    </row>
    <row r="20" spans="4:25" ht="20.100000000000001" customHeight="1" x14ac:dyDescent="0.2">
      <c r="D20" s="515">
        <v>2017</v>
      </c>
      <c r="E20" s="516"/>
      <c r="F20" s="517"/>
      <c r="G20" s="517"/>
      <c r="H20" s="517"/>
      <c r="I20" s="517"/>
      <c r="J20" s="517"/>
      <c r="K20" s="517"/>
      <c r="L20" s="517"/>
      <c r="M20" s="517"/>
      <c r="N20" s="518">
        <v>132.02000000000001</v>
      </c>
      <c r="O20" s="521">
        <v>131.69999999999999</v>
      </c>
      <c r="P20" s="521">
        <v>131.03</v>
      </c>
      <c r="Q20" s="521">
        <v>129.94999999999999</v>
      </c>
      <c r="R20" s="521">
        <v>130.1</v>
      </c>
      <c r="S20" s="521">
        <v>131.53</v>
      </c>
      <c r="T20" s="521">
        <v>133.83000000000001</v>
      </c>
      <c r="U20" s="521">
        <v>138.97</v>
      </c>
      <c r="V20" s="521">
        <v>143.80000000000001</v>
      </c>
      <c r="W20" s="521">
        <v>146.97</v>
      </c>
      <c r="X20" s="521">
        <v>151.4</v>
      </c>
      <c r="Y20" s="522">
        <v>151.58000000000001</v>
      </c>
    </row>
    <row r="21" spans="4:25" ht="20.100000000000001" customHeight="1" x14ac:dyDescent="0.2">
      <c r="D21" s="515">
        <v>2018</v>
      </c>
      <c r="E21" s="516"/>
      <c r="F21" s="517"/>
      <c r="G21" s="517"/>
      <c r="H21" s="517"/>
      <c r="I21" s="517"/>
      <c r="J21" s="517"/>
      <c r="K21" s="517"/>
      <c r="L21" s="517"/>
      <c r="M21" s="517"/>
      <c r="N21" s="518">
        <v>141.66999999999999</v>
      </c>
      <c r="O21" s="521">
        <v>137.26</v>
      </c>
      <c r="P21" s="521">
        <v>136.38</v>
      </c>
      <c r="Q21" s="521">
        <v>133.995</v>
      </c>
      <c r="R21" s="521">
        <v>131.33000000000001</v>
      </c>
      <c r="S21" s="521">
        <v>130.77000000000001</v>
      </c>
      <c r="T21" s="521">
        <v>131.53</v>
      </c>
      <c r="U21" s="521">
        <v>131.63</v>
      </c>
      <c r="V21" s="521">
        <v>135.85</v>
      </c>
      <c r="W21" s="521">
        <v>140.12</v>
      </c>
      <c r="X21" s="521">
        <v>141.41</v>
      </c>
      <c r="Y21" s="522">
        <v>142.44999999999999</v>
      </c>
    </row>
    <row r="22" spans="4:25" ht="20.100000000000001" customHeight="1" x14ac:dyDescent="0.2">
      <c r="D22" s="515">
        <v>2019</v>
      </c>
      <c r="E22" s="516"/>
      <c r="F22" s="517"/>
      <c r="G22" s="517"/>
      <c r="H22" s="517"/>
      <c r="I22" s="517"/>
      <c r="J22" s="517"/>
      <c r="K22" s="517"/>
      <c r="L22" s="517"/>
      <c r="M22" s="517"/>
      <c r="N22" s="518">
        <v>139.47</v>
      </c>
      <c r="O22" s="521">
        <v>139.1</v>
      </c>
      <c r="P22" s="521">
        <v>139.24</v>
      </c>
      <c r="Q22" s="521">
        <v>136.16</v>
      </c>
      <c r="R22" s="521">
        <v>135.25</v>
      </c>
      <c r="S22" s="521">
        <v>132.31</v>
      </c>
      <c r="T22" s="521">
        <v>131.05000000000001</v>
      </c>
      <c r="U22" s="521">
        <v>130.74</v>
      </c>
      <c r="V22" s="523">
        <v>132.375</v>
      </c>
      <c r="W22" s="521">
        <v>135.26</v>
      </c>
      <c r="X22" s="521">
        <v>140.62</v>
      </c>
      <c r="Y22" s="522">
        <v>142.47</v>
      </c>
    </row>
    <row r="23" spans="4:25" ht="20.100000000000001" customHeight="1" x14ac:dyDescent="0.2">
      <c r="D23" s="515">
        <v>2020</v>
      </c>
      <c r="E23" s="516"/>
      <c r="F23" s="517"/>
      <c r="G23" s="517"/>
      <c r="H23" s="517"/>
      <c r="I23" s="517"/>
      <c r="J23" s="517"/>
      <c r="K23" s="517"/>
      <c r="L23" s="517"/>
      <c r="M23" s="517"/>
      <c r="N23" s="518">
        <v>139.18</v>
      </c>
      <c r="O23" s="521">
        <v>139.15</v>
      </c>
      <c r="P23" s="521">
        <v>137.97999999999999</v>
      </c>
      <c r="Q23" s="521">
        <v>134.30000000000001</v>
      </c>
      <c r="R23" s="519">
        <v>133.1</v>
      </c>
      <c r="S23" s="519">
        <v>131.71</v>
      </c>
      <c r="T23" s="519">
        <v>132.88999999999999</v>
      </c>
      <c r="U23" s="519">
        <v>135.47</v>
      </c>
      <c r="V23" s="519">
        <v>140.26</v>
      </c>
      <c r="W23" s="519">
        <v>147.52000000000001</v>
      </c>
      <c r="X23" s="519">
        <v>155.43</v>
      </c>
      <c r="Y23" s="520">
        <v>155.24</v>
      </c>
    </row>
    <row r="24" spans="4:25" ht="20.100000000000001" customHeight="1" x14ac:dyDescent="0.2">
      <c r="D24" s="696">
        <v>2021</v>
      </c>
      <c r="E24" s="697"/>
      <c r="F24" s="698"/>
      <c r="G24" s="698"/>
      <c r="H24" s="698"/>
      <c r="I24" s="698"/>
      <c r="J24" s="698"/>
      <c r="K24" s="698"/>
      <c r="L24" s="698"/>
      <c r="M24" s="698"/>
      <c r="N24" s="699">
        <v>149.29</v>
      </c>
      <c r="O24" s="700">
        <v>148.44999999999999</v>
      </c>
      <c r="P24" s="700">
        <v>150.97</v>
      </c>
      <c r="Q24" s="700">
        <v>151.197</v>
      </c>
      <c r="R24" s="701">
        <v>151.05000000000001</v>
      </c>
      <c r="S24" s="701">
        <v>149.44999999999999</v>
      </c>
      <c r="T24" s="701">
        <v>148.99</v>
      </c>
      <c r="U24" s="701">
        <v>152.65</v>
      </c>
      <c r="V24" s="701">
        <v>157.47999999999999</v>
      </c>
      <c r="W24" s="701">
        <v>165.78</v>
      </c>
      <c r="X24" s="701">
        <v>177.44</v>
      </c>
      <c r="Y24" s="702">
        <v>185.49</v>
      </c>
    </row>
    <row r="25" spans="4:25" ht="20.100000000000001" customHeight="1" thickBot="1" x14ac:dyDescent="0.25">
      <c r="D25" s="524">
        <v>2022</v>
      </c>
      <c r="E25" s="525"/>
      <c r="F25" s="526"/>
      <c r="G25" s="526"/>
      <c r="H25" s="526"/>
      <c r="I25" s="526"/>
      <c r="J25" s="526"/>
      <c r="K25" s="526"/>
      <c r="L25" s="526"/>
      <c r="M25" s="526"/>
      <c r="N25" s="527">
        <v>182.61</v>
      </c>
      <c r="O25" s="528"/>
      <c r="P25" s="528"/>
      <c r="Q25" s="529"/>
      <c r="R25" s="528"/>
      <c r="S25" s="528"/>
      <c r="T25" s="528"/>
      <c r="U25" s="528"/>
      <c r="V25" s="528"/>
      <c r="W25" s="530"/>
      <c r="X25" s="530"/>
      <c r="Y25" s="53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P26" sqref="P26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293</v>
      </c>
    </row>
    <row r="10" spans="3:12" ht="13.5" thickBot="1" x14ac:dyDescent="0.25"/>
    <row r="11" spans="3:12" ht="13.5" thickBot="1" x14ac:dyDescent="0.25">
      <c r="H11" s="649" t="s">
        <v>0</v>
      </c>
      <c r="I11" s="677"/>
      <c r="J11" s="654" t="s">
        <v>1</v>
      </c>
      <c r="K11" s="655"/>
      <c r="L11" s="656"/>
    </row>
    <row r="12" spans="3:12" ht="24" customHeight="1" thickBot="1" x14ac:dyDescent="0.25">
      <c r="H12" s="613"/>
      <c r="I12" s="678"/>
      <c r="J12" s="487" t="s">
        <v>26</v>
      </c>
      <c r="K12" s="488"/>
      <c r="L12" s="657" t="s">
        <v>269</v>
      </c>
    </row>
    <row r="13" spans="3:12" ht="39.75" customHeight="1" thickBot="1" x14ac:dyDescent="0.25">
      <c r="H13" s="679"/>
      <c r="I13" s="680"/>
      <c r="J13" s="413" t="s">
        <v>311</v>
      </c>
      <c r="K13" s="414" t="s">
        <v>296</v>
      </c>
      <c r="L13" s="658"/>
    </row>
    <row r="14" spans="3:12" ht="54" customHeight="1" thickBot="1" x14ac:dyDescent="0.25">
      <c r="H14" s="683" t="s">
        <v>292</v>
      </c>
      <c r="I14" s="684"/>
      <c r="J14" s="471">
        <v>223.16</v>
      </c>
      <c r="K14" s="472">
        <v>227.73</v>
      </c>
      <c r="L14" s="424">
        <v>-2.0067623940631418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Skup mleka </vt:lpstr>
      <vt:lpstr>Miesięczne ceny skupu mleka</vt:lpstr>
      <vt:lpstr>Skup mleka ekologicznego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2022-03-03T13:23:02Z</dcterms:modified>
</cp:coreProperties>
</file>