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awlowska\Desktop\IZGW\"/>
    </mc:Choice>
  </mc:AlternateContent>
  <bookViews>
    <workbookView xWindow="0" yWindow="0" windowWidth="19200" windowHeight="5865"/>
  </bookViews>
  <sheets>
    <sheet name="Harmonogram 2025-2026" sheetId="1" r:id="rId1"/>
  </sheets>
  <definedNames>
    <definedName name="_Hlk124260906" localSheetId="0">'Harmonogram 2025-2026'!#REF!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13" i="1" l="1"/>
  <c r="F12" i="1"/>
  <c r="F6" i="1" l="1"/>
</calcChain>
</file>

<file path=xl/sharedStrings.xml><?xml version="1.0" encoding="utf-8"?>
<sst xmlns="http://schemas.openxmlformats.org/spreadsheetml/2006/main" count="142" uniqueCount="68">
  <si>
    <t>Cel szczegółowy</t>
  </si>
  <si>
    <t>Zakres naboru/nazwa/tytuł</t>
  </si>
  <si>
    <t>Rodzaj działania</t>
  </si>
  <si>
    <t xml:space="preserve">Wnioskodawcy </t>
  </si>
  <si>
    <t>Obszar geograficzny</t>
  </si>
  <si>
    <t>Planowany budżet naboru (wartość dofinansowania 
z IZGW) w PLN</t>
  </si>
  <si>
    <t>Rodzaj procedury/sposób wyboru projektów</t>
  </si>
  <si>
    <t>Poziom dofinansowania</t>
  </si>
  <si>
    <t>Planowany termin ogłoszenia naboru/nabór ogłoszony</t>
  </si>
  <si>
    <t xml:space="preserve">Typy działań, które mogą otrzymać dofinansowanie </t>
  </si>
  <si>
    <t>CS1</t>
  </si>
  <si>
    <t>Działanie szczególne</t>
  </si>
  <si>
    <t>Komendant Główny Straży Granicznej</t>
  </si>
  <si>
    <t>Polska</t>
  </si>
  <si>
    <t>bezpośrednie przyznanie dofinansowania</t>
  </si>
  <si>
    <t>Działanie regularne</t>
  </si>
  <si>
    <t xml:space="preserve">
Mobilny system wykrywania i lokalizacji nisko latających obiektów, które nielegalnie przekroczyły granicę państwa z wykorzystaniem technologii radarowej.</t>
  </si>
  <si>
    <t>Wzmocnienie zdolności operacyjnych Agencji Frontex poprzez zwiększenie zasobów technicznych polskiej Straży Granicznej. Wyposażenie dla krajowych komponentów ESGiP (20 szt. samochodów patrolowych, 5 szt samochodów patrolowych wyposażonych w kojce dla psów).</t>
  </si>
  <si>
    <t>Komendant Główny Straży Granicznej, Minister Spraw Zagranicznych, Komendant Główny Policji, Szef Urzędu ds. Cudzoziemców</t>
  </si>
  <si>
    <t>nabór ograniczony</t>
  </si>
  <si>
    <t>CS2</t>
  </si>
  <si>
    <t>Wsparcie operacyjne</t>
  </si>
  <si>
    <t>Minister Spraw Zagranicznych</t>
  </si>
  <si>
    <t xml:space="preserve">Harmonogram naborów wniosków o dofinansowanie z Instrumentu Wsparcia Finansowego na rzecz Zarządzania Granicami i Polityki Wizowej w ramach Funduszu Zintegrowanego Zarządzania Granicami 2021-2027 </t>
  </si>
  <si>
    <t xml:space="preserve">23.08.2024- unieważniony 
11.10.2024- ponownie ogłoszony
</t>
  </si>
  <si>
    <t>Minister Spraw Wewnętrznych i Administracji</t>
  </si>
  <si>
    <t>Wsparcie krajowych strategii Państw Członkowskich dla europejskiego zintegrowanego zarządzania granicami min:
międzyagencyjna wymiana danych statystycznych, planowanie i monitorowanie inwestycji w przejściach granicznych, nadzór nad Strażą Graniczną (w tym zwiększenie poziomu optymalizacji wydatków inwestycyjnych w przejściach granicznych, a także uzyskanie bieżącej świadomości sytuacyjnej w zakresie ruchu granicznego na polskiej granicy państwowej, możliwości analizy porównawczej przejść granicznych i jednostek organizacyjnych SG, wsparcie procesu decyzyjnego w zakresie inwestycji, ruchu granicznego oraz działań i organizacji SG), usprawnienie bieżącej wymiany informacji między podmiotami odpowiedzialnymi za zarządzanie granicą państwową na poziomie krajowym.</t>
  </si>
  <si>
    <t>III/IV kwartał 2025</t>
  </si>
  <si>
    <t>III kwartał 2025</t>
  </si>
  <si>
    <t>Nabór nr
IZGW.02.01-IZ.00-001/24
Zapewnienie  jednolitego stosowania unijnego dorobku prawnego dotyczącego wiz, w tym szkolenia dla urzędników i pracowników konsularnych</t>
  </si>
  <si>
    <t>Nabór nr
 IZGW.01.01-IZ.00-004/24 w ramach BMVI/2023-2024/SA/1.2.2/04 Wzmocnienie zdolności operacyjnych Agencji Frontex poprzez zwiększenie zasobów technicznych Polskiej Straży Granicznej</t>
  </si>
  <si>
    <t>I kwartał 2026</t>
  </si>
  <si>
    <t>Budowa technicznej ochrony zewnętrznej granicy UE na obszarach wodnych na odcinku granicy RP z Białorusią w POSG cz.II.-43 275 000,00 zł.</t>
  </si>
  <si>
    <t xml:space="preserve">Zwiększenie bezpieczeństwa na wschodniej granicy Polski:
1. Budowa technicznej ochrony zewnętrznej granicy UE na terenach podmokłych, przybrzeżnych i rzekach na odcinku granicy RP z Białorusią-276 776 011,45 zł;
2. Modernizacja systemu radiokomunikacji-15 520 969,67 zł.
</t>
  </si>
  <si>
    <t>Dalsza rozbudowa VIS oraz dalsza rozbudowa narzędzi wprowadzających pełną interoperacyjność
wielkoskalowych systemów informacyjnych;
Uruchomienie dostępu polskich instytucji do zmodernizowanego systemu VIS;
Działania zw. z interoperacyjnością systemów VIS i EES;
Wdrożenie SIS Recast;
Wdrożenie narzędzi interoperacyjności, w szczególności ESP i MID/CIR;
Rozpoczęcie procesu przebudowy infrastruktury CSI SG, ze szczególnym uwzględnieniem
rozbudowy ZWT;
Wymiana komponentów uczestniczących w procesie komunikacji w VIS.</t>
  </si>
  <si>
    <t>Nabór nr
IZGW.01.01-IZ.00-002/23 uzupełnienie projektu nr IZGW.01.01-IZ.00-0001/23 realizowanego jako działanie szczególne.</t>
  </si>
  <si>
    <t xml:space="preserve"> 
Nabór nr 
IZGW.01.01-IZ.00-001/23
w ramach BMVI/2021/SA/1.5.8 Wsparcie na rzecz zarządzania granicami.</t>
  </si>
  <si>
    <t>Nabór nr
IZGW.01.01-IZ.00-002/24-unieważniony
IZGW.01.01-IZ.00-003/24- ponownie ogłoszony
Szkolenia i rozwój bazy szkoleniowej na rzecz zintegrowanego zarządzania granicami.</t>
  </si>
  <si>
    <t>Nabór nr
IZGW.01.01-IZ.00-005/24
Wspieranie skutecznego europejskiego zintegrowanego zarządzania granicami zewnętrznymi, wdrażanego przez Europejską Straż Graniczną i Przybrzeżną w ramach wspólnej odpowiedzialności Europejskiej Agencji Straży Granicznej i Przybrzeżnej oraz organów krajowych odpowiedzialnych za zarządzanie granicami.</t>
  </si>
  <si>
    <t>Nabór nr 
IZGW.01.01-IZ.00-006/24
w ramach  BMVI/2023-2025/SA/1.3.1/03 Wsparcie krajowych strategii Państw Członkowskich dla europejskiego zintegrowanego zarządzania granicami.</t>
  </si>
  <si>
    <t>Nabór w ramch BMVI/2024/SA/1.4.2.  Wzmacnianie zdolności państw członkowskich do nadzoru granic z Rosją i Białorusią.</t>
  </si>
  <si>
    <t>Nabór w ramch BMVI/2024/SA/1.5.1/023 Wsparcie dla państw członkowskich na rzecz inteligentnych granic EES, ETIAS i SIS.</t>
  </si>
  <si>
    <t>Rozwój i modernizacja systemów konsularnych realizujących wspólną politykę wizową.</t>
  </si>
  <si>
    <t xml:space="preserve">
Nabór w ramach BMVI/2021/SA/1.5.4 Wsparcie na rzecz wdrażania Interoperacyjności w Polsce.</t>
  </si>
  <si>
    <t>Modernizacja CWT i ZWT 
w celu zapewnienia wysokiej dostępności Krajowej Infrastruktury Granicznej.</t>
  </si>
  <si>
    <t xml:space="preserve">Ochrona granicy morskiej RP oraz zewnętrznej granicy UE. </t>
  </si>
  <si>
    <t>Zapewnianie jednolitego stosowania unijnego dorobku prawnego dotyczącego wiz, w tym dalszy rozwój i modernizacja wspólnej polityki wizowej.</t>
  </si>
  <si>
    <t>Współpraca państw grupy wyszehradzkiej oraz państw bałtyckich w zakresie koordynacji działań granicznych.</t>
  </si>
  <si>
    <t>Wsparcie operacyjne.</t>
  </si>
  <si>
    <t>Wzmocnienie współpracy międzyagencyjnej na poziomie krajowym między organami krajowymi odpowiedzialnymi za kontrolę graniczną lub za zadania wykonywane na granicy oraz wzmocnienie współpracy na poziomie Unii między państwami członkowskimi lub między państwami członkowskimi, z jednej strony, a właściwymi organami i jednostkami organizacyjnymi Unii lub państwami trzecimi, z drugiej strony.</t>
  </si>
  <si>
    <t>Przygotowanie na szczeblu krajowym do uruchomienia systemu wjazdu/wyjazdu (EES) oraz europejskiego systemu informacji o podróży oraz zezwoleń na podróż (ETIAS)systemu informacji o podróży oraz zezwoleń na podróż (ETIAS). 
Dostosowanie systemów krajowych połączonych z EES lub ETIAS.
Dostosowanie infrastruktury lub pomieszczeń związanych z działaniem EES lub ETIAS, zakup materiałów i sprzętu oraz usług.
Zmiany w systemie zarządzania sprawami biur SIRENE związane z wdrożeniem i funkcjonowaniem. Opracowanie i wdrożenie krajowych procesów i rozwiązań i rozwiązań informatycznych, a także krajowych procedur, podręczników i szkoleń.</t>
  </si>
  <si>
    <t>Nabór nr
IZGW.01.01-IZ.00-001/24 
w ramach BMVI/2021-2022/SA/1.2.1 Mobilny system do wykrywania i lokalizacji obiektów latających na małych wysokościach z użyciem techniki radarowo-wizyjnej, które nielegalnie przekroczyły granicę państwową.</t>
  </si>
  <si>
    <r>
      <t>Wsparcie infrastruktury i budynków wymaganych do rozpatrywania wniosków wizowych i prowadzenia współpracy konsularnej, w tym środków ochrony, oraz innych działań mających na celu poprawę jakości usług skierowanych do osób ubiegających się o wizę;</t>
    </r>
    <r>
      <rPr>
        <u/>
        <sz val="10"/>
        <color theme="1"/>
        <rFont val="Lato"/>
        <family val="2"/>
        <charset val="238"/>
      </rPr>
      <t xml:space="preserve">
</t>
    </r>
    <r>
      <rPr>
        <b/>
        <u/>
        <sz val="10"/>
        <rFont val="Lato"/>
        <family val="2"/>
        <charset val="238"/>
      </rPr>
      <t>Szkolenia pracowników</t>
    </r>
    <r>
      <rPr>
        <b/>
        <sz val="10"/>
        <color theme="1"/>
        <rFont val="Lato"/>
        <family val="2"/>
        <charset val="238"/>
      </rPr>
      <t xml:space="preserve"> </t>
    </r>
    <r>
      <rPr>
        <sz val="10"/>
        <color theme="1"/>
        <rFont val="Lato"/>
        <family val="2"/>
        <charset val="238"/>
      </rPr>
      <t xml:space="preserve">konsularnych i pozostałych pracowników przyczyniających się do realizacji wspólnej polityki wizowej i współpracy konsularnej;
</t>
    </r>
    <r>
      <rPr>
        <b/>
        <sz val="10"/>
        <rFont val="Lato"/>
        <family val="2"/>
        <charset val="238"/>
      </rPr>
      <t>Sprzęt operacyjny</t>
    </r>
    <r>
      <rPr>
        <sz val="10"/>
        <color theme="1"/>
        <rFont val="Lato"/>
        <family val="2"/>
        <charset val="238"/>
      </rPr>
      <t xml:space="preserve"> i systemy ICT wymagane do rozpatrywania wniosków wizowych oraz prowadzenia współpracy konsularnej; zwiększenie efektywności administracji i zmocnienie bezpieczeństwa Strefy Schengen poprzez cyfryzację procesu wizowego. </t>
    </r>
  </si>
  <si>
    <r>
      <t xml:space="preserve">Wzmocnienie elektronicznego zabezpieczenia </t>
    </r>
    <r>
      <rPr>
        <b/>
        <sz val="10"/>
        <color theme="1"/>
        <rFont val="Lato"/>
        <family val="2"/>
        <charset val="238"/>
      </rPr>
      <t xml:space="preserve">zewnętrznej granicy UE na odcinku Polski z Białorusią </t>
    </r>
    <r>
      <rPr>
        <sz val="10"/>
        <color theme="1"/>
        <rFont val="Lato"/>
        <family val="2"/>
        <charset val="238"/>
      </rPr>
      <t xml:space="preserve">:
budowa 3 wież obserwacyjnych z wyposażeniem, modernizacja systemów optoelektronicznych dalekiego zasięgu na wieżach, wprowadzenie środków nadzoru uwzględniających nowe technologie - mobilne jednostki ochrony granic ze specjalistycznym wyposażeniem, wprowadzenie środków nadzoru uwzględniających nowe technologie oparte na bezzałogowych statkach powietrznych, modernizacja/ulepszenie 4 urządzeń optoelektronicznych dalekiego zasięgu na wieżach obserwacyjnych pod kątem wyposażenia ich w nowoczesne urządzenia do wykrywania i śledzenia bezzałogowych statków powietrznych, modernizacja i rozbudowa systemów teleinformatycznych Straży Granicznej w celu wzmocnienia jej zdolności nadzoru na granicy z Białorusią.
Wzmocnienie elektronicznego zabezpieczenia </t>
    </r>
    <r>
      <rPr>
        <b/>
        <sz val="10"/>
        <color theme="1"/>
        <rFont val="Lato"/>
        <family val="2"/>
        <charset val="238"/>
      </rPr>
      <t>zewnętrznej granicy UE na odcinku Polski z Federacja Rosyjską</t>
    </r>
    <r>
      <rPr>
        <sz val="10"/>
        <color theme="1"/>
        <rFont val="Lato"/>
        <family val="2"/>
        <charset val="238"/>
      </rPr>
      <t xml:space="preserve">: 
wprowadzenie środków nadzoru uwzględniających nowe technologie oparte na bezzałogowych statkach powietrznych, modernizacja i rozbudowa systemów teleinformatycznych Straży Granicznej w celu wzmocnienia jej zdolności nadzoru na granicy z Federacją Rosyjską.
</t>
    </r>
  </si>
  <si>
    <r>
      <rPr>
        <b/>
        <u/>
        <sz val="10"/>
        <rFont val="Lato"/>
        <family val="2"/>
        <charset val="238"/>
      </rPr>
      <t>Rozwój i modernizacja wielkoskalowych systemów informacyjnych</t>
    </r>
    <r>
      <rPr>
        <sz val="10"/>
        <rFont val="Lato"/>
        <family val="2"/>
        <charset val="238"/>
      </rPr>
      <t xml:space="preserve">; </t>
    </r>
    <r>
      <rPr>
        <sz val="10"/>
        <color theme="1"/>
        <rFont val="Lato"/>
        <family val="2"/>
        <charset val="238"/>
      </rPr>
      <t xml:space="preserve">
Rozbudowa narzędzi wprowadzających pełną interoperacyjność wielkoskalowych systemów informacyjnych;
Sprzęt i systemy łączności niezbędne do zapewnienia należytego funkcjonowania wielkoskalowych systemów informacyjnych. </t>
    </r>
  </si>
  <si>
    <r>
      <rPr>
        <b/>
        <u/>
        <sz val="10"/>
        <rFont val="Lato"/>
        <family val="2"/>
        <charset val="238"/>
      </rPr>
      <t>Wzmocnienie infrastruktury wykorzystywanej w procesie wizowym</t>
    </r>
    <r>
      <rPr>
        <u/>
        <sz val="10"/>
        <rFont val="Lato"/>
        <family val="2"/>
        <charset val="238"/>
      </rPr>
      <t>,</t>
    </r>
    <r>
      <rPr>
        <sz val="10"/>
        <color theme="1"/>
        <rFont val="Lato"/>
        <family val="2"/>
        <charset val="238"/>
      </rPr>
      <t xml:space="preserve"> poprzez wzmocnienie techniczne poprzez zapewnienie niezbędnego sprzętu;
okresową wymianę zużytego i wyeksploatowanego sprzętu; wymianę wszystkich czytników dokumentów oraz drukarek personalizacyjnych; 
zapewnienie interoperacyjności pomiędzy zasobami, w celu budowy historii cudzoziemca, która będzie wykorzystywana do procesu wizowego; 
zapewnienie wysokowydajnej infrastruktury celem otrzymania szczegółowych informacji pozwalających podjąć decyzje dotyczącą wydania wizy;
działania na rzecz cyfryzacji procesu wizowego.</t>
    </r>
  </si>
  <si>
    <r>
      <t>Szkolenia i wynagrodzenia dla osób zaangażowanych w</t>
    </r>
    <r>
      <rPr>
        <sz val="10"/>
        <rFont val="Lato"/>
        <family val="2"/>
        <charset val="238"/>
      </rPr>
      <t xml:space="preserve"> projekty wielkoskalowe </t>
    </r>
    <r>
      <rPr>
        <b/>
        <u/>
        <sz val="10"/>
        <rFont val="Lato"/>
        <family val="2"/>
        <charset val="238"/>
      </rPr>
      <t>zgodnie z wymogami Rozp. 2021/1148</t>
    </r>
    <r>
      <rPr>
        <sz val="10"/>
        <color rgb="FFFF0000"/>
        <rFont val="Lato"/>
        <family val="2"/>
        <charset val="238"/>
      </rPr>
      <t xml:space="preserve">
</t>
    </r>
    <r>
      <rPr>
        <sz val="10"/>
        <rFont val="Lato"/>
        <family val="2"/>
        <charset val="238"/>
      </rPr>
      <t>Szkolenia:</t>
    </r>
    <r>
      <rPr>
        <sz val="10"/>
        <color theme="1"/>
        <rFont val="Lato"/>
        <family val="2"/>
        <charset val="238"/>
      </rPr>
      <t xml:space="preserve">
-poprawa kwalifikacji i umiejętności osób odpowiedzialnych za współpracę międzynarodową;
-podniesienie jakość  wkładu w europejską wymianę informacji np. poprzez techniczne szkolenia językowe dla osób zarządzających systemami UE (SIS II).
Wsparcie w zakresie utrzymania systemów IT: zapewnienie sprzętu pogwarancyjnego dla SIS II oraz dodatkowego wynagrodzenia w zw. z zadaniami w SIS II. </t>
    </r>
  </si>
  <si>
    <r>
      <rPr>
        <b/>
        <sz val="10"/>
        <rFont val="Lato"/>
        <family val="2"/>
        <charset val="238"/>
      </rPr>
      <t xml:space="preserve">Szkolenia </t>
    </r>
    <r>
      <rPr>
        <sz val="10"/>
        <rFont val="Lato"/>
        <family val="2"/>
        <charset val="238"/>
      </rPr>
      <t>dla podniesienia poziomu wiedzy funkcjonariuszy z zakresu:
o obsługi urządzeń optoelektronicznych, perymetrycznych, obserwacyjnych, odprawy,
kontroli, kontroli ruchu granicznego i ochrony granicy, weryfikacji autentyczności
dokumentów, analizy kryminalnej, techniki jazdy i znajomości jęz. obcych, identyfikacji i
asysty dla osób wymagających specjalnej troski, prawa do azylu, zasady “nonrefoulement”, handlu ludźmi i ochrony dzieci.
Szkolenia i rozwój bazy szkoleniowej na rzecz zintegrowanego zarządzania zewnętrzną granicą UE:
o szkolenia funkcjonariuszy SG na rzecz profilowania podróżnych podczas odprawy/kontroli granicznej;
o zwiększenie potencjału krajowego w wykrywaniu przestępstw przeciwko wiarygodności
dokumentów z udziałem EBCGA, CEPOL, Europol itp.;
o pozyskanie i przeszkolenie psów tropiących do celów ochrony granicy, tam gdzie system
nadzorowania technicznego nie obejmuje całej długości granicy lądowej;
o zwiększenie liczby tłumaczy ustnych zapewniających wsparcie w czynnościach
dochodzeniowych zw. z przemytem migrantów.</t>
    </r>
    <r>
      <rPr>
        <sz val="10"/>
        <color theme="1"/>
        <rFont val="Lato"/>
        <family val="2"/>
        <charset val="238"/>
      </rPr>
      <t xml:space="preserve">
</t>
    </r>
  </si>
  <si>
    <r>
      <t xml:space="preserve">Modernizacji infrastruktury serwerowej i sprzętowoprogramowej;
</t>
    </r>
    <r>
      <rPr>
        <b/>
        <u/>
        <sz val="10"/>
        <rFont val="Lato"/>
        <family val="2"/>
        <charset val="238"/>
      </rPr>
      <t>Modernizacja CWT i ZWT</t>
    </r>
    <r>
      <rPr>
        <sz val="10"/>
        <rFont val="Lato"/>
        <family val="2"/>
        <charset val="238"/>
      </rPr>
      <t xml:space="preserve"> </t>
    </r>
    <r>
      <rPr>
        <sz val="10"/>
        <color theme="1"/>
        <rFont val="Lato"/>
        <family val="2"/>
        <charset val="238"/>
      </rPr>
      <t>dla zapewnienia wysokiej dostępności KIG;
Integracja istniejącej KIG i połączenie jej z jednolitym interfejsem krajowym;
SIS II recast-zintegrowanie systemów biometrycznych w SIS ze wspólnym serwisem porównywania danych biometrycznych;
Modernizacja infrastruktury sprzętowo-programowej wykorzystywanej przez ZCU KGSG w zadaniach SIS recast w obszarze migracji;
EURODAC recast w zarządzaniu granicą;
Budowa i wdrożenie nowego SWIMiK.
Działania obejmą także zakupu serwerów, sprzętu ICT, urządzeń: transmisji danych, pamięci masowych, ruchu sieciowego i infrastruktury IT.</t>
    </r>
  </si>
  <si>
    <t>Komendant Główny Straży Granicznej
Komendant Główny Policji</t>
  </si>
  <si>
    <t>I/II kwartał 2026</t>
  </si>
  <si>
    <r>
      <rPr>
        <i/>
        <sz val="10"/>
        <color theme="1"/>
        <rFont val="Lato"/>
        <family val="2"/>
        <charset val="238"/>
      </rPr>
      <t>I</t>
    </r>
    <r>
      <rPr>
        <sz val="10"/>
        <color theme="1"/>
        <rFont val="Lato"/>
        <family val="2"/>
        <charset val="238"/>
      </rPr>
      <t>I kwartał 2026</t>
    </r>
  </si>
  <si>
    <t>Legenda:</t>
  </si>
  <si>
    <t xml:space="preserve">nabory ogłoszone </t>
  </si>
  <si>
    <t xml:space="preserve">nabory do ogłoszenia do końca 2025 </t>
  </si>
  <si>
    <t>nabory do ogłoszenia do końca II kwartału 2026</t>
  </si>
  <si>
    <r>
      <t xml:space="preserve"> 
Infrastruktura, budynki, systemy i usługi wymagane na przejściach granicznych oraz do ochrony granicy pomiędzy przejściami granicznymi;
Sprzęt operacyjny, w tym </t>
    </r>
    <r>
      <rPr>
        <b/>
        <u/>
        <sz val="10"/>
        <rFont val="Lato"/>
        <family val="2"/>
        <charset val="238"/>
      </rPr>
      <t>środki transportu</t>
    </r>
    <r>
      <rPr>
        <b/>
        <sz val="10"/>
        <rFont val="Lato"/>
        <family val="2"/>
        <charset val="238"/>
      </rPr>
      <t xml:space="preserve"> o</t>
    </r>
    <r>
      <rPr>
        <sz val="10"/>
        <color theme="1"/>
        <rFont val="Lato"/>
        <family val="2"/>
        <charset val="238"/>
      </rPr>
      <t>raz systemy ICT wymagane do skutecznej i bezpiecznej kontroli granicznej na przejściach granicznych i do ochrony granicy-</t>
    </r>
    <r>
      <rPr>
        <b/>
        <sz val="10"/>
        <color theme="1"/>
        <rFont val="Lato"/>
        <family val="2"/>
        <charset val="238"/>
      </rPr>
      <t>Perymetria III</t>
    </r>
    <r>
      <rPr>
        <sz val="10"/>
        <color theme="1"/>
        <rFont val="Lato"/>
        <family val="2"/>
        <charset val="238"/>
      </rPr>
      <t xml:space="preserve">;
</t>
    </r>
  </si>
  <si>
    <r>
      <t xml:space="preserve"> 
</t>
    </r>
    <r>
      <rPr>
        <b/>
        <u/>
        <sz val="10"/>
        <color theme="1"/>
        <rFont val="Lato"/>
        <family val="2"/>
        <charset val="238"/>
      </rPr>
      <t>Zautomatyzowane systemy ochrony–budowa i rozbudowa ZSRN polskich obszarów morskich;</t>
    </r>
    <r>
      <rPr>
        <sz val="10"/>
        <color theme="1"/>
        <rFont val="Lato"/>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</si>
</sst>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charset val="238"/>
      <scheme val="minor"/>
    </font>
    <font>
      <sz val="11"/>
      <color theme="1"/>
      <name val="Calibri"/>
      <family val="2"/>
      <scheme val="minor"/>
    </font>
    <font>
      <b/>
      <sz val="14"/>
      <color theme="1"/>
      <name val="Lato"/>
      <family val="2"/>
      <charset val="238"/>
    </font>
    <font>
      <sz val="11"/>
      <color theme="1"/>
      <name val="Lato"/>
      <family val="2"/>
      <charset val="238"/>
    </font>
    <font>
      <sz val="12"/>
      <color theme="1"/>
      <name val="Lato"/>
      <family val="2"/>
      <charset val="238"/>
    </font>
    <font>
      <sz val="11"/>
      <color rgb="FFFF0000"/>
      <name val="Lato"/>
      <family val="2"/>
      <charset val="238"/>
    </font>
    <font>
      <sz val="11"/>
      <name val="Lato"/>
      <family val="2"/>
      <charset val="238"/>
    </font>
    <font>
      <sz val="10"/>
      <color theme="1"/>
      <name val="Lato"/>
      <family val="2"/>
      <charset val="238"/>
    </font>
    <font>
      <b/>
      <sz val="10"/>
      <name val="Lato"/>
      <family val="2"/>
      <charset val="238"/>
    </font>
    <font>
      <sz val="10"/>
      <name val="Lato"/>
      <family val="2"/>
      <charset val="238"/>
    </font>
    <font>
      <u/>
      <sz val="10"/>
      <color theme="1"/>
      <name val="Lato"/>
      <family val="2"/>
      <charset val="238"/>
    </font>
    <font>
      <b/>
      <u/>
      <sz val="10"/>
      <name val="Lato"/>
      <family val="2"/>
      <charset val="238"/>
    </font>
    <font>
      <b/>
      <sz val="10"/>
      <color theme="1"/>
      <name val="Lato"/>
      <family val="2"/>
      <charset val="238"/>
    </font>
    <font>
      <u/>
      <sz val="10"/>
      <name val="Lato"/>
      <family val="2"/>
      <charset val="238"/>
    </font>
    <font>
      <sz val="10"/>
      <color rgb="FFFF0000"/>
      <name val="Lato"/>
      <family val="2"/>
      <charset val="238"/>
    </font>
    <font>
      <sz val="8"/>
      <color rgb="FFFF0000"/>
      <name val="Lato"/>
      <family val="2"/>
      <charset val="238"/>
    </font>
    <font>
      <i/>
      <sz val="10"/>
      <color theme="1"/>
      <name val="Lato"/>
      <family val="2"/>
      <charset val="238"/>
    </font>
    <font>
      <b/>
      <sz val="11"/>
      <color theme="1"/>
      <name val="Lato"/>
      <family val="2"/>
      <charset val="238"/>
    </font>
    <font>
      <b/>
      <u/>
      <sz val="10"/>
      <color theme="1"/>
      <name val="Lato"/>
      <family val="2"/>
      <charset val="238"/>
    </font>
  </fonts>
  <fills count="8">
    <fill>
      <patternFill patternType="none"/>
    </fill>
    <fill>
      <patternFill patternType="gray125"/>
    </fill>
    <fill>
      <patternFill patternType="solid">
        <fgColor theme="4"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38">
    <xf numFmtId="0" fontId="0" fillId="0" borderId="0" xfId="0"/>
    <xf numFmtId="0" fontId="4" fillId="0" borderId="0" xfId="0" applyFont="1"/>
    <xf numFmtId="0" fontId="4" fillId="0" borderId="0" xfId="0" applyFont="1" applyAlignment="1">
      <alignment horizontal="left" vertical="center"/>
    </xf>
    <xf numFmtId="0" fontId="5" fillId="2" borderId="0" xfId="0" applyFont="1" applyFill="1" applyAlignment="1">
      <alignment horizontal="center" vertical="center" wrapText="1"/>
    </xf>
    <xf numFmtId="0" fontId="4" fillId="0" borderId="0" xfId="0" applyFont="1" applyAlignment="1">
      <alignment horizontal="center" vertical="top" wrapText="1"/>
    </xf>
    <xf numFmtId="0" fontId="6" fillId="0" borderId="0" xfId="0" applyFont="1"/>
    <xf numFmtId="0" fontId="7" fillId="0" borderId="0" xfId="0" applyFont="1"/>
    <xf numFmtId="0" fontId="1" fillId="0" borderId="0" xfId="0" applyFont="1" applyAlignment="1">
      <alignment vertical="center"/>
    </xf>
    <xf numFmtId="0" fontId="8" fillId="3" borderId="1" xfId="0" applyFont="1" applyFill="1" applyBorder="1" applyAlignment="1">
      <alignment horizontal="left" vertical="center" wrapText="1"/>
    </xf>
    <xf numFmtId="0" fontId="8"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16" fillId="0" borderId="0" xfId="0" applyFont="1"/>
    <xf numFmtId="3" fontId="10" fillId="3" borderId="1" xfId="0" applyNumberFormat="1" applyFont="1" applyFill="1" applyBorder="1" applyAlignment="1">
      <alignment horizontal="center" vertical="center" wrapText="1"/>
    </xf>
    <xf numFmtId="9" fontId="8" fillId="3" borderId="1" xfId="1" applyFont="1" applyFill="1" applyBorder="1" applyAlignment="1">
      <alignment horizontal="center" vertical="center" wrapText="1"/>
    </xf>
    <xf numFmtId="0" fontId="8" fillId="3" borderId="0" xfId="0" applyFont="1" applyFill="1" applyAlignment="1">
      <alignment vertical="top" wrapText="1"/>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xf>
    <xf numFmtId="9"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9"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0" fontId="8" fillId="6" borderId="1" xfId="0" applyFont="1" applyFill="1" applyBorder="1" applyAlignment="1">
      <alignment vertical="top" wrapText="1"/>
    </xf>
    <xf numFmtId="3" fontId="8" fillId="6" borderId="1" xfId="0" applyNumberFormat="1" applyFont="1" applyFill="1" applyBorder="1" applyAlignment="1">
      <alignment horizontal="center" vertical="center"/>
    </xf>
    <xf numFmtId="0" fontId="8" fillId="6" borderId="1" xfId="0" applyFont="1" applyFill="1" applyBorder="1" applyAlignment="1">
      <alignment horizontal="left" vertical="center" wrapText="1"/>
    </xf>
    <xf numFmtId="0" fontId="4" fillId="4" borderId="1" xfId="0" applyFont="1" applyFill="1" applyBorder="1"/>
    <xf numFmtId="0" fontId="4" fillId="0" borderId="1" xfId="0" applyFont="1" applyBorder="1"/>
    <xf numFmtId="0" fontId="16" fillId="5" borderId="1" xfId="0" applyFont="1" applyFill="1" applyBorder="1"/>
    <xf numFmtId="0" fontId="4" fillId="7" borderId="1" xfId="0" applyFont="1" applyFill="1" applyBorder="1"/>
    <xf numFmtId="0" fontId="18" fillId="0" borderId="0" xfId="0" applyFont="1"/>
    <xf numFmtId="0" fontId="3" fillId="0" borderId="0" xfId="0" applyFont="1" applyAlignment="1">
      <alignment horizontal="center" vertical="center"/>
    </xf>
    <xf numFmtId="0" fontId="4" fillId="0" borderId="0" xfId="0" applyFont="1" applyAlignment="1">
      <alignment horizontal="center" vertical="center"/>
    </xf>
  </cellXfs>
  <cellStyles count="2">
    <cellStyle name="Normalny" xfId="0" builtinId="0"/>
    <cellStyle name="Procentowy" xfId="1" builtinId="5"/>
  </cellStyles>
  <dxfs count="12">
    <dxf>
      <font>
        <strike val="0"/>
        <outline val="0"/>
        <shadow val="0"/>
        <u val="none"/>
        <vertAlign val="baseline"/>
        <sz val="10"/>
        <color theme="1"/>
        <name val="Lato"/>
        <scheme val="none"/>
      </font>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Lato"/>
        <scheme val="none"/>
      </font>
      <alignment horizontal="general" vertical="top" textRotation="0" wrapText="1" indent="0" justifyLastLine="0" shrinkToFit="0" readingOrder="0"/>
    </dxf>
    <dxf>
      <font>
        <strike val="0"/>
        <outline val="0"/>
        <shadow val="0"/>
        <u val="none"/>
        <vertAlign val="baseline"/>
        <sz val="10"/>
        <color theme="1"/>
        <name val="Lato"/>
        <scheme val="none"/>
      </font>
    </dxf>
    <dxf>
      <font>
        <strike val="0"/>
        <outline val="0"/>
        <shadow val="0"/>
        <u val="none"/>
        <vertAlign val="baseline"/>
        <color rgb="FF000000"/>
        <name val="Lato"/>
        <scheme val="none"/>
      </font>
    </dxf>
    <dxf>
      <font>
        <strike val="0"/>
        <outline val="0"/>
        <shadow val="0"/>
        <u val="none"/>
        <vertAlign val="baseline"/>
        <sz val="12"/>
        <color theme="1"/>
        <name val="Lato"/>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86079</xdr:colOff>
      <xdr:row>1</xdr:row>
      <xdr:rowOff>64911</xdr:rowOff>
    </xdr:from>
    <xdr:to>
      <xdr:col>8</xdr:col>
      <xdr:colOff>6105</xdr:colOff>
      <xdr:row>1</xdr:row>
      <xdr:rowOff>1744904</xdr:rowOff>
    </xdr:to>
    <xdr:pic>
      <xdr:nvPicPr>
        <xdr:cNvPr id="2" name="Obraz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6560" y="516738"/>
          <a:ext cx="13786228" cy="1679993"/>
        </a:xfrm>
        <a:prstGeom prst="rect">
          <a:avLst/>
        </a:prstGeom>
      </xdr:spPr>
    </xdr:pic>
    <xdr:clientData/>
  </xdr:twoCellAnchor>
</xdr:wsDr>
</file>

<file path=xl/tables/table1.xml><?xml version="1.0" encoding="utf-8"?>
<table xmlns="http://schemas.openxmlformats.org/spreadsheetml/2006/main" id="1" name="Harmonogram3" displayName="Harmonogram3" ref="A3:J13" totalsRowShown="0" headerRowDxfId="11" dataDxfId="10">
  <autoFilter ref="A3:J13"/>
  <tableColumns count="10">
    <tableColumn id="1" name="Cel szczegółowy" dataDxfId="9"/>
    <tableColumn id="18" name="Zakres naboru/nazwa/tytuł" dataDxfId="8"/>
    <tableColumn id="22" name="Rodzaj działania" dataDxfId="7"/>
    <tableColumn id="19" name="Wnioskodawcy " dataDxfId="6"/>
    <tableColumn id="20" name="Obszar geograficzny" dataDxfId="5"/>
    <tableColumn id="21" name="Planowany budżet naboru (wartość dofinansowania _x000a_z IZGW) w PLN" dataDxfId="4"/>
    <tableColumn id="16" name="Rodzaj procedury/sposób wyboru projektów" dataDxfId="3"/>
    <tableColumn id="17" name="Poziom dofinansowania" dataDxfId="2"/>
    <tableColumn id="15" name="Planowany termin ogłoszenia naboru/nabór ogłoszony" dataDxfId="1"/>
    <tableColumn id="2" name="Typy działań, które mogą otrzymać dofinansowanie "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6"/>
  <sheetViews>
    <sheetView tabSelected="1" zoomScale="56" zoomScaleNormal="56" zoomScaleSheetLayoutView="59" workbookViewId="0">
      <selection activeCell="C34" sqref="C34"/>
    </sheetView>
  </sheetViews>
  <sheetFormatPr defaultColWidth="8.85546875" defaultRowHeight="14.25" x14ac:dyDescent="0.2"/>
  <cols>
    <col min="1" max="1" width="35.5703125" style="1" customWidth="1"/>
    <col min="2" max="2" width="29.140625" style="1" customWidth="1"/>
    <col min="3" max="3" width="42.7109375" style="1" customWidth="1"/>
    <col min="4" max="4" width="43" style="1" customWidth="1"/>
    <col min="5" max="5" width="41.140625" style="1" customWidth="1"/>
    <col min="6" max="6" width="29.5703125" style="1" customWidth="1"/>
    <col min="7" max="7" width="24.140625" style="1" customWidth="1"/>
    <col min="8" max="8" width="17.85546875" style="1" customWidth="1"/>
    <col min="9" max="9" width="25.140625" style="1" customWidth="1"/>
    <col min="10" max="10" width="126.140625" style="1" customWidth="1"/>
    <col min="11" max="16384" width="8.85546875" style="1"/>
  </cols>
  <sheetData>
    <row r="1" spans="1:10" ht="36" customHeight="1" x14ac:dyDescent="0.2">
      <c r="A1" s="36" t="s">
        <v>23</v>
      </c>
      <c r="B1" s="36"/>
      <c r="C1" s="36"/>
      <c r="D1" s="36"/>
      <c r="E1" s="36"/>
      <c r="F1" s="36"/>
      <c r="G1" s="36"/>
      <c r="H1" s="36"/>
      <c r="I1" s="36"/>
      <c r="J1" s="36"/>
    </row>
    <row r="2" spans="1:10" s="2" customFormat="1" ht="146.44999999999999" customHeight="1" x14ac:dyDescent="0.25">
      <c r="A2" s="37"/>
      <c r="B2" s="37"/>
      <c r="C2" s="37"/>
      <c r="D2" s="37"/>
      <c r="E2" s="37"/>
      <c r="F2" s="37"/>
      <c r="G2" s="37"/>
      <c r="H2" s="37"/>
      <c r="I2" s="37"/>
      <c r="J2" s="37"/>
    </row>
    <row r="3" spans="1:10" s="4" customFormat="1" ht="66.599999999999994" customHeight="1" x14ac:dyDescent="0.25">
      <c r="A3" s="9" t="s">
        <v>0</v>
      </c>
      <c r="B3" s="9" t="s">
        <v>1</v>
      </c>
      <c r="C3" s="9" t="s">
        <v>2</v>
      </c>
      <c r="D3" s="9" t="s">
        <v>3</v>
      </c>
      <c r="E3" s="9" t="s">
        <v>4</v>
      </c>
      <c r="F3" s="9" t="s">
        <v>5</v>
      </c>
      <c r="G3" s="9" t="s">
        <v>6</v>
      </c>
      <c r="H3" s="9" t="s">
        <v>7</v>
      </c>
      <c r="I3" s="9" t="s">
        <v>8</v>
      </c>
      <c r="J3" s="3" t="s">
        <v>9</v>
      </c>
    </row>
    <row r="4" spans="1:10" ht="111.95" customHeight="1" x14ac:dyDescent="0.2">
      <c r="A4" s="10" t="s">
        <v>10</v>
      </c>
      <c r="B4" s="10" t="s">
        <v>36</v>
      </c>
      <c r="C4" s="10" t="s">
        <v>11</v>
      </c>
      <c r="D4" s="10" t="s">
        <v>12</v>
      </c>
      <c r="E4" s="10" t="s">
        <v>13</v>
      </c>
      <c r="F4" s="14">
        <v>292296980.67000002</v>
      </c>
      <c r="G4" s="10" t="s">
        <v>14</v>
      </c>
      <c r="H4" s="15">
        <v>0.9</v>
      </c>
      <c r="I4" s="12">
        <v>45135</v>
      </c>
      <c r="J4" s="16" t="s">
        <v>33</v>
      </c>
    </row>
    <row r="5" spans="1:10" ht="111.95" customHeight="1" x14ac:dyDescent="0.2">
      <c r="A5" s="10" t="s">
        <v>10</v>
      </c>
      <c r="B5" s="10" t="s">
        <v>35</v>
      </c>
      <c r="C5" s="10" t="s">
        <v>15</v>
      </c>
      <c r="D5" s="10" t="s">
        <v>12</v>
      </c>
      <c r="E5" s="10" t="s">
        <v>13</v>
      </c>
      <c r="F5" s="14">
        <v>43275500</v>
      </c>
      <c r="G5" s="10" t="s">
        <v>14</v>
      </c>
      <c r="H5" s="15">
        <v>0.75</v>
      </c>
      <c r="I5" s="12">
        <v>45261</v>
      </c>
      <c r="J5" s="16" t="s">
        <v>32</v>
      </c>
    </row>
    <row r="6" spans="1:10" ht="183.95" customHeight="1" x14ac:dyDescent="0.2">
      <c r="A6" s="10" t="s">
        <v>10</v>
      </c>
      <c r="B6" s="10" t="s">
        <v>51</v>
      </c>
      <c r="C6" s="10" t="s">
        <v>11</v>
      </c>
      <c r="D6" s="10" t="s">
        <v>12</v>
      </c>
      <c r="E6" s="10" t="s">
        <v>13</v>
      </c>
      <c r="F6" s="14">
        <f>2529000*4.2848</f>
        <v>10836259.199999999</v>
      </c>
      <c r="G6" s="10" t="s">
        <v>14</v>
      </c>
      <c r="H6" s="11">
        <v>0.9</v>
      </c>
      <c r="I6" s="12">
        <v>45503</v>
      </c>
      <c r="J6" s="8" t="s">
        <v>16</v>
      </c>
    </row>
    <row r="7" spans="1:10" ht="173.45" customHeight="1" x14ac:dyDescent="0.2">
      <c r="A7" s="10" t="s">
        <v>10</v>
      </c>
      <c r="B7" s="10" t="s">
        <v>37</v>
      </c>
      <c r="C7" s="10" t="s">
        <v>15</v>
      </c>
      <c r="D7" s="10" t="s">
        <v>12</v>
      </c>
      <c r="E7" s="10" t="s">
        <v>13</v>
      </c>
      <c r="F7" s="14">
        <v>6023080</v>
      </c>
      <c r="G7" s="10" t="s">
        <v>19</v>
      </c>
      <c r="H7" s="11">
        <v>0.75</v>
      </c>
      <c r="I7" s="12" t="s">
        <v>24</v>
      </c>
      <c r="J7" s="8" t="s">
        <v>57</v>
      </c>
    </row>
    <row r="8" spans="1:10" ht="144.6" customHeight="1" x14ac:dyDescent="0.2">
      <c r="A8" s="10" t="s">
        <v>20</v>
      </c>
      <c r="B8" s="10" t="s">
        <v>29</v>
      </c>
      <c r="C8" s="10" t="s">
        <v>15</v>
      </c>
      <c r="D8" s="10" t="s">
        <v>22</v>
      </c>
      <c r="E8" s="10" t="s">
        <v>13</v>
      </c>
      <c r="F8" s="14">
        <v>3182221.4</v>
      </c>
      <c r="G8" s="10" t="s">
        <v>14</v>
      </c>
      <c r="H8" s="11">
        <v>0.75</v>
      </c>
      <c r="I8" s="12">
        <v>45587</v>
      </c>
      <c r="J8" s="8" t="s">
        <v>52</v>
      </c>
    </row>
    <row r="9" spans="1:10" ht="144.6" customHeight="1" x14ac:dyDescent="0.2">
      <c r="A9" s="10" t="s">
        <v>10</v>
      </c>
      <c r="B9" s="10" t="s">
        <v>30</v>
      </c>
      <c r="C9" s="10" t="s">
        <v>11</v>
      </c>
      <c r="D9" s="10" t="s">
        <v>12</v>
      </c>
      <c r="E9" s="10" t="s">
        <v>13</v>
      </c>
      <c r="F9" s="14">
        <v>12023975</v>
      </c>
      <c r="G9" s="10" t="s">
        <v>14</v>
      </c>
      <c r="H9" s="11">
        <v>0.9</v>
      </c>
      <c r="I9" s="12">
        <v>45604</v>
      </c>
      <c r="J9" s="8" t="s">
        <v>17</v>
      </c>
    </row>
    <row r="10" spans="1:10" ht="195.6" customHeight="1" x14ac:dyDescent="0.2">
      <c r="A10" s="10" t="s">
        <v>10</v>
      </c>
      <c r="B10" s="10" t="s">
        <v>38</v>
      </c>
      <c r="C10" s="10" t="s">
        <v>15</v>
      </c>
      <c r="D10" s="10" t="s">
        <v>12</v>
      </c>
      <c r="E10" s="10" t="s">
        <v>13</v>
      </c>
      <c r="F10" s="14">
        <v>133338015</v>
      </c>
      <c r="G10" s="10" t="s">
        <v>14</v>
      </c>
      <c r="H10" s="11">
        <v>0.75</v>
      </c>
      <c r="I10" s="12">
        <v>45604</v>
      </c>
      <c r="J10" s="8" t="s">
        <v>66</v>
      </c>
    </row>
    <row r="11" spans="1:10" ht="129.94999999999999" customHeight="1" x14ac:dyDescent="0.2">
      <c r="A11" s="10" t="s">
        <v>10</v>
      </c>
      <c r="B11" s="10" t="s">
        <v>39</v>
      </c>
      <c r="C11" s="10" t="s">
        <v>11</v>
      </c>
      <c r="D11" s="10" t="s">
        <v>25</v>
      </c>
      <c r="E11" s="10" t="s">
        <v>13</v>
      </c>
      <c r="F11" s="14">
        <v>3814432</v>
      </c>
      <c r="G11" s="10" t="s">
        <v>14</v>
      </c>
      <c r="H11" s="11">
        <v>0.9</v>
      </c>
      <c r="I11" s="12">
        <v>45646</v>
      </c>
      <c r="J11" s="8" t="s">
        <v>26</v>
      </c>
    </row>
    <row r="12" spans="1:10" ht="177.6" customHeight="1" x14ac:dyDescent="0.2">
      <c r="A12" s="17" t="s">
        <v>10</v>
      </c>
      <c r="B12" s="17" t="s">
        <v>40</v>
      </c>
      <c r="C12" s="17" t="s">
        <v>11</v>
      </c>
      <c r="D12" s="17" t="s">
        <v>12</v>
      </c>
      <c r="E12" s="17" t="s">
        <v>13</v>
      </c>
      <c r="F12" s="18">
        <f>(40708269.86+8440058.13)*4.2892</f>
        <v>210807008.41470802</v>
      </c>
      <c r="G12" s="17" t="s">
        <v>14</v>
      </c>
      <c r="H12" s="19">
        <v>0.9</v>
      </c>
      <c r="I12" s="12">
        <v>45728</v>
      </c>
      <c r="J12" s="20" t="s">
        <v>53</v>
      </c>
    </row>
    <row r="13" spans="1:10" ht="177.6" customHeight="1" x14ac:dyDescent="0.2">
      <c r="A13" s="17" t="s">
        <v>10</v>
      </c>
      <c r="B13" s="17" t="s">
        <v>41</v>
      </c>
      <c r="C13" s="17" t="s">
        <v>11</v>
      </c>
      <c r="D13" s="17" t="s">
        <v>59</v>
      </c>
      <c r="E13" s="17" t="s">
        <v>13</v>
      </c>
      <c r="F13" s="18">
        <f>2012578.3*4.2892</f>
        <v>8632350.8443599995</v>
      </c>
      <c r="G13" s="17" t="s">
        <v>14</v>
      </c>
      <c r="H13" s="19">
        <v>0.9</v>
      </c>
      <c r="I13" s="12">
        <v>45804</v>
      </c>
      <c r="J13" s="20" t="s">
        <v>50</v>
      </c>
    </row>
    <row r="14" spans="1:10" ht="117" customHeight="1" x14ac:dyDescent="0.2">
      <c r="A14" s="21" t="s">
        <v>10</v>
      </c>
      <c r="B14" s="21" t="s">
        <v>45</v>
      </c>
      <c r="C14" s="21" t="s">
        <v>15</v>
      </c>
      <c r="D14" s="21" t="s">
        <v>12</v>
      </c>
      <c r="E14" s="21" t="s">
        <v>13</v>
      </c>
      <c r="F14" s="22">
        <v>60000000</v>
      </c>
      <c r="G14" s="21" t="s">
        <v>14</v>
      </c>
      <c r="H14" s="23">
        <v>0.75</v>
      </c>
      <c r="I14" s="21" t="s">
        <v>28</v>
      </c>
      <c r="J14" s="24" t="s">
        <v>67</v>
      </c>
    </row>
    <row r="15" spans="1:10" ht="108" customHeight="1" x14ac:dyDescent="0.2">
      <c r="A15" s="21" t="s">
        <v>10</v>
      </c>
      <c r="B15" s="21" t="s">
        <v>47</v>
      </c>
      <c r="C15" s="21" t="s">
        <v>15</v>
      </c>
      <c r="D15" s="21" t="s">
        <v>12</v>
      </c>
      <c r="E15" s="21" t="s">
        <v>13</v>
      </c>
      <c r="F15" s="22">
        <v>875000</v>
      </c>
      <c r="G15" s="21" t="s">
        <v>14</v>
      </c>
      <c r="H15" s="23">
        <v>0.75</v>
      </c>
      <c r="I15" s="21" t="s">
        <v>27</v>
      </c>
      <c r="J15" s="24" t="s">
        <v>49</v>
      </c>
    </row>
    <row r="16" spans="1:10" ht="108" customHeight="1" x14ac:dyDescent="0.2">
      <c r="A16" s="21" t="s">
        <v>20</v>
      </c>
      <c r="B16" s="21" t="s">
        <v>42</v>
      </c>
      <c r="C16" s="21" t="s">
        <v>15</v>
      </c>
      <c r="D16" s="21" t="s">
        <v>22</v>
      </c>
      <c r="E16" s="21" t="s">
        <v>13</v>
      </c>
      <c r="F16" s="22">
        <v>10447200</v>
      </c>
      <c r="G16" s="21" t="s">
        <v>14</v>
      </c>
      <c r="H16" s="23">
        <v>0.75</v>
      </c>
      <c r="I16" s="21" t="s">
        <v>27</v>
      </c>
      <c r="J16" s="24" t="s">
        <v>54</v>
      </c>
    </row>
    <row r="17" spans="1:10" ht="164.45" customHeight="1" x14ac:dyDescent="0.2">
      <c r="A17" s="25" t="s">
        <v>10</v>
      </c>
      <c r="B17" s="25" t="s">
        <v>44</v>
      </c>
      <c r="C17" s="25" t="s">
        <v>15</v>
      </c>
      <c r="D17" s="25" t="s">
        <v>12</v>
      </c>
      <c r="E17" s="25" t="s">
        <v>13</v>
      </c>
      <c r="F17" s="26">
        <v>75000000</v>
      </c>
      <c r="G17" s="25" t="s">
        <v>14</v>
      </c>
      <c r="H17" s="27">
        <v>0.75</v>
      </c>
      <c r="I17" s="25" t="s">
        <v>31</v>
      </c>
      <c r="J17" s="28" t="s">
        <v>58</v>
      </c>
    </row>
    <row r="18" spans="1:10" ht="154.5" customHeight="1" x14ac:dyDescent="0.2">
      <c r="A18" s="25" t="s">
        <v>20</v>
      </c>
      <c r="B18" s="25" t="s">
        <v>46</v>
      </c>
      <c r="C18" s="25" t="s">
        <v>15</v>
      </c>
      <c r="D18" s="25" t="s">
        <v>12</v>
      </c>
      <c r="E18" s="25" t="s">
        <v>13</v>
      </c>
      <c r="F18" s="29">
        <v>22000000</v>
      </c>
      <c r="G18" s="25" t="s">
        <v>14</v>
      </c>
      <c r="H18" s="27">
        <v>0.75</v>
      </c>
      <c r="I18" s="25" t="s">
        <v>60</v>
      </c>
      <c r="J18" s="30" t="s">
        <v>55</v>
      </c>
    </row>
    <row r="19" spans="1:10" s="5" customFormat="1" ht="163.5" customHeight="1" x14ac:dyDescent="0.2">
      <c r="A19" s="25" t="s">
        <v>10</v>
      </c>
      <c r="B19" s="25" t="s">
        <v>43</v>
      </c>
      <c r="C19" s="25" t="s">
        <v>11</v>
      </c>
      <c r="D19" s="25" t="s">
        <v>18</v>
      </c>
      <c r="E19" s="25" t="s">
        <v>13</v>
      </c>
      <c r="F19" s="26">
        <f>1612594.34*4.2892</f>
        <v>6916739.6431280002</v>
      </c>
      <c r="G19" s="25" t="s">
        <v>19</v>
      </c>
      <c r="H19" s="27">
        <v>0.9</v>
      </c>
      <c r="I19" s="25" t="s">
        <v>60</v>
      </c>
      <c r="J19" s="30" t="s">
        <v>34</v>
      </c>
    </row>
    <row r="20" spans="1:10" s="6" customFormat="1" ht="120" customHeight="1" x14ac:dyDescent="0.2">
      <c r="A20" s="25" t="s">
        <v>10</v>
      </c>
      <c r="B20" s="25" t="s">
        <v>48</v>
      </c>
      <c r="C20" s="25" t="s">
        <v>21</v>
      </c>
      <c r="D20" s="25" t="s">
        <v>12</v>
      </c>
      <c r="E20" s="25" t="s">
        <v>13</v>
      </c>
      <c r="F20" s="26">
        <v>1943000</v>
      </c>
      <c r="G20" s="25" t="s">
        <v>14</v>
      </c>
      <c r="H20" s="27">
        <v>1</v>
      </c>
      <c r="I20" s="25" t="s">
        <v>61</v>
      </c>
      <c r="J20" s="30" t="s">
        <v>56</v>
      </c>
    </row>
    <row r="22" spans="1:10" x14ac:dyDescent="0.2">
      <c r="B22" s="35" t="s">
        <v>62</v>
      </c>
    </row>
    <row r="23" spans="1:10" x14ac:dyDescent="0.2">
      <c r="B23" s="31"/>
      <c r="C23" s="32" t="s">
        <v>63</v>
      </c>
    </row>
    <row r="24" spans="1:10" x14ac:dyDescent="0.2">
      <c r="A24" s="13"/>
      <c r="B24" s="33"/>
      <c r="C24" s="32" t="s">
        <v>64</v>
      </c>
    </row>
    <row r="25" spans="1:10" x14ac:dyDescent="0.2">
      <c r="B25" s="34"/>
      <c r="C25" s="32" t="s">
        <v>65</v>
      </c>
    </row>
    <row r="26" spans="1:10" ht="15" x14ac:dyDescent="0.2">
      <c r="D26" s="7"/>
    </row>
  </sheetData>
  <mergeCells count="2">
    <mergeCell ref="A1:J1"/>
    <mergeCell ref="A2:J2"/>
  </mergeCells>
  <pageMargins left="0.7" right="0.7" top="0.75" bottom="0.75" header="0.3" footer="0.3"/>
  <pageSetup paperSize="9" scale="3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 2025-2026</vt:lpstr>
    </vt:vector>
  </TitlesOfParts>
  <Company>MSWiA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 Katarzyna</dc:creator>
  <cp:lastModifiedBy>Pawłowska Karolina</cp:lastModifiedBy>
  <dcterms:created xsi:type="dcterms:W3CDTF">2024-06-25T13:27:51Z</dcterms:created>
  <dcterms:modified xsi:type="dcterms:W3CDTF">2025-09-10T07:04:44Z</dcterms:modified>
</cp:coreProperties>
</file>