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 na 2017 rok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<sst xmlns="http://schemas.openxmlformats.org/spreadsheetml/2006/main" count="66" uniqueCount="57">
  <si>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</si>
  <si>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</si>
  <si>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</si>
  <si>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</si>
  <si>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</si>
  <si>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</si>
  <si>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</si>
  <si>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</si>
  <si>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</si>
  <si>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</si>
  <si>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</si>
  <si>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</si>
  <si>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 xml:space="preserve">  z tego:</t>
  </si>
  <si>
    <t>Filharmonie, orkiestry, chóry i kapele</t>
  </si>
  <si>
    <t>Centra kultury i sztuki</t>
  </si>
  <si>
    <t xml:space="preserve"> Muzea</t>
  </si>
  <si>
    <t>Cz. 24 - KULTURA  I  OCHRONA  DZIEDZICTWA  NARODOWEGO</t>
  </si>
  <si>
    <t>Domy i ośrodki kultury, świetlice i kluby</t>
  </si>
  <si>
    <t xml:space="preserve"> Pozostałe instytucje kultury</t>
  </si>
  <si>
    <t>Teatry</t>
  </si>
  <si>
    <t>Samorządowe instytucje kultury współprowadzone przez MKiDN</t>
  </si>
  <si>
    <t>w złotych</t>
  </si>
  <si>
    <r>
      <rPr>
        <b/>
        <sz val="12"/>
        <rFont val="Times New Roman CE"/>
        <family val="0"/>
      </rPr>
      <t xml:space="preserve">Załącznik nr 3 </t>
    </r>
    <r>
      <rPr>
        <sz val="12"/>
        <rFont val="Times New Roman CE"/>
        <family val="0"/>
      </rPr>
      <t xml:space="preserve">- Samorządowe instytucje kultury współprowadzone z MKiDN - dotacja podmiotowa na 2017 r. </t>
    </r>
  </si>
  <si>
    <t xml:space="preserve"> na 2017 rok</t>
  </si>
  <si>
    <t xml:space="preserve"> Teatr Polski we Wrocławiu</t>
  </si>
  <si>
    <t xml:space="preserve"> Teatr Wybrzeże w Gdańsku</t>
  </si>
  <si>
    <t xml:space="preserve"> Teatr im. S. Jaracza w Olsztynie</t>
  </si>
  <si>
    <t xml:space="preserve"> Teatr Żydowski im. Estery Rachel i Idy Kamińskich w Warszawie</t>
  </si>
  <si>
    <t xml:space="preserve"> Opera Nova w Bydgoszczy</t>
  </si>
  <si>
    <t xml:space="preserve"> Opera i Filharmonia Podlaska
  - Europejskie Centrum Sztuki w Białymstoku</t>
  </si>
  <si>
    <t xml:space="preserve"> Teatr Wielki im. St. Moniuszki w Poznaniu</t>
  </si>
  <si>
    <t xml:space="preserve"> Opera Wrocławska</t>
  </si>
  <si>
    <t xml:space="preserve"> Teatr Wierszalin w Supraślu</t>
  </si>
  <si>
    <t xml:space="preserve"> Środki zabezpieczone dla samorządowych instytucji kultury planowanych do współprowadzenia od 2017 roku </t>
  </si>
  <si>
    <t xml:space="preserve"> Filharmonia Zielonogórska im. T. Bairda</t>
  </si>
  <si>
    <t xml:space="preserve"> Filharmonia Pomorska im. I.J. Paderewskiego w Bydgoszczy</t>
  </si>
  <si>
    <t>Centrum Sztuki Współczesnej "Znaki Czasu" w Toruniu</t>
  </si>
  <si>
    <t>Ośrodek "Pogranicze - sztuk, kultur, narodów" w Sejnach</t>
  </si>
  <si>
    <t>Ośrodek Praktyk Teatralnych "Gardzienice" w Lublinie</t>
  </si>
  <si>
    <t xml:space="preserve"> Europejskie Centrum Solidarności w Gdańsku</t>
  </si>
  <si>
    <t xml:space="preserve"> EC1 Łódź - Miasto Kultury</t>
  </si>
  <si>
    <t>Muzeum Narodowe we Wrocławiu</t>
  </si>
  <si>
    <t>Muzeum Narodowe w Gdańsku</t>
  </si>
  <si>
    <t>Muzeum Narodowe w Kielcach</t>
  </si>
  <si>
    <t>Muzeum Narodowe w Szczecinie</t>
  </si>
  <si>
    <t>Muzeum Lubelskie w Lublinie</t>
  </si>
  <si>
    <t>Muzeum - Zamek w Łańcucie</t>
  </si>
  <si>
    <t>Muzeum Literatury im. A. Mickiewicza w Warszawie</t>
  </si>
  <si>
    <t>Muzeum Piastów Śląskich w Brzegu</t>
  </si>
  <si>
    <t>Muzeum Śląskie w Katowicach</t>
  </si>
  <si>
    <t>Muzeum Sztuki w Łodzi</t>
  </si>
  <si>
    <t>Muzeum Historii Żydów Polskich POLIN</t>
  </si>
  <si>
    <t>Muzeum Dom Rodzinny Ojca Świętego Jana Pawła II w Wadowicach</t>
  </si>
  <si>
    <t xml:space="preserve"> Narodowe Forum Muzyki im. Witolda Lutosławskiego we Wrocławiu</t>
  </si>
  <si>
    <t>Ośrodek Pamięć i Przyszłość we Wrocławiu</t>
  </si>
  <si>
    <t>Muzeum PRL-u w Krakowie (w organizacji)</t>
  </si>
  <si>
    <t>Muzeum - Dom Rodzinny Pileckich w Ostrowi Mazowieckiej 
(w organizacji)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</si>
</sst>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sz val="10"/>
      <color indexed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0"/>
      <name val="Times New Roman CE"/>
      <family val="0"/>
    </font>
    <font>
      <b/>
      <i/>
      <sz val="14"/>
      <name val="Times New Roman CE"/>
      <family val="0"/>
    </font>
    <font>
      <b/>
      <sz val="12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3"/>
      <color indexed="56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3"/>
      <color theme="3" tint="-0.4999699890613556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6" xfId="0" applyFont="1" applyFill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3" fontId="6" fillId="0" borderId="18" xfId="0" applyNumberFormat="1" applyFont="1" applyBorder="1" applyAlignment="1">
      <alignment/>
    </xf>
    <xf numFmtId="0" fontId="7" fillId="0" borderId="19" xfId="0" applyFont="1" applyFill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3" fontId="7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1" xfId="0" applyFont="1" applyFill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left"/>
      <protection/>
    </xf>
    <xf numFmtId="3" fontId="7" fillId="0" borderId="22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3" fontId="15" fillId="0" borderId="15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4" xfId="0" applyFont="1" applyBorder="1" applyAlignment="1">
      <alignment horizontal="center"/>
    </xf>
    <xf numFmtId="0" fontId="10" fillId="0" borderId="0" xfId="0" applyFont="1" applyAlignment="1">
      <alignment/>
    </xf>
    <xf numFmtId="3" fontId="15" fillId="0" borderId="25" xfId="0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5" fillId="0" borderId="2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23" fillId="0" borderId="0" xfId="0" applyFont="1" applyAlignment="1">
      <alignment/>
    </xf>
    <xf numFmtId="0" fontId="22" fillId="0" borderId="28" xfId="0" applyFont="1" applyBorder="1" applyAlignment="1">
      <alignment/>
    </xf>
    <xf numFmtId="0" fontId="3" fillId="0" borderId="0" xfId="0" applyFont="1" applyAlignment="1">
      <alignment/>
    </xf>
    <xf numFmtId="3" fontId="60" fillId="0" borderId="15" xfId="0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29" xfId="0" applyFont="1" applyBorder="1" applyAlignment="1">
      <alignment wrapText="1"/>
    </xf>
    <xf numFmtId="0" fontId="15" fillId="0" borderId="30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3" fontId="15" fillId="0" borderId="31" xfId="0" applyNumberFormat="1" applyFont="1" applyBorder="1" applyAlignment="1">
      <alignment/>
    </xf>
    <xf numFmtId="0" fontId="15" fillId="0" borderId="32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3" fontId="15" fillId="0" borderId="38" xfId="0" applyNumberFormat="1" applyFont="1" applyBorder="1" applyAlignment="1">
      <alignment/>
    </xf>
    <xf numFmtId="0" fontId="15" fillId="0" borderId="39" xfId="0" applyFont="1" applyBorder="1" applyAlignment="1">
      <alignment wrapText="1"/>
    </xf>
    <xf numFmtId="3" fontId="15" fillId="0" borderId="40" xfId="0" applyNumberFormat="1" applyFont="1" applyBorder="1" applyAlignment="1">
      <alignment/>
    </xf>
    <xf numFmtId="0" fontId="15" fillId="0" borderId="41" xfId="0" applyFont="1" applyBorder="1" applyAlignment="1">
      <alignment wrapText="1"/>
    </xf>
    <xf numFmtId="3" fontId="60" fillId="0" borderId="38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3"/>
  <sheetViews>
    <sheetView tabSelected="1" zoomScalePageLayoutView="0" workbookViewId="0" topLeftCell="A1">
      <selection activeCell="B52" sqref="B52"/>
    </sheetView>
  </sheetViews>
  <sheetFormatPr defaultColWidth="9.00390625" defaultRowHeight="12.75"/>
  <cols>
    <col min="1" max="1" width="10.125" style="2" customWidth="1"/>
    <col min="2" max="2" width="72.125" style="2" customWidth="1"/>
    <col min="3" max="3" width="26.125" style="2" customWidth="1"/>
    <col min="4" max="4" width="11.625" style="2" bestFit="1" customWidth="1"/>
    <col min="5" max="5" width="14.25390625" style="2" bestFit="1" customWidth="1"/>
    <col min="6" max="6" width="9.125" style="2" customWidth="1"/>
    <col min="7" max="7" width="9.375" style="2" bestFit="1" customWidth="1"/>
    <col min="8" max="9" width="9.125" style="2" customWidth="1"/>
    <col min="10" max="10" width="9.375" style="2" bestFit="1" customWidth="1"/>
    <col min="11" max="11" width="11.625" style="2" bestFit="1" customWidth="1"/>
    <col min="12" max="12" width="12.875" style="2" bestFit="1" customWidth="1"/>
    <col min="13" max="16" width="9.375" style="2" bestFit="1" customWidth="1"/>
    <col min="17" max="18" width="9.625" style="2" bestFit="1" customWidth="1"/>
    <col min="19" max="19" width="12.875" style="2" bestFit="1" customWidth="1"/>
    <col min="20" max="16384" width="9.125" style="2" customWidth="1"/>
  </cols>
  <sheetData>
    <row r="1" ht="15.75">
      <c r="A1" s="74" t="s">
        <v>22</v>
      </c>
    </row>
    <row r="3" ht="12.75">
      <c r="A3" s="1" t="s">
        <v>16</v>
      </c>
    </row>
    <row r="4" spans="1:3" ht="12.75">
      <c r="A4" s="1" t="s">
        <v>0</v>
      </c>
      <c r="C4" s="62"/>
    </row>
    <row r="5" ht="12.75">
      <c r="A5" s="3"/>
    </row>
    <row r="6" spans="1:2" ht="19.5">
      <c r="A6" s="3"/>
      <c r="B6" s="72" t="s">
        <v>20</v>
      </c>
    </row>
    <row r="7" ht="14.25" thickBot="1">
      <c r="C7" s="73"/>
    </row>
    <row r="8" spans="1:3" ht="15.75" customHeight="1">
      <c r="A8" s="4"/>
      <c r="B8" s="5"/>
      <c r="C8" s="6" t="s">
        <v>1</v>
      </c>
    </row>
    <row r="9" spans="1:3" ht="15.75">
      <c r="A9" s="7" t="s">
        <v>2</v>
      </c>
      <c r="B9" s="8" t="s">
        <v>3</v>
      </c>
      <c r="C9" s="9" t="s">
        <v>4</v>
      </c>
    </row>
    <row r="10" spans="1:3" ht="15.75">
      <c r="A10" s="7"/>
      <c r="B10" s="8"/>
      <c r="C10" s="9" t="s">
        <v>23</v>
      </c>
    </row>
    <row r="11" spans="1:3" ht="17.25" customHeight="1" thickBot="1">
      <c r="A11" s="10"/>
      <c r="B11" s="11"/>
      <c r="C11" s="63" t="s">
        <v>21</v>
      </c>
    </row>
    <row r="12" spans="1:3" s="15" customFormat="1" ht="13.5" thickBot="1">
      <c r="A12" s="12" t="s">
        <v>5</v>
      </c>
      <c r="B12" s="13" t="s">
        <v>6</v>
      </c>
      <c r="C12" s="14">
        <v>3</v>
      </c>
    </row>
    <row r="13" spans="1:3" s="15" customFormat="1" ht="24.75" customHeight="1" thickBot="1">
      <c r="A13" s="16" t="s">
        <v>7</v>
      </c>
      <c r="B13" s="17" t="s">
        <v>8</v>
      </c>
      <c r="C13" s="18">
        <f>C17+C30+C37+C42+C47+C54</f>
        <v>145771000</v>
      </c>
    </row>
    <row r="14" spans="1:9" s="23" customFormat="1" ht="35.25" customHeight="1" hidden="1">
      <c r="A14" s="19"/>
      <c r="B14" s="20" t="s">
        <v>9</v>
      </c>
      <c r="C14" s="21" t="e">
        <f>#REF!+#REF!+#REF!</f>
        <v>#REF!</v>
      </c>
      <c r="D14" s="22"/>
      <c r="E14" s="22"/>
      <c r="F14" s="22"/>
      <c r="G14" s="22"/>
      <c r="H14" s="22"/>
      <c r="I14" s="22"/>
    </row>
    <row r="15" spans="1:9" s="23" customFormat="1" ht="35.25" customHeight="1" hidden="1">
      <c r="A15" s="24" t="s">
        <v>10</v>
      </c>
      <c r="B15" s="25" t="s">
        <v>11</v>
      </c>
      <c r="C15" s="26" t="e">
        <f>#REF!</f>
        <v>#REF!</v>
      </c>
      <c r="D15" s="22"/>
      <c r="E15" s="22"/>
      <c r="F15" s="22"/>
      <c r="G15" s="22"/>
      <c r="H15" s="22"/>
      <c r="I15" s="22"/>
    </row>
    <row r="16" spans="1:19" s="31" customFormat="1" ht="6" customHeight="1">
      <c r="A16" s="58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20" s="35" customFormat="1" ht="18.75">
      <c r="A17" s="58">
        <v>92106</v>
      </c>
      <c r="B17" s="32" t="s">
        <v>19</v>
      </c>
      <c r="C17" s="33">
        <f>SUM(C19:C28)</f>
        <v>44080000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28"/>
    </row>
    <row r="18" spans="1:20" s="40" customFormat="1" ht="10.5" customHeight="1">
      <c r="A18" s="59"/>
      <c r="B18" s="36" t="s">
        <v>12</v>
      </c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</row>
    <row r="19" spans="1:20" s="46" customFormat="1" ht="21" customHeight="1">
      <c r="A19" s="60"/>
      <c r="B19" s="78" t="s">
        <v>24</v>
      </c>
      <c r="C19" s="42">
        <v>4921000</v>
      </c>
      <c r="D19" s="43"/>
      <c r="E19" s="43"/>
      <c r="F19" s="43"/>
      <c r="G19" s="43"/>
      <c r="H19" s="43"/>
      <c r="I19" s="43"/>
      <c r="J19" s="43"/>
      <c r="K19" s="44"/>
      <c r="L19" s="43"/>
      <c r="M19" s="43"/>
      <c r="N19" s="43"/>
      <c r="O19" s="43"/>
      <c r="P19" s="43"/>
      <c r="Q19" s="43"/>
      <c r="R19" s="43"/>
      <c r="S19" s="43"/>
      <c r="T19" s="45"/>
    </row>
    <row r="20" spans="1:20" s="46" customFormat="1" ht="21" customHeight="1">
      <c r="A20" s="60"/>
      <c r="B20" s="79" t="s">
        <v>25</v>
      </c>
      <c r="C20" s="80">
        <v>1918000</v>
      </c>
      <c r="D20" s="43"/>
      <c r="E20" s="43"/>
      <c r="F20" s="43"/>
      <c r="G20" s="43"/>
      <c r="H20" s="43"/>
      <c r="I20" s="43"/>
      <c r="J20" s="43"/>
      <c r="K20" s="44"/>
      <c r="L20" s="43"/>
      <c r="M20" s="43"/>
      <c r="N20" s="43"/>
      <c r="O20" s="43"/>
      <c r="P20" s="43"/>
      <c r="Q20" s="43"/>
      <c r="R20" s="43"/>
      <c r="S20" s="43"/>
      <c r="T20" s="45"/>
    </row>
    <row r="21" spans="1:20" s="46" customFormat="1" ht="21" customHeight="1">
      <c r="A21" s="60"/>
      <c r="B21" s="81" t="s">
        <v>26</v>
      </c>
      <c r="C21" s="80">
        <v>3124000</v>
      </c>
      <c r="D21" s="43"/>
      <c r="E21" s="43"/>
      <c r="F21" s="43"/>
      <c r="G21" s="43"/>
      <c r="H21" s="43"/>
      <c r="I21" s="43"/>
      <c r="J21" s="43"/>
      <c r="K21" s="44"/>
      <c r="L21" s="43"/>
      <c r="M21" s="43"/>
      <c r="N21" s="43"/>
      <c r="O21" s="43"/>
      <c r="P21" s="43"/>
      <c r="Q21" s="43"/>
      <c r="R21" s="43"/>
      <c r="S21" s="43"/>
      <c r="T21" s="45"/>
    </row>
    <row r="22" spans="1:20" s="46" customFormat="1" ht="21" customHeight="1">
      <c r="A22" s="60"/>
      <c r="B22" s="79" t="s">
        <v>27</v>
      </c>
      <c r="C22" s="80">
        <v>1601000</v>
      </c>
      <c r="D22" s="43"/>
      <c r="E22" s="43"/>
      <c r="F22" s="43"/>
      <c r="G22" s="43"/>
      <c r="H22" s="43"/>
      <c r="I22" s="43"/>
      <c r="J22" s="43"/>
      <c r="K22" s="44"/>
      <c r="L22" s="43"/>
      <c r="M22" s="43"/>
      <c r="N22" s="43"/>
      <c r="O22" s="43"/>
      <c r="P22" s="43"/>
      <c r="Q22" s="43"/>
      <c r="R22" s="43"/>
      <c r="S22" s="43"/>
      <c r="T22" s="45"/>
    </row>
    <row r="23" spans="1:20" s="46" customFormat="1" ht="21" customHeight="1">
      <c r="A23" s="60"/>
      <c r="B23" s="79" t="s">
        <v>28</v>
      </c>
      <c r="C23" s="80">
        <v>3019000</v>
      </c>
      <c r="D23" s="43"/>
      <c r="E23" s="43"/>
      <c r="F23" s="43"/>
      <c r="G23" s="43"/>
      <c r="H23" s="43"/>
      <c r="I23" s="43"/>
      <c r="J23" s="43"/>
      <c r="K23" s="44"/>
      <c r="L23" s="43"/>
      <c r="M23" s="43"/>
      <c r="N23" s="43"/>
      <c r="O23" s="43"/>
      <c r="P23" s="43"/>
      <c r="Q23" s="43"/>
      <c r="R23" s="43"/>
      <c r="S23" s="43"/>
      <c r="T23" s="45"/>
    </row>
    <row r="24" spans="1:20" s="46" customFormat="1" ht="33.75" customHeight="1">
      <c r="A24" s="60"/>
      <c r="B24" s="82" t="s">
        <v>29</v>
      </c>
      <c r="C24" s="80">
        <v>6211000</v>
      </c>
      <c r="D24" s="43"/>
      <c r="E24" s="43"/>
      <c r="F24" s="43"/>
      <c r="G24" s="43"/>
      <c r="H24" s="43"/>
      <c r="I24" s="43"/>
      <c r="J24" s="43"/>
      <c r="K24" s="44"/>
      <c r="L24" s="43"/>
      <c r="M24" s="43"/>
      <c r="N24" s="43"/>
      <c r="O24" s="43"/>
      <c r="P24" s="43"/>
      <c r="Q24" s="43"/>
      <c r="R24" s="43"/>
      <c r="S24" s="43"/>
      <c r="T24" s="45"/>
    </row>
    <row r="25" spans="1:20" s="46" customFormat="1" ht="21" customHeight="1">
      <c r="A25" s="60"/>
      <c r="B25" s="83" t="s">
        <v>30</v>
      </c>
      <c r="C25" s="80">
        <v>2796000</v>
      </c>
      <c r="D25" s="43"/>
      <c r="E25" s="43"/>
      <c r="F25" s="43"/>
      <c r="G25" s="43"/>
      <c r="H25" s="43"/>
      <c r="I25" s="43"/>
      <c r="J25" s="43"/>
      <c r="K25" s="44"/>
      <c r="L25" s="43"/>
      <c r="M25" s="43"/>
      <c r="N25" s="43"/>
      <c r="O25" s="43"/>
      <c r="P25" s="43"/>
      <c r="Q25" s="43"/>
      <c r="R25" s="43"/>
      <c r="S25" s="43"/>
      <c r="T25" s="45"/>
    </row>
    <row r="26" spans="1:20" s="46" customFormat="1" ht="21" customHeight="1">
      <c r="A26" s="60"/>
      <c r="B26" s="79" t="s">
        <v>31</v>
      </c>
      <c r="C26" s="80">
        <v>6230000</v>
      </c>
      <c r="D26" s="43"/>
      <c r="E26" s="43"/>
      <c r="F26" s="43"/>
      <c r="G26" s="43"/>
      <c r="H26" s="43"/>
      <c r="I26" s="43"/>
      <c r="J26" s="43"/>
      <c r="K26" s="44"/>
      <c r="L26" s="43"/>
      <c r="M26" s="43"/>
      <c r="N26" s="43"/>
      <c r="O26" s="43"/>
      <c r="P26" s="43"/>
      <c r="Q26" s="43"/>
      <c r="R26" s="43"/>
      <c r="S26" s="43"/>
      <c r="T26" s="45"/>
    </row>
    <row r="27" spans="1:20" s="46" customFormat="1" ht="21" customHeight="1">
      <c r="A27" s="76"/>
      <c r="B27" s="84" t="s">
        <v>32</v>
      </c>
      <c r="C27" s="80">
        <v>260000</v>
      </c>
      <c r="D27" s="43"/>
      <c r="E27" s="43"/>
      <c r="F27" s="43"/>
      <c r="G27" s="43"/>
      <c r="H27" s="43"/>
      <c r="I27" s="43"/>
      <c r="J27" s="43"/>
      <c r="K27" s="44"/>
      <c r="L27" s="43"/>
      <c r="M27" s="43"/>
      <c r="N27" s="43"/>
      <c r="O27" s="43"/>
      <c r="P27" s="43"/>
      <c r="Q27" s="43"/>
      <c r="R27" s="43"/>
      <c r="S27" s="43"/>
      <c r="T27" s="45"/>
    </row>
    <row r="28" spans="1:37" s="46" customFormat="1" ht="33.75" thickBot="1">
      <c r="A28" s="47"/>
      <c r="B28" s="77" t="s">
        <v>33</v>
      </c>
      <c r="C28" s="49">
        <v>14000000</v>
      </c>
      <c r="D28" s="43"/>
      <c r="E28" s="43"/>
      <c r="F28" s="43"/>
      <c r="G28" s="43"/>
      <c r="H28" s="43"/>
      <c r="I28" s="43"/>
      <c r="J28" s="43"/>
      <c r="K28" s="44"/>
      <c r="L28" s="43"/>
      <c r="M28" s="43"/>
      <c r="N28" s="43"/>
      <c r="O28" s="43"/>
      <c r="P28" s="43"/>
      <c r="Q28" s="43"/>
      <c r="R28" s="43"/>
      <c r="S28" s="43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</row>
    <row r="29" spans="1:19" s="31" customFormat="1" ht="5.25" customHeight="1">
      <c r="A29" s="52"/>
      <c r="B29" s="67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23" s="48" customFormat="1" ht="18.75">
      <c r="A30" s="27">
        <v>92108</v>
      </c>
      <c r="B30" s="68" t="s">
        <v>13</v>
      </c>
      <c r="C30" s="33">
        <f>SUM(C32:C35)</f>
        <v>18562000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28"/>
      <c r="U30" s="35"/>
      <c r="V30" s="35"/>
      <c r="W30" s="35"/>
    </row>
    <row r="31" spans="1:19" s="31" customFormat="1" ht="12" customHeight="1">
      <c r="A31" s="52"/>
      <c r="B31" s="69" t="s">
        <v>12</v>
      </c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s="31" customFormat="1" ht="21" customHeight="1">
      <c r="A32" s="52"/>
      <c r="B32" s="85" t="s">
        <v>34</v>
      </c>
      <c r="C32" s="42">
        <v>1697000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s="31" customFormat="1" ht="21" customHeight="1">
      <c r="A33" s="52"/>
      <c r="B33" s="86" t="s">
        <v>35</v>
      </c>
      <c r="C33" s="87">
        <v>1427000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s="31" customFormat="1" ht="21" customHeight="1">
      <c r="A34" s="52"/>
      <c r="B34" s="86" t="s">
        <v>53</v>
      </c>
      <c r="C34" s="87">
        <v>10438000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20" s="46" customFormat="1" ht="33.75" customHeight="1" thickBot="1">
      <c r="A35" s="47"/>
      <c r="B35" s="77" t="s">
        <v>33</v>
      </c>
      <c r="C35" s="49">
        <v>5000000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5"/>
    </row>
    <row r="36" spans="1:20" s="40" customFormat="1" ht="11.25" customHeight="1">
      <c r="A36" s="53"/>
      <c r="B36" s="70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</row>
    <row r="37" spans="1:20" s="48" customFormat="1" ht="18.75">
      <c r="A37" s="27">
        <v>92109</v>
      </c>
      <c r="B37" s="68" t="s">
        <v>17</v>
      </c>
      <c r="C37" s="33">
        <f>SUM(C39:C40)</f>
        <v>1782000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2"/>
    </row>
    <row r="38" spans="1:20" ht="11.25" customHeight="1">
      <c r="A38" s="50"/>
      <c r="B38" s="69" t="s">
        <v>12</v>
      </c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1"/>
    </row>
    <row r="39" spans="1:20" s="46" customFormat="1" ht="21" customHeight="1">
      <c r="A39" s="41"/>
      <c r="B39" s="88" t="s">
        <v>37</v>
      </c>
      <c r="C39" s="89">
        <v>666000</v>
      </c>
      <c r="D39" s="43"/>
      <c r="E39" s="43"/>
      <c r="F39" s="43"/>
      <c r="G39" s="43"/>
      <c r="H39" s="43"/>
      <c r="I39" s="43"/>
      <c r="J39" s="43"/>
      <c r="K39" s="44"/>
      <c r="L39" s="43"/>
      <c r="M39" s="43"/>
      <c r="N39" s="43"/>
      <c r="O39" s="43"/>
      <c r="P39" s="43"/>
      <c r="Q39" s="43"/>
      <c r="R39" s="43"/>
      <c r="S39" s="43"/>
      <c r="T39" s="45"/>
    </row>
    <row r="40" spans="1:20" s="46" customFormat="1" ht="21" customHeight="1" thickBot="1">
      <c r="A40" s="47"/>
      <c r="B40" s="66" t="s">
        <v>38</v>
      </c>
      <c r="C40" s="49">
        <v>1116000</v>
      </c>
      <c r="D40" s="43"/>
      <c r="E40" s="43"/>
      <c r="F40" s="43"/>
      <c r="G40" s="43"/>
      <c r="H40" s="43"/>
      <c r="I40" s="43"/>
      <c r="J40" s="43"/>
      <c r="K40" s="44"/>
      <c r="L40" s="43"/>
      <c r="M40" s="43"/>
      <c r="N40" s="43"/>
      <c r="O40" s="43"/>
      <c r="P40" s="43"/>
      <c r="Q40" s="43"/>
      <c r="R40" s="43"/>
      <c r="S40" s="43"/>
      <c r="T40" s="45"/>
    </row>
    <row r="41" spans="1:20" s="40" customFormat="1" ht="6.75" customHeight="1">
      <c r="A41" s="53"/>
      <c r="B41" s="70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9"/>
    </row>
    <row r="42" spans="1:20" s="48" customFormat="1" ht="18.75">
      <c r="A42" s="27">
        <v>92113</v>
      </c>
      <c r="B42" s="68" t="s">
        <v>14</v>
      </c>
      <c r="C42" s="33">
        <f>SUM(C44:C45)</f>
        <v>3158000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2"/>
    </row>
    <row r="43" spans="1:20" ht="12" customHeight="1">
      <c r="A43" s="50"/>
      <c r="B43" s="69" t="s">
        <v>12</v>
      </c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1"/>
    </row>
    <row r="44" spans="1:20" ht="21" customHeight="1">
      <c r="A44" s="50"/>
      <c r="B44" s="88" t="s">
        <v>36</v>
      </c>
      <c r="C44" s="89">
        <v>2658000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1"/>
    </row>
    <row r="45" spans="1:20" s="46" customFormat="1" ht="33.75" customHeight="1" thickBot="1">
      <c r="A45" s="47"/>
      <c r="B45" s="77" t="s">
        <v>33</v>
      </c>
      <c r="C45" s="49">
        <v>500000</v>
      </c>
      <c r="D45" s="43"/>
      <c r="E45" s="43"/>
      <c r="F45" s="43"/>
      <c r="G45" s="43"/>
      <c r="H45" s="43"/>
      <c r="I45" s="43"/>
      <c r="J45" s="43"/>
      <c r="K45" s="44"/>
      <c r="L45" s="43"/>
      <c r="M45" s="43"/>
      <c r="N45" s="43"/>
      <c r="O45" s="43"/>
      <c r="P45" s="43"/>
      <c r="Q45" s="43"/>
      <c r="R45" s="43"/>
      <c r="S45" s="43"/>
      <c r="T45" s="45"/>
    </row>
    <row r="46" spans="1:19" s="31" customFormat="1" ht="6" customHeight="1">
      <c r="A46" s="52"/>
      <c r="B46" s="67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63" s="48" customFormat="1" ht="18.75">
      <c r="A47" s="27">
        <v>92114</v>
      </c>
      <c r="B47" s="68" t="s">
        <v>18</v>
      </c>
      <c r="C47" s="33">
        <f>SUM(C49:C52)</f>
        <v>20746000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</row>
    <row r="48" spans="1:19" s="31" customFormat="1" ht="11.25" customHeight="1">
      <c r="A48" s="52"/>
      <c r="B48" s="69" t="s">
        <v>12</v>
      </c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s="31" customFormat="1" ht="21" customHeight="1">
      <c r="A49" s="52"/>
      <c r="B49" s="88" t="s">
        <v>39</v>
      </c>
      <c r="C49" s="89">
        <v>7146000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s="31" customFormat="1" ht="21" customHeight="1">
      <c r="A50" s="52"/>
      <c r="B50" s="90" t="s">
        <v>40</v>
      </c>
      <c r="C50" s="87">
        <v>2000000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s="31" customFormat="1" ht="21" customHeight="1">
      <c r="A51" s="52"/>
      <c r="B51" s="90" t="s">
        <v>54</v>
      </c>
      <c r="C51" s="87">
        <v>3400000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20" s="46" customFormat="1" ht="33.75" customHeight="1" thickBot="1">
      <c r="A52" s="47"/>
      <c r="B52" s="77" t="s">
        <v>33</v>
      </c>
      <c r="C52" s="49">
        <v>8200000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5"/>
    </row>
    <row r="53" spans="1:3" s="31" customFormat="1" ht="6" customHeight="1">
      <c r="A53" s="52"/>
      <c r="B53" s="67"/>
      <c r="C53" s="29"/>
    </row>
    <row r="54" spans="1:20" s="48" customFormat="1" ht="18.75">
      <c r="A54" s="27">
        <v>92118</v>
      </c>
      <c r="B54" s="68" t="s">
        <v>15</v>
      </c>
      <c r="C54" s="33">
        <f>SUM(C56:C70)</f>
        <v>57443000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19" s="31" customFormat="1" ht="12" customHeight="1">
      <c r="A55" s="52"/>
      <c r="B55" s="69" t="s">
        <v>12</v>
      </c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20" s="46" customFormat="1" ht="21" customHeight="1">
      <c r="A56" s="56"/>
      <c r="B56" s="71" t="s">
        <v>41</v>
      </c>
      <c r="C56" s="75">
        <v>5829000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  <row r="57" spans="1:20" s="46" customFormat="1" ht="21" customHeight="1">
      <c r="A57" s="56"/>
      <c r="B57" s="90" t="s">
        <v>42</v>
      </c>
      <c r="C57" s="91">
        <v>2795000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1:20" s="46" customFormat="1" ht="21" customHeight="1">
      <c r="A58" s="56"/>
      <c r="B58" s="90" t="s">
        <v>43</v>
      </c>
      <c r="C58" s="91">
        <v>3891000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:20" s="46" customFormat="1" ht="21" customHeight="1">
      <c r="A59" s="56"/>
      <c r="B59" s="90" t="s">
        <v>44</v>
      </c>
      <c r="C59" s="91">
        <v>2309000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1:20" s="46" customFormat="1" ht="21" customHeight="1">
      <c r="A60" s="41"/>
      <c r="B60" s="90" t="s">
        <v>45</v>
      </c>
      <c r="C60" s="91">
        <v>3069000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1:20" s="46" customFormat="1" ht="21" customHeight="1">
      <c r="A61" s="41"/>
      <c r="B61" s="90" t="s">
        <v>46</v>
      </c>
      <c r="C61" s="91">
        <v>4741000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</row>
    <row r="62" spans="1:20" s="46" customFormat="1" ht="21" customHeight="1">
      <c r="A62" s="41"/>
      <c r="B62" s="90" t="s">
        <v>47</v>
      </c>
      <c r="C62" s="91">
        <v>3686000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s="46" customFormat="1" ht="21" customHeight="1">
      <c r="A63" s="41"/>
      <c r="B63" s="90" t="s">
        <v>48</v>
      </c>
      <c r="C63" s="91">
        <v>1629000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s="46" customFormat="1" ht="21" customHeight="1">
      <c r="A64" s="41"/>
      <c r="B64" s="90" t="s">
        <v>49</v>
      </c>
      <c r="C64" s="91">
        <v>8331000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s="46" customFormat="1" ht="21" customHeight="1">
      <c r="A65" s="41"/>
      <c r="B65" s="90" t="s">
        <v>50</v>
      </c>
      <c r="C65" s="91">
        <v>6240000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</row>
    <row r="66" spans="1:20" s="46" customFormat="1" ht="21" customHeight="1">
      <c r="A66" s="41"/>
      <c r="B66" s="90" t="s">
        <v>51</v>
      </c>
      <c r="C66" s="91">
        <v>8272000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</row>
    <row r="67" spans="1:20" s="46" customFormat="1" ht="21" customHeight="1">
      <c r="A67" s="41"/>
      <c r="B67" s="90" t="s">
        <v>52</v>
      </c>
      <c r="C67" s="91">
        <v>617000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</row>
    <row r="68" spans="1:20" s="46" customFormat="1" ht="21" customHeight="1">
      <c r="A68" s="41"/>
      <c r="B68" s="90" t="s">
        <v>55</v>
      </c>
      <c r="C68" s="91">
        <v>1034000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1:20" s="46" customFormat="1" ht="33.75" customHeight="1">
      <c r="A69" s="41"/>
      <c r="B69" s="90" t="s">
        <v>56</v>
      </c>
      <c r="C69" s="87">
        <v>1000000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</row>
    <row r="70" spans="1:20" s="46" customFormat="1" ht="33.75" customHeight="1" thickBot="1">
      <c r="A70" s="57"/>
      <c r="B70" s="77" t="s">
        <v>33</v>
      </c>
      <c r="C70" s="49">
        <v>4000000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</row>
    <row r="71" spans="1:20" s="46" customFormat="1" ht="18.75" customHeight="1">
      <c r="A71" s="65"/>
      <c r="B71" s="64"/>
      <c r="C71" s="43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</row>
    <row r="72" spans="1:20" s="46" customFormat="1" ht="16.5">
      <c r="A72" s="65"/>
      <c r="B72" s="45"/>
      <c r="C72" s="43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</row>
    <row r="73" ht="12.75">
      <c r="A73" s="61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egerwatowska</cp:lastModifiedBy>
  <cp:lastPrinted>2017-02-17T12:52:14Z</cp:lastPrinted>
  <dcterms:created xsi:type="dcterms:W3CDTF">1997-02-26T13:46:56Z</dcterms:created>
  <dcterms:modified xsi:type="dcterms:W3CDTF">2017-02-17T16:06:09Z</dcterms:modified>
  <cp:category/>
  <cp:version/>
  <cp:contentType/>
  <cp:contentStatus/>
</cp:coreProperties>
</file>