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75" yWindow="45" windowWidth="11745" windowHeight="14505"/>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Arkusz13!$A$1:$E$129</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S375" i="1" l="1"/>
  <c r="S376" i="1"/>
  <c r="S377" i="1"/>
  <c r="S378" i="1"/>
  <c r="S379" i="1"/>
  <c r="S380" i="1"/>
  <c r="S381" i="1"/>
  <c r="S382" i="1"/>
  <c r="S383" i="1"/>
  <c r="S384" i="1"/>
  <c r="S385" i="1"/>
  <c r="S386" i="1"/>
  <c r="S387" i="1"/>
  <c r="S388" i="1"/>
  <c r="S389" i="1"/>
  <c r="S374" i="1"/>
  <c r="R375" i="1"/>
  <c r="R376" i="1"/>
  <c r="R377" i="1"/>
  <c r="R378" i="1"/>
  <c r="R379" i="1"/>
  <c r="R380" i="1"/>
  <c r="R381" i="1"/>
  <c r="R382" i="1"/>
  <c r="R383" i="1"/>
  <c r="R384" i="1"/>
  <c r="R385" i="1"/>
  <c r="R386" i="1"/>
  <c r="R387" i="1"/>
  <c r="R388" i="1"/>
  <c r="R389" i="1"/>
  <c r="R374" i="1"/>
  <c r="Q375" i="1"/>
  <c r="Q376" i="1"/>
  <c r="Q377" i="1"/>
  <c r="Q378" i="1"/>
  <c r="Q379" i="1"/>
  <c r="Q380" i="1"/>
  <c r="Q381" i="1"/>
  <c r="Q382" i="1"/>
  <c r="Q383" i="1"/>
  <c r="Q384" i="1"/>
  <c r="Q385" i="1"/>
  <c r="Q386" i="1"/>
  <c r="Q387" i="1"/>
  <c r="Q388" i="1"/>
  <c r="Q389" i="1"/>
  <c r="Q374" i="1"/>
  <c r="P375" i="1"/>
  <c r="P376" i="1"/>
  <c r="P377" i="1"/>
  <c r="P378" i="1"/>
  <c r="P379" i="1"/>
  <c r="P380" i="1"/>
  <c r="P381" i="1"/>
  <c r="P382" i="1"/>
  <c r="P383" i="1"/>
  <c r="P384" i="1"/>
  <c r="P385" i="1"/>
  <c r="P386" i="1"/>
  <c r="P387" i="1"/>
  <c r="P388" i="1"/>
  <c r="P389" i="1"/>
  <c r="P374" i="1"/>
  <c r="O375" i="1"/>
  <c r="O376" i="1"/>
  <c r="O377" i="1"/>
  <c r="O378" i="1"/>
  <c r="O379" i="1"/>
  <c r="O380" i="1"/>
  <c r="O381" i="1"/>
  <c r="O382" i="1"/>
  <c r="O383" i="1"/>
  <c r="O384" i="1"/>
  <c r="O385" i="1"/>
  <c r="O386" i="1"/>
  <c r="O387" i="1"/>
  <c r="O388" i="1"/>
  <c r="O389" i="1"/>
  <c r="O374" i="1"/>
  <c r="N375" i="1"/>
  <c r="N376" i="1"/>
  <c r="N377" i="1"/>
  <c r="N378" i="1"/>
  <c r="T378" i="1" s="1"/>
  <c r="U378" i="1" s="1"/>
  <c r="N379" i="1"/>
  <c r="T379" i="1" s="1"/>
  <c r="N380" i="1"/>
  <c r="T380" i="1" s="1"/>
  <c r="N381" i="1"/>
  <c r="T381" i="1" s="1"/>
  <c r="U381" i="1" s="1"/>
  <c r="N382" i="1"/>
  <c r="T382" i="1" s="1"/>
  <c r="U382" i="1" s="1"/>
  <c r="N383" i="1"/>
  <c r="T383" i="1" s="1"/>
  <c r="N384" i="1"/>
  <c r="T384" i="1" s="1"/>
  <c r="U384" i="1" s="1"/>
  <c r="N385" i="1"/>
  <c r="T385" i="1" s="1"/>
  <c r="N386" i="1"/>
  <c r="T386" i="1" s="1"/>
  <c r="U386" i="1" s="1"/>
  <c r="N387" i="1"/>
  <c r="T387" i="1" s="1"/>
  <c r="U387" i="1" s="1"/>
  <c r="N388" i="1"/>
  <c r="N389" i="1"/>
  <c r="T389" i="1" s="1"/>
  <c r="N374" i="1"/>
  <c r="L375" i="1"/>
  <c r="L376" i="1"/>
  <c r="L377" i="1"/>
  <c r="L378" i="1"/>
  <c r="L379" i="1"/>
  <c r="L380" i="1"/>
  <c r="L381" i="1"/>
  <c r="L382" i="1"/>
  <c r="L383" i="1"/>
  <c r="L384" i="1"/>
  <c r="L385" i="1"/>
  <c r="L386" i="1"/>
  <c r="L387" i="1"/>
  <c r="L388" i="1"/>
  <c r="L389" i="1"/>
  <c r="T377" i="1" l="1"/>
  <c r="U377" i="1" s="1"/>
  <c r="T388" i="1"/>
  <c r="U388" i="1" s="1"/>
  <c r="T375" i="1"/>
  <c r="U375" i="1" s="1"/>
  <c r="U383" i="1"/>
  <c r="U379" i="1"/>
  <c r="T374" i="1"/>
  <c r="U380" i="1"/>
  <c r="U385" i="1"/>
  <c r="T376" i="1"/>
  <c r="U376" i="1" s="1"/>
  <c r="U389" i="1"/>
  <c r="J208" i="1"/>
  <c r="V209" i="1" l="1"/>
  <c r="S209" i="1"/>
  <c r="P209" i="1"/>
  <c r="M209" i="1"/>
  <c r="J209" i="1"/>
  <c r="K434" i="1" l="1"/>
  <c r="K435" i="1"/>
  <c r="K433" i="1"/>
  <c r="H434" i="1"/>
  <c r="H435" i="1"/>
  <c r="H433" i="1"/>
  <c r="K436" i="1" l="1"/>
  <c r="H436" i="1"/>
  <c r="O30" i="1"/>
  <c r="I28" i="1" l="1"/>
  <c r="O27" i="1"/>
  <c r="T128" i="1" l="1"/>
  <c r="T129" i="1"/>
  <c r="T130" i="1"/>
  <c r="T131" i="1"/>
  <c r="T132" i="1"/>
  <c r="T127" i="1"/>
  <c r="R128" i="1"/>
  <c r="R129" i="1"/>
  <c r="R130" i="1"/>
  <c r="R131" i="1"/>
  <c r="R132" i="1"/>
  <c r="R127" i="1"/>
  <c r="P128" i="1"/>
  <c r="P129" i="1"/>
  <c r="P130" i="1"/>
  <c r="P131" i="1"/>
  <c r="P132" i="1"/>
  <c r="P127" i="1"/>
  <c r="M128" i="1"/>
  <c r="M129" i="1"/>
  <c r="M130" i="1"/>
  <c r="M131" i="1"/>
  <c r="M132" i="1"/>
  <c r="M127" i="1"/>
  <c r="H128" i="1"/>
  <c r="H129" i="1"/>
  <c r="H130" i="1"/>
  <c r="H131" i="1"/>
  <c r="H132" i="1"/>
  <c r="F128" i="1"/>
  <c r="F129" i="1"/>
  <c r="F130" i="1"/>
  <c r="F131" i="1"/>
  <c r="F132" i="1"/>
  <c r="D128" i="1"/>
  <c r="D129" i="1"/>
  <c r="D130" i="1"/>
  <c r="D131" i="1"/>
  <c r="D132" i="1"/>
  <c r="A128" i="1"/>
  <c r="A129" i="1"/>
  <c r="A130" i="1"/>
  <c r="A131" i="1"/>
  <c r="A132" i="1"/>
  <c r="R133" i="1" l="1"/>
  <c r="T133" i="1"/>
  <c r="P133" i="1"/>
  <c r="G464" i="1"/>
  <c r="G455" i="1"/>
  <c r="M294" i="1"/>
  <c r="L372" i="1"/>
  <c r="M260" i="1"/>
  <c r="G155" i="1"/>
  <c r="G24" i="1"/>
  <c r="G170" i="1"/>
  <c r="M124" i="1"/>
  <c r="A124" i="1"/>
  <c r="G56" i="1"/>
  <c r="E9" i="1"/>
  <c r="P468" i="1"/>
  <c r="M468" i="1"/>
  <c r="J468" i="1"/>
  <c r="G468" i="1"/>
  <c r="P467" i="1"/>
  <c r="M467" i="1"/>
  <c r="J467" i="1"/>
  <c r="G467" i="1"/>
  <c r="P466" i="1"/>
  <c r="P469" i="1" s="1"/>
  <c r="M466" i="1"/>
  <c r="M469" i="1" s="1"/>
  <c r="J466" i="1"/>
  <c r="G466" i="1"/>
  <c r="G469" i="1" s="1"/>
  <c r="P459" i="1"/>
  <c r="M459" i="1"/>
  <c r="J459" i="1"/>
  <c r="G459" i="1"/>
  <c r="J458" i="1"/>
  <c r="M458" i="1"/>
  <c r="P458" i="1"/>
  <c r="G458" i="1"/>
  <c r="P457" i="1"/>
  <c r="M457" i="1"/>
  <c r="M460" i="1" s="1"/>
  <c r="J457" i="1"/>
  <c r="G457" i="1"/>
  <c r="Q417" i="1"/>
  <c r="N417" i="1"/>
  <c r="L417" i="1"/>
  <c r="L374" i="1"/>
  <c r="Q325" i="1"/>
  <c r="O325" i="1"/>
  <c r="Q324" i="1"/>
  <c r="O324" i="1"/>
  <c r="Q323" i="1"/>
  <c r="O323" i="1"/>
  <c r="Q322" i="1"/>
  <c r="O322" i="1"/>
  <c r="Q298" i="1"/>
  <c r="O298" i="1"/>
  <c r="M298" i="1"/>
  <c r="K298" i="1"/>
  <c r="Q297" i="1"/>
  <c r="O297" i="1"/>
  <c r="M297" i="1"/>
  <c r="K297" i="1"/>
  <c r="Q296" i="1"/>
  <c r="O296" i="1"/>
  <c r="M296" i="1"/>
  <c r="K296" i="1"/>
  <c r="Q264" i="1"/>
  <c r="O264" i="1"/>
  <c r="M264" i="1"/>
  <c r="K264" i="1"/>
  <c r="Q263" i="1"/>
  <c r="O263" i="1"/>
  <c r="M263" i="1"/>
  <c r="K263" i="1"/>
  <c r="Q262" i="1"/>
  <c r="O262" i="1"/>
  <c r="M262" i="1"/>
  <c r="K262" i="1"/>
  <c r="Q289" i="1"/>
  <c r="O289" i="1"/>
  <c r="Q288" i="1"/>
  <c r="O288" i="1"/>
  <c r="Q287" i="1"/>
  <c r="O287" i="1"/>
  <c r="Q286" i="1"/>
  <c r="O286" i="1"/>
  <c r="V208" i="1"/>
  <c r="S208" i="1"/>
  <c r="P208" i="1"/>
  <c r="M208" i="1"/>
  <c r="V207" i="1"/>
  <c r="S207" i="1"/>
  <c r="P207" i="1"/>
  <c r="M207" i="1"/>
  <c r="J207" i="1"/>
  <c r="V206" i="1"/>
  <c r="S206" i="1"/>
  <c r="P206" i="1"/>
  <c r="M206" i="1"/>
  <c r="J206" i="1"/>
  <c r="V205" i="1"/>
  <c r="S205" i="1"/>
  <c r="P205" i="1"/>
  <c r="M205" i="1"/>
  <c r="J205" i="1"/>
  <c r="V204" i="1"/>
  <c r="S204" i="1"/>
  <c r="P204" i="1"/>
  <c r="M204" i="1"/>
  <c r="J204" i="1"/>
  <c r="S173" i="1"/>
  <c r="S174" i="1"/>
  <c r="S175" i="1"/>
  <c r="S176" i="1"/>
  <c r="S177" i="1"/>
  <c r="S172" i="1"/>
  <c r="P173" i="1"/>
  <c r="P174" i="1"/>
  <c r="P175" i="1"/>
  <c r="P176" i="1"/>
  <c r="P177" i="1"/>
  <c r="P172" i="1"/>
  <c r="M173" i="1"/>
  <c r="M174" i="1"/>
  <c r="M175" i="1"/>
  <c r="M176" i="1"/>
  <c r="M177" i="1"/>
  <c r="M172" i="1"/>
  <c r="J173" i="1"/>
  <c r="J174" i="1"/>
  <c r="J175" i="1"/>
  <c r="J176" i="1"/>
  <c r="J177" i="1"/>
  <c r="J172" i="1"/>
  <c r="G173" i="1"/>
  <c r="G174" i="1"/>
  <c r="G175" i="1"/>
  <c r="G176" i="1"/>
  <c r="G177" i="1"/>
  <c r="G172" i="1"/>
  <c r="C173" i="1"/>
  <c r="C174" i="1"/>
  <c r="C175" i="1"/>
  <c r="C176" i="1"/>
  <c r="C177" i="1"/>
  <c r="C172" i="1"/>
  <c r="S158" i="1"/>
  <c r="S159" i="1"/>
  <c r="S160" i="1"/>
  <c r="S161" i="1"/>
  <c r="S162" i="1"/>
  <c r="S157" i="1"/>
  <c r="P158" i="1"/>
  <c r="P159" i="1"/>
  <c r="P160" i="1"/>
  <c r="P161" i="1"/>
  <c r="P162" i="1"/>
  <c r="P157" i="1"/>
  <c r="M158" i="1"/>
  <c r="M159" i="1"/>
  <c r="M160" i="1"/>
  <c r="M161" i="1"/>
  <c r="M162" i="1"/>
  <c r="M157" i="1"/>
  <c r="J158" i="1"/>
  <c r="J159" i="1"/>
  <c r="J160" i="1"/>
  <c r="J161" i="1"/>
  <c r="J162" i="1"/>
  <c r="J157" i="1"/>
  <c r="G158" i="1"/>
  <c r="G159" i="1"/>
  <c r="G160" i="1"/>
  <c r="G161" i="1"/>
  <c r="G162" i="1"/>
  <c r="G157" i="1"/>
  <c r="C158" i="1"/>
  <c r="C159" i="1"/>
  <c r="C160" i="1"/>
  <c r="C161" i="1"/>
  <c r="C162" i="1"/>
  <c r="C157" i="1"/>
  <c r="H127" i="1"/>
  <c r="F127" i="1"/>
  <c r="D127" i="1"/>
  <c r="A127" i="1"/>
  <c r="Q60" i="1"/>
  <c r="Q61" i="1"/>
  <c r="Q62" i="1"/>
  <c r="Q63" i="1"/>
  <c r="Q64" i="1"/>
  <c r="Q59" i="1"/>
  <c r="O60" i="1"/>
  <c r="O61" i="1"/>
  <c r="O62" i="1"/>
  <c r="O63" i="1"/>
  <c r="O64" i="1"/>
  <c r="O59" i="1"/>
  <c r="M60" i="1"/>
  <c r="M61" i="1"/>
  <c r="M62" i="1"/>
  <c r="M63" i="1"/>
  <c r="M64" i="1"/>
  <c r="M59" i="1"/>
  <c r="K60" i="1"/>
  <c r="K61" i="1"/>
  <c r="K62" i="1"/>
  <c r="K63" i="1"/>
  <c r="K64" i="1"/>
  <c r="K59" i="1"/>
  <c r="I60" i="1"/>
  <c r="U60" i="1" s="1"/>
  <c r="I61" i="1"/>
  <c r="U61" i="1" s="1"/>
  <c r="I62" i="1"/>
  <c r="U62" i="1" s="1"/>
  <c r="I63" i="1"/>
  <c r="U63" i="1" s="1"/>
  <c r="I64" i="1"/>
  <c r="U64" i="1" s="1"/>
  <c r="I59" i="1"/>
  <c r="U59" i="1" s="1"/>
  <c r="G59" i="1"/>
  <c r="G60" i="1"/>
  <c r="G61" i="1"/>
  <c r="G62" i="1"/>
  <c r="G63" i="1"/>
  <c r="G64" i="1"/>
  <c r="C60" i="1"/>
  <c r="C61" i="1"/>
  <c r="C62" i="1"/>
  <c r="C63" i="1"/>
  <c r="C64" i="1"/>
  <c r="C59" i="1"/>
  <c r="Q28" i="1"/>
  <c r="Q29" i="1"/>
  <c r="Q30" i="1"/>
  <c r="Q31" i="1"/>
  <c r="Q32" i="1"/>
  <c r="Q27" i="1"/>
  <c r="O28" i="1"/>
  <c r="O29" i="1"/>
  <c r="O31" i="1"/>
  <c r="O32" i="1"/>
  <c r="M28" i="1"/>
  <c r="M29" i="1"/>
  <c r="M30" i="1"/>
  <c r="M31" i="1"/>
  <c r="M32" i="1"/>
  <c r="M27" i="1"/>
  <c r="K28" i="1"/>
  <c r="K29" i="1"/>
  <c r="K30" i="1"/>
  <c r="K31" i="1"/>
  <c r="K32" i="1"/>
  <c r="K27" i="1"/>
  <c r="C28" i="1"/>
  <c r="C29" i="1"/>
  <c r="C30" i="1"/>
  <c r="C31" i="1"/>
  <c r="C32" i="1"/>
  <c r="I29" i="1"/>
  <c r="I30" i="1"/>
  <c r="I31" i="1"/>
  <c r="I32" i="1"/>
  <c r="I27" i="1"/>
  <c r="G28" i="1"/>
  <c r="G29" i="1"/>
  <c r="G30" i="1"/>
  <c r="G31" i="1"/>
  <c r="G32" i="1"/>
  <c r="G27" i="1"/>
  <c r="S27" i="1" s="1"/>
  <c r="C27" i="1"/>
  <c r="M299" i="1" l="1"/>
  <c r="J469" i="1"/>
  <c r="Q299" i="1"/>
  <c r="J210" i="1"/>
  <c r="V210" i="1"/>
  <c r="K299" i="1"/>
  <c r="S163" i="1"/>
  <c r="S210" i="1"/>
  <c r="U374" i="1"/>
  <c r="P210" i="1"/>
  <c r="M210" i="1"/>
  <c r="S29" i="1"/>
  <c r="O299" i="1"/>
  <c r="G460" i="1"/>
  <c r="J460" i="1"/>
  <c r="Q326" i="1"/>
  <c r="S62" i="1"/>
  <c r="S32" i="1"/>
  <c r="S28" i="1"/>
  <c r="U30" i="1"/>
  <c r="S178" i="1"/>
  <c r="U31" i="1"/>
  <c r="P460" i="1"/>
  <c r="S59" i="1"/>
  <c r="S61" i="1"/>
  <c r="G163" i="1"/>
  <c r="M163" i="1"/>
  <c r="F133" i="1"/>
  <c r="S63" i="1"/>
  <c r="S64" i="1"/>
  <c r="S30" i="1"/>
  <c r="U32" i="1"/>
  <c r="U28" i="1"/>
  <c r="S31" i="1"/>
  <c r="U27" i="1"/>
  <c r="O326" i="1"/>
  <c r="J178" i="1"/>
  <c r="P178" i="1"/>
  <c r="G178" i="1"/>
  <c r="M178" i="1"/>
  <c r="P163" i="1"/>
  <c r="J163" i="1"/>
  <c r="D133" i="1"/>
  <c r="H133" i="1"/>
  <c r="S60" i="1"/>
  <c r="U29" i="1"/>
  <c r="S390" i="1"/>
  <c r="R390" i="1"/>
  <c r="Q390" i="1"/>
  <c r="P390" i="1"/>
  <c r="O390" i="1"/>
  <c r="N390" i="1"/>
  <c r="L390" i="1"/>
  <c r="Q290" i="1"/>
  <c r="O290" i="1"/>
  <c r="Q265" i="1"/>
  <c r="O265" i="1"/>
  <c r="M265" i="1"/>
  <c r="K265" i="1"/>
  <c r="Q65" i="1"/>
  <c r="O65" i="1"/>
  <c r="M65" i="1"/>
  <c r="K65" i="1"/>
  <c r="I65" i="1"/>
  <c r="G65" i="1"/>
  <c r="Q33" i="1"/>
  <c r="O33" i="1"/>
  <c r="M33" i="1"/>
  <c r="K33" i="1"/>
  <c r="I33" i="1"/>
  <c r="G33" i="1"/>
  <c r="T390" i="1" l="1"/>
  <c r="U390" i="1"/>
  <c r="S33" i="1"/>
  <c r="U33" i="1"/>
  <c r="S65" i="1"/>
  <c r="U65" i="1"/>
</calcChain>
</file>

<file path=xl/connections.xml><?xml version="1.0" encoding="utf-8"?>
<connections xmlns="http://schemas.openxmlformats.org/spreadsheetml/2006/main">
  <connection id="1" keepAlive="1" name="SP_Meldunek_parametry"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15-02-01', '2015-02-28' "/>
  </connection>
  <connection id="2" keepAlive="1" name="SP_Meldunek_sekcja_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15-02-01', '2015-02-28' "/>
  </connection>
  <connection id="3" keepAlive="1" name="SP_Meldunek_sekcja_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15-02-01', '2015-02-28' "/>
  </connection>
  <connection id="4" keepAlive="1" name="SP_Meldunek_sekcja_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15-02-01', '2015-02-28' "/>
  </connection>
  <connection id="5" keepAlive="1" name="SP_Meldunek_sekcja_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15-02-01', '2015-02-28' "/>
  </connection>
  <connection id="6" keepAlive="1" name="SP_Meldunek_sekcja_I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15-02-01', '2015-02-28' "/>
  </connection>
  <connection id="7" keepAlive="1" name="SP_Meldunek_sekcja_I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15-02-01', '2015-02-28' "/>
  </connection>
  <connection id="8" keepAlive="1" name="SP_Meldunek_sekcja_IV"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15-02-01', '2015-02-28' "/>
  </connection>
  <connection id="9" keepAlive="1" name="SP_Meldunek_sekcja_IX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15-02-01', '2015-02-28' "/>
  </connection>
  <connection id="10" keepAlive="1" name="SP_Meldunek_sekcja_IX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15-02-01', '2015-02-28' "/>
  </connection>
  <connection id="11" keepAlive="1" name="SP_Meldunek_sekcja_V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15-02-01', '2015-02-28' "/>
  </connection>
  <connection id="12" keepAlive="1" name="SP_Meldunek_sekcja_V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15-02-01', '2015-02-28' "/>
  </connection>
  <connection id="13" keepAlive="1" name="SP_Meldunek_sekcja_V_tab_3"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15-02-01', '2015-02-28' "/>
  </connection>
  <connection id="14" keepAlive="1" name="SP_Meldunek_sekcja_V_tab_4"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15-02-01', '2015-02-28' "/>
  </connection>
  <connection id="15" keepAlive="1" name="SP_Meldunek_sekcja_V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15-02-01', '2015-02-28' "/>
  </connection>
  <connection id="16" keepAlive="1" name="SP_Meldunek_sekcja_V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15-02-01', '2015-02-28'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15-02-01', '2015-02-28' "/>
  </connection>
</connections>
</file>

<file path=xl/sharedStrings.xml><?xml version="1.0" encoding="utf-8"?>
<sst xmlns="http://schemas.openxmlformats.org/spreadsheetml/2006/main" count="953" uniqueCount="172">
  <si>
    <t>Obywatelstwo</t>
  </si>
  <si>
    <t>Razem</t>
  </si>
  <si>
    <t>I. Przyjęte wnioski o nadanie statusu uchodźcy w RP:</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</si>
  <si>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</si>
  <si>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</si>
  <si>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</si>
  <si>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</si>
  <si>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</si>
  <si>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</si>
  <si>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</si>
  <si>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</si>
  <si>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</si>
  <si>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</si>
  <si>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</si>
  <si>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</si>
  <si>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</si>
  <si>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</si>
  <si>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</si>
  <si>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</si>
  <si>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</si>
  <si>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</si>
  <si>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</si>
  <si>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</si>
  <si>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</si>
  <si>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</si>
  <si>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</si>
  <si>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</si>
  <si>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</si>
  <si>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Wnioskujący</t>
  </si>
  <si>
    <t>przebywający 
w ośrodku</t>
  </si>
  <si>
    <t>VIII. Konsultacje wizowe</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</si>
  <si>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</si>
  <si>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</si>
  <si>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</si>
  <si>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</si>
  <si>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</si>
  <si>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</si>
  <si>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</si>
  <si>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</si>
  <si>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</si>
  <si>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</si>
  <si>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</si>
  <si>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</si>
  <si>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</si>
  <si>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</si>
  <si>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</si>
  <si>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</si>
  <si>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</si>
  <si>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</si>
  <si>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IX.  Informacja o Małym Ruchu Granicznym</t>
  </si>
  <si>
    <t>X. Ogólne trendy</t>
  </si>
  <si>
    <t>Placówka</t>
  </si>
  <si>
    <t>RAZEM</t>
  </si>
  <si>
    <t>Lwów</t>
  </si>
  <si>
    <t>Łuck</t>
  </si>
  <si>
    <t>uchylenie 
i umorzenie</t>
  </si>
  <si>
    <t>Transfer</t>
  </si>
  <si>
    <t>SUMA</t>
  </si>
  <si>
    <t>Państwo</t>
  </si>
  <si>
    <t>Wniosek IN</t>
  </si>
  <si>
    <t>Decyzja pozytywna</t>
  </si>
  <si>
    <t>Wniosek OUT</t>
  </si>
  <si>
    <t>III. Wydane decyzje w sprawie o nadanie statusu uchodźcy:</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</si>
  <si>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</si>
  <si>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</si>
  <si>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</si>
  <si>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</si>
  <si>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</si>
  <si>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</si>
  <si>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</si>
  <si>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</si>
  <si>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</si>
  <si>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</si>
  <si>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</si>
  <si>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</si>
  <si>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</si>
  <si>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</si>
  <si>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</si>
  <si>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</si>
  <si>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</si>
  <si>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</si>
  <si>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</si>
  <si>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</si>
  <si>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</si>
  <si>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</si>
  <si>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</si>
  <si>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</si>
  <si>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</si>
  <si>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</si>
  <si>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</si>
  <si>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</si>
  <si>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</si>
  <si>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</si>
  <si>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</si>
  <si>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</si>
  <si>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</si>
  <si>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</si>
  <si>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</si>
  <si>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IV. Cudzoziemcy, w sprawie których wszczęto postępowanie o nadanie statusu uchodźcy i którym zapewniono zakwaterowanie w ośrodkach dla cudzoziemców: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</si>
  <si>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</si>
  <si>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</si>
  <si>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</si>
  <si>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</si>
  <si>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</si>
  <si>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</si>
  <si>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</si>
  <si>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</si>
  <si>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</si>
  <si>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</si>
  <si>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</si>
  <si>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</si>
  <si>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</si>
  <si>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</si>
  <si>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</si>
  <si>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</si>
  <si>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</si>
  <si>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</si>
  <si>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</si>
  <si>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</si>
  <si>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</si>
  <si>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</si>
  <si>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</si>
  <si>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</si>
  <si>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</si>
  <si>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</si>
  <si>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</si>
  <si>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</si>
  <si>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</si>
  <si>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</si>
  <si>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</si>
  <si>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</si>
  <si>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</si>
  <si>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</si>
  <si>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</si>
  <si>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</si>
  <si>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</si>
  <si>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</si>
  <si>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</si>
  <si>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</si>
  <si>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</si>
  <si>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</si>
  <si>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01.01.2015</t>
  </si>
  <si>
    <t>WNIOSEK O ZAREJESTROWANIE POBYTU OBYWATELA UE</t>
  </si>
  <si>
    <t>WNIOSEK O WYDANIE DOK. POTW. PRAWO STAŁEGO POBYTU</t>
  </si>
  <si>
    <t>WNIOSEK O WYDANIE KP CZŁ. RODZINY OBYWATELA UE</t>
  </si>
  <si>
    <t>WNIOSEK O WYDANIE KSP CZŁ. RODZINY OBYWATELA UE</t>
  </si>
  <si>
    <t>KIRGISTAN</t>
  </si>
  <si>
    <t>GRUZJA</t>
  </si>
  <si>
    <t>TADŻYKISTAN</t>
  </si>
  <si>
    <t>WZNOWIENIA</t>
  </si>
  <si>
    <t>BELGIA</t>
  </si>
  <si>
    <t>WĘGRY</t>
  </si>
  <si>
    <t>WŁOCHY</t>
  </si>
  <si>
    <t>01.02.2015</t>
  </si>
  <si>
    <t>28.02.2015</t>
  </si>
  <si>
    <t>SZWAJCARIA</t>
  </si>
  <si>
    <t>BUŁGARIA</t>
  </si>
  <si>
    <t>22.02.2015 - 28.02.2015</t>
  </si>
  <si>
    <t>15.02.2015 - 21.02.2015</t>
  </si>
  <si>
    <t>08.02.2015 - 14.02.2015</t>
  </si>
  <si>
    <t>01.02.2015 - 07.02.2015</t>
  </si>
  <si>
    <t>25.01.2015 - 31.01.2015</t>
  </si>
  <si>
    <t xml:space="preserve">Szef Urzędu do Spraw Cudzoziemców w lutym 2015 r. miał. pod swoją opieką średnio prawie 3890 osób dziennie, przeciętnie: o ponad 100 osób więcej (3%) niż w poprzednim miesiącu i o blisko 550 osób (17%) więcej niż w lutym 2014 r. Utrzymuje się wysokie zainteresowanie funkcjonowaniem poza ośrodkami dla cudzoziemców - blisko 2/3 świadczeniobiorców wynajmuje mieszkania i utrzymuje się ze środków otrzymywanych z Urzędu, podczas gdy w lutym 2014 r. poza ośrodkiem mieszkało ok 55% osób będących pod opieką Szefa Urzędu.
</t>
  </si>
  <si>
    <t xml:space="preserve">W lutym 2015 r. cudzoziemcy złożyli 226 odwołań od decyzji organów pierwszej instancji (59% dotyczyła pobytu czasowego, a 26% zobowiązania do powrotu) i uzyskali 134 decyzje Szefa UdSC w sprawach o legalizację pobytu na terytorium RP, z czego około 42% stanowiło utrzymanie decyzji, od której się odwołano. 22% postępowań odwoławczych zakończyło się uchyleniem decyzji organu pierwszej instancji i udzieleniem zezwolenia. </t>
  </si>
  <si>
    <t xml:space="preserve">W lutym przyjęto ponad 46,5 tys. wniosków w sprawie konsultacji wizowych, przy czym 94% z nich inicjowało inne państwo. W tym samym okresie wydano ponad 42 tys. decyzji - 94% z nich wobec wniosków innych państw. Blisko 1,7 tys. postępowań prowadzono na podstawie wniosków konsulów RP (4%). </t>
  </si>
  <si>
    <t>W lutym 2015 r. nieco mniej niż połowę (45%) zezwoleń MRG wydano na Ukrainie. Pozostałe zostały wydane przez placówkę konsularną w Kaliningradzie. Z odmową wydania zezwolenia spotkało się 16 osób: 15 cudzoziemieców zamieszkałych na terytorium Ukrainy i jeden na terenie Rosji, a z unieważnieniem zezwolenia 26 osób: 21 z Ukrainy i 5 Rosji.</t>
  </si>
  <si>
    <t>Liczba cudzoziemców objętych wnioskami o przejęcie odpowiedzialności za wniosek o nadanie statusu uchodźcy złożony na terytorium innego państwa członkowskiego (tzw. IN) w lutym 2015 r. wyniosła 956 osób - około 110 osób tygodniowo. Polska wystąpiła z takim wnioskiem do innych krajów europejskich (OUT) w przypadku 40 osób, z czego 83% wniosków IN oraz 63% wniosków OUT zostało rozpatrzonych pozytywnie.  Połowa wniosków IN oraz ponad 1/3 wniosków OUT dotyczy współpracy z Niemcami. Poza tym osoby, które ubiegały sie o ochronę międzynarodową w Polsce składały kolejne wnioski  we Francji, Austrii, Belgii (wszystkie wymienione dotąd kraje pojawiają się stale w wykazach wniosków IN Rozporządzeń Dublińskich) i Szwajcarii. Natomiast kolejne wnioski OUT z Polski kierowane były głównie do  Francji, A157na Węgry, do Włoch i Bułgarii. W porównaniu z poprzednimi miesiącami ok. dwu-trzykrotnie wzrosła liczba wniosków OUT (16 - 01.14, 11 - 01.15)</t>
  </si>
  <si>
    <t>W lutym 2015 r. Szef Urzędu do Spraw Cudzoziemców wydał 701 decyzji dot. nadania statusu uchodźcy: udzielił ochrony 38 osobom, 371 osób uzyskało decyzję negatywną, a 292 postępowania umorzono. Najwięcej decyzji o nadaniu statusu uchodźcy uzyskali obywatele: Syrii - 6 osób, osoby bez obywatelstwa - 5 osób, Iraku - 3 osoby, Kuby - 2 osoby oraz Białorusi i Rosji -  po jednej osobie. Ochrony uzupełniającej udzielano głównie Rosjanom - 5 osób, Irakijczykom - 2 osoby oraz osobom bez obywatelstwa i Libijczykowi - po jednej osobie. Pobyt tolerowany zdominowany jest przez obywateli Rosji - A270przyznano go 7 obywatelom FR oraz obywatelom: Armenii, Gruzji, Togo i Ukrainy, po jednej osobie . Łącznie w lutym 2015 r. wydano 701 decyzji, o 48 mniej niż w styczniu 2014 r. i 2015 r. W zakresie decyzji o nadaniu statusu uchodźcy w lutym 2015 r. wydano o 3 więcej (20%) i  o 2 mniej (10%) niż odpowiednio w styczniu 2015 r. i lutym 2014 r. Odnośnie decyzji o udzieleniu ochrony uzupełniającej  w lutym 2015 r. wydano o 12 decyzji (57%) mniej niż w styczniu 2015 r. i o 4 decyzje mniej (31%) mniej niż w lutym 2014 r.
 W bieżącym miesiącu udzielono 11 osobom zgody na pobyt tolerowany - o 14 mniej (56%) niż w styczniu 2014 r. oraz o 10 mniej (48%) w styczniu 2015 r. Nie udzielono żadnej formy ochrony grupie o 72 osoby większej (33%) niż w  styczniu 2015 r  i o 114 mniejszej (64%) niż w lutym 2014. W lutym 2015 r. uznawalność wyniosła 10%, podobnie jak w całym 2014 r., podczas gdy w styczniu 2014 r. wyniosła 13%.</t>
  </si>
  <si>
    <t>Utrzymuje się wysoka liczba cudzoziemców składających wnioski w sprawach o legalizację pobytu na terytoriu RP. Spośród ponad 7,5 tys. wniosków 84% dotyczy uzyskania zezwolenia na pobyt czasowy, 14% zezwolenia na pobyt stały, a 3% zezwolenia pobytu rezedenta UE. 
W sprawie zezwolenia na pobyt czasowy spośród  ponad 6,3 tys. wniosków prawie 60% (3 732) złożyli obywatele Ukrainy,  4% (273) Chińczycy i po 3% Wietnamczycy (209) , Rosjanie (186), Hindusi (171) i Białorusini (160). Liczba składanych wniosków dotyczących zezwolenia na pobyt czasowy wzrosła niemal dwukrotnie w stosunku do lutego 2014 r. i o jedną czwartą w stosunku do stycznia 2015 r.  Najbardziej dynamiczne zmiany dotyczą obywateli Ukrainy, którzy w stosunku do lutego 2014 r. ponad 3 krotnie cześciej składali wnioski o zezwolenie na pobyt czasowy, a w lutym 2015 r.  złożyli o niemal połowę więcej wniosków niz w styczniu 2015 r. (3 372/ 2 571). Stały wzrost liczby wniosków o pozwolenie na pobyt czasowy miał miejsce także w przypadku: Korei Południowej (o 43% więcej wniosków niż w styczniu 2015 i ponad dwukrotnie więcej niż w lutym 2014 r.), Rosji (o 28% wniosków więcej niż w stycnziu 2015 r. i o 43% więcej niż w lutym 2014 r.), Białorusi (o 23% wniosków więcej niż w styczniu 2015 r. i 2% więcej niż w lutym 2014 r.), Chin (o 7% wniosków więcej niż w styczniu 2015 r. i o 29% niż w lutym 2014 r.), Pakistanu (3 krotnie w od lutego 2014 r., ze spadkiem o 19% w styczniu stosunku do lutego 2015 r.) i Turcji (o 14% więcej niż w lutym 2014 r., ze spadkiem o 1/3  w styczniu stosunku do lutego 2015 r.). Stały spadek składanych wniosków miał miejsce w przypadku obywateli Wietnamu (o 64% mniej niż w lutym 2014 r i o 12 % mniej niż w styczniu 2015 r.)
O zezwolenie na pobyt stały ubiegało się prawie 1 050 cudzoziemców, w tym 74% (781) to obywatele Ukrainy, 10% (100) - Białorusini, a po 2% - Wietnamczycy (23) i Rosjanie (16). Systematycznie wzrasta liczba wniosków składanych przez obywateli Ukrainy, zarówno w postaci fizycznie złożonych wniosków, jak i udziału w grupie  wnioskujących osób. W lutym 2014 r. wnioski dotyczące stałego pobytu składało 188 obywateli Ukrainy (49% ogółu), w styczniu 2015 r.- 650 osób (69% ogółu), a w lutym 2015 r. - 781 osób (74% ogółu, ponad 4-krotnie więcej niż w lutym 2014 r.).
Liczebność drugiej grupy - obywateli Białorusinów fluktuuje utrzymując się na poziomie 80-125 os. (80 os./21% ogółu w lutym 2014 r., 125 os./13% ogółu - styczeń 2015 r., 100 os./ 10% ogółu luty 2015 r.). Podobnie wygląda sytuacja w przypadku wniosków składanych przez obywateli Rosji: ich liczba wahała się: od 21 os. (6% ogółu) w lutym 2014 r, przez 44 osoby  (5% ogółu) w styczniu 2015 r., by w lutym 2015 spaść do 16 os.A336 (2%ogółu).  W lutym bieżącego rok liczba wniosków obywateli Wietnamu przerosła liczbę tychże składanych przez obywateli Rosji, przemieszczając tym samym Wietnam na 3 pozycję (23 wnioski; z 9 w lutym 2014 r/5 wniosków. poprzez 4 w styczniu 2015 r. / 17 wniosków)pod względem liczby złożonych wniosków legalizacycjnych dotyczacych pobytu stałego.
Wnioski o zezwolenie na pobyt rezydenta długoterminowego UE zdominowali również obywatele Ukrainy (60) - złożyli 35% wniosków,  13% -Wietnamczycy (22 os.), 8% - Ormianie (16 os.), 8% Chińczycy. Liczby wniosków składanych przez obywateli Ukrainy, Armenii i Chin utrzymywały się na stałym poziomie w porównaniu ze styczniem 2014 i styczniem 2015 r. i wynosiły odpowiednio dla stycznia 2014 r., stycznia 2015 r. i lutego 2015 r.: dla Ukrainy 60 os. (35%)- 52 os. (31%) - 60 os. (35%), dla Armenii- 13 os.(8%)- 15 os. (9%)- 16 os (9%), dla Chin - 13 os (8%) -11 os. (6%) - 13 os. (8%). Obywatele, których liczba wniosków zwiększyła się znacząco to Wietnamczycy (prawie 3-krotnie w porównaniu ze styczniem 2014 r.; 01.14 : 8 os./5% - 01.15 : 26 os. 15% - 02.15 : 22 os./13%) i Hindusi (pond 4-krotnie w porównaniu ze styczniem 2014 r.; 01.14 : 3 os./2% - 01.15 : 9 os. 5% - 02.15 A440: 13 os./8%.</t>
  </si>
  <si>
    <t xml:space="preserve">Sytuacja migracyjna w Polsce jest nadal zdominowana przez zwiększony napływ obywateli Ukrainy. Wzrost liczby obywateli tego państwa ubiegających się o ochronę międzynarodową i legalizację pobytu na terytorium RP jest stale monitorowany. Wnioski o ochronę stanowiły  7,5% postępowań prowadzonych wobec obywateli Ukrainy. Zdecydowana większość obywateli Ukrainy przybywających do Polski preferuje legalizację pobytu umożliwiającą podjęcie pracy (nie ma takiej możliwości w trakcie pierwszych 6 miesiecy procedury uchodźczej) i samodzielne utrzymanie rodziny. O zezwolenie na pobyt stały występują głównie cudzoziemcy, którzy od lat przedłużali swój pobyt czasowy w Polsce. Zdecydowana większość z nich to osoby polskiego pochodzenia, w tym legitymujące się Kartą Polaka bądź małżonkowie obywateli RP. Wśród pobytów czasowych największym zainteresowaniem cieszą się te uzasadniane podjęciem pracy, w tym tzw. jednolite zezwolenia na pobyt i pracę. 
• Zwiększony napływ cudzoziemców do Polski obserwujemy od 2008 r. 
• Liczba ważnych dokumentów potwierdzających prawo pobytu na terytorium RP - wg stanu  na dzień 1.01.2015 r. - wynosi 175 tys.
• 1/3 wszystkich cudzoziemców posiadających zezwolenie na pobyt w RP stanowią obywatele Ukrainy (ok. 41 tys.). Kolejne obywatelstwa według liczebności to: Niemcy (20 tys.), Rosja (11 tys.),  Białoruś (10 tys.), Wietnam (9 tys.), Włochy (6 tys.), Francja (5 tys.) Chiny (5 tys.), Bułgaria  (5 tys.), Wielka Brytania (5 tys.). Przy czym obywatele państw sąsiednich (Ukraina, Rosja i Białoruś) mają przewagę zezwoleń na pobyt stały (dawne osiedlenie się) oraz rezydent długoterminowy UE podczas, gdy w przypadku pozostałych obywatelstw liczba wydawanych zezwoleń czasowych (dawne zamieszkanie) przewyższa liczbę zezwoleń stałych.
• Dominują migracje czasowe (8 razy więcej wniosków o pobyt czasowy niż stały).
• Szczególnie dużym zainteresowaniem wśród cudzoziemców cieszy się imigracja zarobkowa do Polski (52% wniosków o pobyt czasowy uzasadnionych chęcią podjęcia pracy).
• Od 2014 r. obserwujemy zwiększony napływ wniosków o udzielenie zezwolenia na pobyt czasowy wynikający z:
            -upływu terminu ważności zezwoleń wydanych beneficjentom abolicji 2012,
            -sytuacją na Ukrainie (większe zainteresowanie dłuższym jednolitym zezwoleniem), 
            -wejściem w życie nowej ustawy o cudzoziemcach (uproszczenie procedur).
• Oprócz obywateli Ukrainy zezwolenie na pobyt czasowy najczęściej uzyskują: Wietnamczycy, Białorusini, Chińczycy i Rosjanie – około 30 tys. rocznie, w tym: ok. 12 tys. – w związku z pracą, ok. 5 tys. – małżeństwa z obywatelem RP, ok. 5 tys. studentów. Poza tym w Polsce na stałe osiedlają się głównie obywatele: Białorusi, Rosji, Wietnamu i Armenii.
• Obywatele Ukrainy posiadają 41 tysięcy ważnych kart pobytu, co stanowi 31% populacji cudzoziemców w Polsce (prawie 19 tys. – pobyt stały, ponad 19 tys. – zezwolenie na pobyt czasowy, blisko 3 tys. - pobyt rezydenta długoterminowego UE, 93 osoby - pobyt ze względów humanitarnych, 73 osoby - prawo pobytu członka rodziny obywatela UE, , ochrona uzupełniająca – 43, 24 osoby - prawo stałego pobytu członka rodziny obywatela UE, pobyt tolerowany - 24 osoby - status uchodźcy – 1);
• 60% stanowią kobiety (głównie w wieku 18-30 lat – przy pobycie czasowym, 31-45 lat – przy pobycie stałym);
• Większość zezwoleń na pobyt czasowy wydano w związku z pracą (40%), małżonkom obywateli RP (18%) lub studentom (16%);
• W wyniku abolicji 2012 (dla cudzoziemców przebywających w Polsce nielegalnie) zezwolenie uzyskało 1,5 tys. obywateli Ukrainy;
• 38% obywateli Ukrainy mieszka w Województwie Mazowieckim, 10% w Województwie Lubelskim i 9%  w Województwie Małopolskim;
• Rośnie liczba odwołań od decyzji w sprawach o nadanie statusu uchodźcy złożonych do Rady do Spraw Uchodźców: z 73 w styczniu 2014 r. wzrosła do 278 w lutym 2015 r. Począwszy od czerwca 2014 r. znaczący udział w liczbie złożonych odwołań mają obywatele Ukrainy, aktualnie ich udział w ogólnej liczbie odwoła waha się pomiędzy 50 a 60%. </t>
  </si>
  <si>
    <t>Warszawa, 24 marca 2014 r.</t>
  </si>
  <si>
    <r>
      <t>Od początku 2015 r. wnioski o nadanie statusu uchodźcy złożyło 1210 osób, w tym 110 w ramach wznowienia postępowania. W lutym 2015 r. odpowiednio 600 i 58 osób. Liczba składanych wniosków przeciągu ostatnich 3 miesięcy zawiera się w przedziale: 600-650 osób/miesiąc. Najliczniejszymi grupami wnioskującymi o ochronę są obywatele Ukrainy i Rosji,  odpowiednio 270 (45% wszystkich wnioskodawców) i 203 (34% wszystkich wnioskodawców) osoby. Wśród obywateli Rosji w 2015 r. wnioski składają rodziny, na jeden złożony wniosek przypada średnio 2-3 osoby, natomiast wśród obywateli Ukrainy średnio 2 osoby. W gronie dominujących grup znalazły się również wnioski złożone przez obywateli Gruzji (44 osoby) ,Tadżykistanu (25 osób,) i Kirgistanu (10 osób). Porównując luty 2014 r. z lutym 2015 r. można zaobserwować wzrost liczby aplikujących o nadanie statusu uchodźcy o 27%, przy czym widoczne następujące tendencje: odnotowano spadek liczby aplikujacych Rosjan (o  29%) spowodowany zmniejszoną liczbą wznowień postępowań</t>
    </r>
    <r>
      <rPr>
        <b/>
        <sz val="11"/>
        <color theme="1"/>
        <rFont val="Calibri"/>
        <family val="2"/>
        <charset val="238"/>
        <scheme val="minor"/>
      </rPr>
      <t xml:space="preserve"> </t>
    </r>
    <r>
      <rPr>
        <sz val="11"/>
        <color theme="1"/>
        <rFont val="Calibri"/>
        <family val="2"/>
        <charset val="238"/>
        <scheme val="minor"/>
      </rPr>
      <t xml:space="preserve">(luty 2015 - 58 wznowień, luty 2014 - 165 wznowień), ponad 6- krotny wzrost liczby aplikuących w lutym 2015 r. obywateli Ukrainy. Ponadto w stosunku do tego samego przedziału czasowego w 2014 r. odnotowano wzrost wniosków składanych przez obywateli Gruzji (o 29%), Tadżykistanu (o 100%; w 2014 r. do czerwca obywatele Tadżykistanu nie składali wniosków o nadanie statusu uchodźcy) oraz spadek wniosków składanych przez obywateli Kirgistanu (o 38%). Porównując luty 2015 r. ze styczniem 2015 r. przy podobnej liczbie osób wnioskujących o ochronę można zaobserwować pewien wzrost wniosków składanych przez obywateli Ukrainy (10%) i Gruzji o (6%) oraz niewielki spadek o 10% wniosków dotyczących obywateli Rosji. Liczba obywateli Ukrainy ubiegających się o ochronę międzynarodową - od początku roku do końca lutego - osiągnęła wartości zbliżone do liczby za pierwsze pięć miesięcy 2014 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</si>
</sst>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_(&quot;zł&quot;* #,##0_);_(&quot;zł&quot;* \(#,##0\);_(&quot;zł&quot;* &quot;-&quot;_);_(@_)"/>
    <numFmt numFmtId="165" formatCode="yyyy/mm/dd;@"/>
  </numFmts>
  <fonts count="38"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8"/>
      <color theme="1"/>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
      <sz val="11"/>
      <color rgb="FF0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bottom style="thin">
        <color rgb="FFE8E8E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xf numFmtId="43" fontId="1" fillId="0" borderId="0" applyFont="0" applyFill="0" applyBorder="0" applyAlignment="0" applyProtection="0"/>
    <xf numFmtId="9" fontId="1" fillId="0" borderId="0" applyFont="0" applyFill="0" applyBorder="0" applyAlignment="0" applyProtection="0"/>
    <xf numFmtId="0" fontId="37" fillId="0" borderId="0"/>
  </cellStyleXfs>
  <cellXfs count="311">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44" xfId="0" applyBorder="1" applyProtection="1">
      <protection locked="0"/>
    </xf>
    <xf numFmtId="0" fontId="0" fillId="0" borderId="44" xfId="0" applyFill="1" applyBorder="1" applyProtection="1">
      <protection locked="0"/>
    </xf>
    <xf numFmtId="0" fontId="35" fillId="0" borderId="45" xfId="10" applyFont="1" applyFill="1" applyBorder="1" applyAlignment="1" applyProtection="1">
      <alignment horizontal="left" vertical="center"/>
      <protection locked="0"/>
    </xf>
    <xf numFmtId="0" fontId="35" fillId="0" borderId="45" xfId="1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4"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25" fillId="0" borderId="0" xfId="0" applyFont="1" applyAlignment="1" applyProtection="1">
      <alignment vertical="top"/>
      <protection locked="0"/>
    </xf>
    <xf numFmtId="165" fontId="25" fillId="0" borderId="0" xfId="0" applyNumberFormat="1" applyFont="1" applyAlignment="1" applyProtection="1">
      <alignment vertical="top"/>
      <protection locked="0"/>
    </xf>
    <xf numFmtId="0" fontId="35" fillId="35" borderId="0" xfId="0" applyFont="1" applyFill="1" applyBorder="1" applyAlignment="1" applyProtection="1">
      <alignment horizontal="center" vertical="center"/>
      <protection locked="0"/>
    </xf>
    <xf numFmtId="3" fontId="35" fillId="35" borderId="0" xfId="0" applyNumberFormat="1" applyFont="1" applyFill="1" applyBorder="1" applyAlignment="1" applyProtection="1">
      <alignment horizontal="center" vertical="center"/>
      <protection locked="0"/>
    </xf>
    <xf numFmtId="3" fontId="35" fillId="35" borderId="0" xfId="24" applyNumberFormat="1" applyFont="1" applyFill="1" applyBorder="1" applyAlignment="1" applyProtection="1">
      <alignment horizontal="center" vertical="center" wrapText="1"/>
      <protection locked="0"/>
    </xf>
    <xf numFmtId="165" fontId="35" fillId="35" borderId="0" xfId="24" applyNumberFormat="1"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wrapText="1"/>
      <protection locked="0"/>
    </xf>
    <xf numFmtId="0" fontId="31" fillId="35" borderId="0" xfId="10" applyFont="1" applyFill="1" applyBorder="1" applyAlignment="1" applyProtection="1">
      <alignment horizontal="center" vertical="center"/>
      <protection locked="0"/>
    </xf>
    <xf numFmtId="0" fontId="35" fillId="35" borderId="0" xfId="10" applyFont="1" applyFill="1" applyBorder="1" applyAlignment="1" applyProtection="1">
      <alignment horizontal="center" vertical="center"/>
      <protection locked="0"/>
    </xf>
    <xf numFmtId="0" fontId="31"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6"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indent="1"/>
      <protection locked="0"/>
    </xf>
    <xf numFmtId="0" fontId="22" fillId="0" borderId="0" xfId="0" applyFont="1" applyProtection="1">
      <protection locked="0"/>
    </xf>
    <xf numFmtId="0" fontId="22" fillId="0" borderId="0" xfId="0" applyFont="1" applyAlignment="1" applyProtection="1">
      <alignment horizontal="left" vertical="center"/>
      <protection locked="0"/>
    </xf>
    <xf numFmtId="0" fontId="22" fillId="0" borderId="0" xfId="0" applyFont="1" applyAlignment="1" applyProtection="1">
      <protection locked="0"/>
    </xf>
    <xf numFmtId="3" fontId="36" fillId="0" borderId="10" xfId="0" applyNumberFormat="1" applyFont="1" applyBorder="1" applyAlignment="1" applyProtection="1">
      <alignment horizontal="right" vertical="center"/>
    </xf>
    <xf numFmtId="3" fontId="35" fillId="35" borderId="47" xfId="10" applyNumberFormat="1" applyFont="1" applyFill="1" applyBorder="1" applyAlignment="1" applyProtection="1">
      <alignment horizontal="center" vertical="center"/>
    </xf>
    <xf numFmtId="3" fontId="36" fillId="0" borderId="10" xfId="0" applyNumberFormat="1" applyFont="1" applyBorder="1" applyAlignment="1" applyProtection="1">
      <alignment horizontal="right" vertical="center"/>
    </xf>
    <xf numFmtId="0" fontId="0" fillId="0" borderId="0" xfId="0" applyProtection="1">
      <protection locked="0"/>
    </xf>
    <xf numFmtId="0" fontId="0" fillId="0" borderId="0" xfId="0" applyProtection="1">
      <protection locked="0"/>
    </xf>
    <xf numFmtId="9" fontId="0" fillId="0" borderId="0" xfId="47" applyFont="1" applyProtection="1">
      <protection locked="0"/>
    </xf>
    <xf numFmtId="43" fontId="0" fillId="0" borderId="0" xfId="46" applyFont="1" applyProtection="1">
      <protection locked="0"/>
    </xf>
    <xf numFmtId="3" fontId="0" fillId="0" borderId="0" xfId="0" applyNumberFormat="1" applyProtection="1">
      <protection locked="0"/>
    </xf>
    <xf numFmtId="0" fontId="0" fillId="0" borderId="0" xfId="0" applyProtection="1">
      <protection locked="0"/>
    </xf>
    <xf numFmtId="0" fontId="0" fillId="0" borderId="0" xfId="0" applyProtection="1">
      <protection locked="0"/>
    </xf>
    <xf numFmtId="0" fontId="0" fillId="0" borderId="0" xfId="0" applyProtection="1">
      <protection locked="0"/>
    </xf>
    <xf numFmtId="0" fontId="0" fillId="0" borderId="0" xfId="0" applyBorder="1" applyAlignment="1" applyProtection="1">
      <protection locked="0"/>
    </xf>
    <xf numFmtId="0" fontId="0" fillId="0" borderId="0" xfId="0" applyBorder="1" applyAlignment="1"/>
    <xf numFmtId="0" fontId="32"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0" fontId="0" fillId="0" borderId="0" xfId="0" applyProtection="1">
      <protection locked="0"/>
    </xf>
    <xf numFmtId="0" fontId="35" fillId="36" borderId="21" xfId="0" applyFont="1" applyFill="1" applyBorder="1" applyAlignment="1" applyProtection="1">
      <alignment horizontal="center" vertical="center" textRotation="90" wrapText="1"/>
      <protection locked="0"/>
    </xf>
    <xf numFmtId="0" fontId="35" fillId="36" borderId="31" xfId="0" applyFont="1" applyFill="1" applyBorder="1" applyAlignment="1" applyProtection="1">
      <alignment horizontal="center" vertical="center" textRotation="90" wrapText="1"/>
      <protection locked="0"/>
    </xf>
    <xf numFmtId="3" fontId="36" fillId="0" borderId="10" xfId="0" applyNumberFormat="1" applyFont="1" applyBorder="1" applyAlignment="1" applyProtection="1">
      <alignment horizontal="right" vertical="center" wrapText="1"/>
    </xf>
    <xf numFmtId="3" fontId="36" fillId="0" borderId="32" xfId="0" applyNumberFormat="1" applyFont="1" applyBorder="1" applyAlignment="1" applyProtection="1">
      <alignment horizontal="right" vertical="center" wrapText="1"/>
    </xf>
    <xf numFmtId="3" fontId="36" fillId="36" borderId="10" xfId="24" applyNumberFormat="1" applyFont="1" applyFill="1" applyBorder="1" applyAlignment="1" applyProtection="1">
      <alignment horizontal="right" vertical="center" wrapText="1"/>
    </xf>
    <xf numFmtId="3" fontId="36" fillId="36" borderId="32" xfId="24" applyNumberFormat="1" applyFont="1" applyFill="1" applyBorder="1" applyAlignment="1" applyProtection="1">
      <alignment horizontal="right" vertical="center" wrapText="1"/>
    </xf>
    <xf numFmtId="3" fontId="36" fillId="0" borderId="42" xfId="0" applyNumberFormat="1" applyFont="1" applyBorder="1" applyAlignment="1" applyProtection="1">
      <alignment horizontal="right" vertical="center" wrapText="1"/>
    </xf>
    <xf numFmtId="0" fontId="20" fillId="0" borderId="0" xfId="0" applyFont="1" applyAlignment="1" applyProtection="1">
      <alignment horizontal="left" vertical="center" wrapText="1"/>
      <protection locked="0"/>
    </xf>
    <xf numFmtId="0" fontId="35" fillId="36" borderId="46" xfId="0" applyFont="1" applyFill="1" applyBorder="1" applyAlignment="1" applyProtection="1">
      <alignment horizontal="center" vertical="center"/>
    </xf>
    <xf numFmtId="0" fontId="35" fillId="36" borderId="47" xfId="0" applyFont="1" applyFill="1" applyBorder="1" applyAlignment="1" applyProtection="1">
      <alignment horizontal="center" vertical="center"/>
    </xf>
    <xf numFmtId="3" fontId="35" fillId="36" borderId="47" xfId="0" applyNumberFormat="1" applyFont="1" applyFill="1" applyBorder="1" applyAlignment="1" applyProtection="1">
      <alignment horizontal="center" vertical="center"/>
    </xf>
    <xf numFmtId="3" fontId="35" fillId="36" borderId="48" xfId="0" applyNumberFormat="1" applyFont="1" applyFill="1" applyBorder="1" applyAlignment="1" applyProtection="1">
      <alignment horizontal="center" vertical="center"/>
    </xf>
    <xf numFmtId="0" fontId="36" fillId="36" borderId="25" xfId="24" applyFont="1" applyFill="1" applyBorder="1" applyAlignment="1" applyProtection="1">
      <alignment horizontal="left" vertical="center" wrapText="1"/>
    </xf>
    <xf numFmtId="0" fontId="36" fillId="36" borderId="10" xfId="24" applyFont="1" applyFill="1" applyBorder="1" applyAlignment="1" applyProtection="1">
      <alignment horizontal="left" vertical="center" wrapText="1"/>
    </xf>
    <xf numFmtId="3" fontId="36" fillId="36" borderId="10" xfId="24" applyNumberFormat="1" applyFont="1" applyFill="1" applyBorder="1" applyAlignment="1" applyProtection="1">
      <alignment horizontal="right" vertical="center"/>
    </xf>
    <xf numFmtId="0" fontId="36" fillId="0" borderId="41" xfId="0" applyFont="1" applyFill="1" applyBorder="1" applyAlignment="1" applyProtection="1">
      <alignment horizontal="left" vertical="center" wrapText="1"/>
    </xf>
    <xf numFmtId="0" fontId="36" fillId="0" borderId="42" xfId="0" applyFont="1" applyFill="1" applyBorder="1" applyAlignment="1" applyProtection="1">
      <alignment horizontal="left" vertical="center" wrapText="1"/>
    </xf>
    <xf numFmtId="3" fontId="36" fillId="0" borderId="42" xfId="0" applyNumberFormat="1" applyFont="1" applyBorder="1" applyAlignment="1" applyProtection="1">
      <alignment horizontal="right" vertical="center"/>
    </xf>
    <xf numFmtId="3" fontId="36" fillId="0" borderId="10" xfId="0" applyNumberFormat="1" applyFont="1" applyBorder="1" applyAlignment="1" applyProtection="1">
      <alignment horizontal="right" vertical="center"/>
    </xf>
    <xf numFmtId="3" fontId="36" fillId="0" borderId="32" xfId="0" applyNumberFormat="1" applyFont="1" applyBorder="1" applyAlignment="1" applyProtection="1">
      <alignment horizontal="right" vertical="center"/>
    </xf>
    <xf numFmtId="0" fontId="36" fillId="0" borderId="25" xfId="0" applyFont="1" applyFill="1" applyBorder="1" applyAlignment="1" applyProtection="1">
      <alignment horizontal="left" vertical="center" wrapText="1"/>
      <protection locked="0"/>
    </xf>
    <xf numFmtId="0" fontId="36" fillId="0" borderId="10" xfId="0" applyFont="1" applyFill="1" applyBorder="1" applyAlignment="1" applyProtection="1">
      <alignment horizontal="left" vertical="center" wrapText="1"/>
      <protection locked="0"/>
    </xf>
    <xf numFmtId="0" fontId="0" fillId="33" borderId="0" xfId="0" applyFill="1" applyAlignment="1" applyProtection="1">
      <alignment horizontal="center" vertical="center" wrapText="1"/>
      <protection locked="0"/>
    </xf>
    <xf numFmtId="0" fontId="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0" fontId="35" fillId="36" borderId="21" xfId="0" applyFont="1" applyFill="1" applyBorder="1" applyAlignment="1" applyProtection="1">
      <alignment horizontal="center" vertical="center"/>
      <protection locked="0"/>
    </xf>
    <xf numFmtId="0" fontId="35" fillId="35" borderId="46" xfId="10" applyFont="1" applyFill="1" applyBorder="1" applyAlignment="1" applyProtection="1">
      <alignment horizontal="center" vertical="center" wrapText="1"/>
      <protection locked="0"/>
    </xf>
    <xf numFmtId="0" fontId="35" fillId="35" borderId="47" xfId="1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protection locked="0"/>
    </xf>
    <xf numFmtId="3" fontId="35" fillId="35" borderId="47" xfId="10" applyNumberFormat="1" applyFont="1" applyFill="1" applyBorder="1" applyAlignment="1" applyProtection="1">
      <alignment horizontal="center" vertical="center"/>
    </xf>
    <xf numFmtId="3" fontId="35" fillId="35" borderId="48" xfId="10" applyNumberFormat="1" applyFont="1" applyFill="1" applyBorder="1" applyAlignment="1" applyProtection="1">
      <alignment horizontal="center" vertical="center"/>
    </xf>
    <xf numFmtId="0" fontId="35" fillId="33" borderId="10" xfId="0" applyFont="1" applyFill="1" applyBorder="1" applyAlignment="1" applyProtection="1">
      <alignment horizontal="center" vertical="center" wrapText="1"/>
      <protection locked="0"/>
    </xf>
    <xf numFmtId="0" fontId="35" fillId="33" borderId="32" xfId="0" applyFont="1" applyFill="1" applyBorder="1" applyAlignment="1" applyProtection="1">
      <alignment horizontal="center" vertical="center" wrapText="1"/>
      <protection locked="0"/>
    </xf>
    <xf numFmtId="3" fontId="35" fillId="33" borderId="47" xfId="10" applyNumberFormat="1" applyFont="1" applyFill="1" applyBorder="1" applyAlignment="1" applyProtection="1">
      <alignment horizontal="center" vertical="center"/>
    </xf>
    <xf numFmtId="3" fontId="35" fillId="33" borderId="48" xfId="10" applyNumberFormat="1" applyFont="1" applyFill="1" applyBorder="1" applyAlignment="1" applyProtection="1">
      <alignment horizontal="center" vertical="center"/>
    </xf>
    <xf numFmtId="0" fontId="36" fillId="33" borderId="25" xfId="0" applyFont="1" applyFill="1" applyBorder="1" applyAlignment="1" applyProtection="1">
      <alignment horizontal="left" vertical="center" indent="1"/>
      <protection locked="0"/>
    </xf>
    <xf numFmtId="0" fontId="36" fillId="33" borderId="10" xfId="0" applyFont="1" applyFill="1" applyBorder="1" applyAlignment="1" applyProtection="1">
      <alignment horizontal="left" vertical="center" indent="1"/>
      <protection locked="0"/>
    </xf>
    <xf numFmtId="3" fontId="36" fillId="33" borderId="10" xfId="24" applyNumberFormat="1" applyFont="1" applyFill="1" applyBorder="1" applyAlignment="1" applyProtection="1">
      <alignment horizontal="right" vertical="center"/>
    </xf>
    <xf numFmtId="3" fontId="36" fillId="0" borderId="42" xfId="24" applyNumberFormat="1" applyFont="1" applyFill="1" applyBorder="1" applyAlignment="1" applyProtection="1">
      <alignment horizontal="right" vertical="center"/>
    </xf>
    <xf numFmtId="0" fontId="36" fillId="0" borderId="41" xfId="24" applyFont="1" applyFill="1" applyBorder="1" applyAlignment="1" applyProtection="1">
      <alignment horizontal="left" vertical="center" indent="1"/>
      <protection locked="0"/>
    </xf>
    <xf numFmtId="0" fontId="36" fillId="0" borderId="42" xfId="24" applyFont="1" applyFill="1" applyBorder="1" applyAlignment="1" applyProtection="1">
      <alignment horizontal="left" vertical="center" indent="1"/>
      <protection locked="0"/>
    </xf>
    <xf numFmtId="0" fontId="35" fillId="33" borderId="21" xfId="0" applyFont="1" applyFill="1" applyBorder="1" applyAlignment="1" applyProtection="1">
      <alignment horizontal="center" vertical="center"/>
    </xf>
    <xf numFmtId="0" fontId="35" fillId="33" borderId="31" xfId="0" applyFont="1" applyFill="1" applyBorder="1" applyAlignment="1" applyProtection="1">
      <alignment horizontal="center" vertical="center"/>
    </xf>
    <xf numFmtId="0" fontId="36" fillId="0" borderId="25" xfId="24" applyFont="1" applyFill="1" applyBorder="1" applyAlignment="1" applyProtection="1">
      <alignment horizontal="left" vertical="center" indent="1"/>
      <protection locked="0"/>
    </xf>
    <xf numFmtId="0" fontId="36" fillId="0" borderId="10" xfId="24" applyFont="1" applyFill="1" applyBorder="1" applyAlignment="1" applyProtection="1">
      <alignment horizontal="left" vertical="center" indent="1"/>
      <protection locked="0"/>
    </xf>
    <xf numFmtId="3" fontId="36" fillId="0" borderId="10" xfId="24" applyNumberFormat="1" applyFont="1" applyFill="1" applyBorder="1" applyAlignment="1" applyProtection="1">
      <alignment horizontal="right" vertical="center"/>
    </xf>
    <xf numFmtId="0" fontId="35" fillId="33" borderId="46" xfId="10" applyFont="1" applyFill="1" applyBorder="1" applyAlignment="1" applyProtection="1">
      <alignment horizontal="center" vertical="center"/>
      <protection locked="0"/>
    </xf>
    <xf numFmtId="0" fontId="35" fillId="33" borderId="47" xfId="10" applyFont="1" applyFill="1" applyBorder="1" applyAlignment="1" applyProtection="1">
      <alignment horizontal="center" vertical="center"/>
      <protection locked="0"/>
    </xf>
    <xf numFmtId="0" fontId="35" fillId="33" borderId="2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protection locked="0"/>
    </xf>
    <xf numFmtId="0" fontId="35" fillId="33" borderId="25" xfId="0" applyFont="1" applyFill="1" applyBorder="1" applyAlignment="1" applyProtection="1">
      <alignment horizontal="center" vertical="center"/>
      <protection locked="0"/>
    </xf>
    <xf numFmtId="0" fontId="35" fillId="33" borderId="10" xfId="0" applyFont="1" applyFill="1" applyBorder="1" applyAlignment="1" applyProtection="1">
      <alignment horizontal="center" vertical="center"/>
      <protection locked="0"/>
    </xf>
    <xf numFmtId="0" fontId="36" fillId="36" borderId="25" xfId="24" applyFont="1" applyFill="1" applyBorder="1" applyAlignment="1" applyProtection="1">
      <alignment horizontal="left" vertical="center" indent="1"/>
      <protection locked="0"/>
    </xf>
    <xf numFmtId="0" fontId="36" fillId="36" borderId="10" xfId="24" applyFont="1" applyFill="1" applyBorder="1" applyAlignment="1" applyProtection="1">
      <alignment horizontal="left" vertical="center" indent="1"/>
      <protection locked="0"/>
    </xf>
    <xf numFmtId="0" fontId="35" fillId="36" borderId="46" xfId="10" applyFont="1" applyFill="1" applyBorder="1" applyAlignment="1" applyProtection="1">
      <alignment horizontal="center" vertical="center"/>
      <protection locked="0"/>
    </xf>
    <xf numFmtId="0" fontId="35" fillId="36" borderId="47" xfId="10" applyFont="1" applyFill="1" applyBorder="1" applyAlignment="1" applyProtection="1">
      <alignment horizontal="center" vertical="center"/>
      <protection locked="0"/>
    </xf>
    <xf numFmtId="3" fontId="35" fillId="36" borderId="47" xfId="10" applyNumberFormat="1" applyFont="1" applyFill="1" applyBorder="1" applyAlignment="1" applyProtection="1">
      <alignment horizontal="center" vertical="center"/>
    </xf>
    <xf numFmtId="3" fontId="35" fillId="36" borderId="48" xfId="10" applyNumberFormat="1" applyFont="1" applyFill="1" applyBorder="1" applyAlignment="1" applyProtection="1">
      <alignment horizontal="center" vertical="center"/>
    </xf>
    <xf numFmtId="0" fontId="36" fillId="0" borderId="41" xfId="0" applyFont="1" applyFill="1" applyBorder="1" applyAlignment="1" applyProtection="1">
      <alignment horizontal="left" vertical="center" indent="1"/>
      <protection locked="0"/>
    </xf>
    <xf numFmtId="0" fontId="36" fillId="0" borderId="42" xfId="0" applyFont="1" applyFill="1" applyBorder="1" applyAlignment="1" applyProtection="1">
      <alignment horizontal="left" vertical="center" indent="1"/>
      <protection locked="0"/>
    </xf>
    <xf numFmtId="0" fontId="36" fillId="35" borderId="41" xfId="0" applyFont="1" applyFill="1" applyBorder="1" applyAlignment="1" applyProtection="1">
      <alignment horizontal="left" vertical="center" wrapText="1"/>
    </xf>
    <xf numFmtId="0" fontId="36" fillId="35" borderId="42" xfId="0" applyFont="1" applyFill="1" applyBorder="1" applyAlignment="1" applyProtection="1">
      <alignment horizontal="left" vertical="center" wrapText="1"/>
    </xf>
    <xf numFmtId="3" fontId="36" fillId="35" borderId="42" xfId="0" applyNumberFormat="1" applyFont="1" applyFill="1" applyBorder="1" applyAlignment="1" applyProtection="1">
      <alignment horizontal="right" vertical="center"/>
    </xf>
    <xf numFmtId="0" fontId="35" fillId="36" borderId="46" xfId="10" applyFont="1" applyFill="1" applyBorder="1" applyAlignment="1" applyProtection="1">
      <alignment vertical="center" wrapText="1"/>
    </xf>
    <xf numFmtId="0" fontId="35" fillId="36" borderId="47" xfId="10" applyFont="1" applyFill="1" applyBorder="1" applyAlignment="1" applyProtection="1">
      <alignment vertical="center" wrapText="1"/>
    </xf>
    <xf numFmtId="0" fontId="35" fillId="35" borderId="20" xfId="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wrapText="1"/>
      <protection locked="0"/>
    </xf>
    <xf numFmtId="0" fontId="35" fillId="35" borderId="25" xfId="0" applyFont="1" applyFill="1" applyBorder="1" applyAlignment="1" applyProtection="1">
      <alignment horizontal="center" vertical="center" wrapText="1"/>
      <protection locked="0"/>
    </xf>
    <xf numFmtId="0" fontId="35" fillId="35" borderId="10" xfId="0" applyFont="1" applyFill="1" applyBorder="1" applyAlignment="1" applyProtection="1">
      <alignment horizontal="center" vertical="center" wrapText="1"/>
      <protection locked="0"/>
    </xf>
    <xf numFmtId="0" fontId="35" fillId="36" borderId="20" xfId="0" applyFont="1" applyFill="1" applyBorder="1" applyAlignment="1" applyProtection="1">
      <alignment horizontal="center" vertical="center"/>
      <protection locked="0"/>
    </xf>
    <xf numFmtId="0" fontId="35" fillId="36" borderId="31" xfId="0" applyFont="1" applyFill="1" applyBorder="1" applyAlignment="1" applyProtection="1">
      <alignment horizontal="center" vertical="center"/>
      <protection locked="0"/>
    </xf>
    <xf numFmtId="0" fontId="36" fillId="0" borderId="25" xfId="0" applyFont="1" applyFill="1" applyBorder="1" applyAlignment="1" applyProtection="1">
      <alignment horizontal="left" vertical="center" indent="1"/>
      <protection locked="0"/>
    </xf>
    <xf numFmtId="0" fontId="36" fillId="0" borderId="10" xfId="0" applyFont="1" applyFill="1" applyBorder="1" applyAlignment="1" applyProtection="1">
      <alignment horizontal="left" vertical="center" indent="1"/>
      <protection locked="0"/>
    </xf>
    <xf numFmtId="0" fontId="36" fillId="35" borderId="27" xfId="0" applyFont="1" applyFill="1" applyBorder="1" applyAlignment="1" applyProtection="1">
      <alignment horizontal="center" vertical="center"/>
      <protection locked="0"/>
    </xf>
    <xf numFmtId="0" fontId="36" fillId="35" borderId="28" xfId="0" applyFont="1" applyFill="1" applyBorder="1" applyAlignment="1" applyProtection="1">
      <alignment horizontal="center" vertical="center"/>
      <protection locked="0"/>
    </xf>
    <xf numFmtId="0" fontId="35" fillId="35" borderId="20" xfId="0" applyFont="1" applyFill="1" applyBorder="1" applyAlignment="1" applyProtection="1">
      <alignment horizontal="center" vertical="center"/>
      <protection locked="0"/>
    </xf>
    <xf numFmtId="0" fontId="36" fillId="35" borderId="25" xfId="0" applyFont="1" applyFill="1" applyBorder="1" applyAlignment="1" applyProtection="1">
      <alignment horizontal="left" vertical="center" wrapText="1"/>
    </xf>
    <xf numFmtId="0" fontId="36" fillId="35" borderId="10" xfId="0" applyFont="1" applyFill="1" applyBorder="1" applyAlignment="1" applyProtection="1">
      <alignment horizontal="left" vertical="center" wrapText="1"/>
    </xf>
    <xf numFmtId="0" fontId="36" fillId="34" borderId="25" xfId="0" applyFont="1" applyFill="1" applyBorder="1" applyAlignment="1" applyProtection="1">
      <alignment horizontal="left" vertical="center" wrapText="1"/>
    </xf>
    <xf numFmtId="0" fontId="36" fillId="34" borderId="10" xfId="0" applyFont="1" applyFill="1" applyBorder="1" applyAlignment="1" applyProtection="1">
      <alignment horizontal="left" vertical="center" wrapText="1"/>
    </xf>
    <xf numFmtId="0" fontId="36" fillId="34" borderId="25" xfId="0" applyFont="1" applyFill="1" applyBorder="1" applyAlignment="1" applyProtection="1">
      <alignment horizontal="left" vertical="center" wrapText="1"/>
      <protection locked="0"/>
    </xf>
    <xf numFmtId="0" fontId="36" fillId="34" borderId="10" xfId="0" applyFont="1" applyFill="1" applyBorder="1" applyAlignment="1" applyProtection="1">
      <alignment horizontal="left" vertical="center" wrapText="1"/>
      <protection locked="0"/>
    </xf>
    <xf numFmtId="0" fontId="36" fillId="0" borderId="25"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3" fontId="36" fillId="0" borderId="43" xfId="0" applyNumberFormat="1" applyFont="1" applyBorder="1" applyAlignment="1" applyProtection="1">
      <alignment horizontal="right" vertical="center" wrapText="1"/>
    </xf>
    <xf numFmtId="3" fontId="35" fillId="34" borderId="47" xfId="0" applyNumberFormat="1" applyFont="1" applyFill="1" applyBorder="1" applyAlignment="1" applyProtection="1">
      <alignment horizontal="center" vertical="center"/>
    </xf>
    <xf numFmtId="3" fontId="35" fillId="34" borderId="48" xfId="0" applyNumberFormat="1" applyFont="1" applyFill="1" applyBorder="1" applyAlignment="1" applyProtection="1">
      <alignment horizontal="center" vertical="center"/>
    </xf>
    <xf numFmtId="0" fontId="36" fillId="36" borderId="41" xfId="0" applyFont="1" applyFill="1" applyBorder="1" applyAlignment="1" applyProtection="1">
      <alignment horizontal="left" vertical="center"/>
    </xf>
    <xf numFmtId="0" fontId="36" fillId="36" borderId="42" xfId="0" applyFont="1" applyFill="1" applyBorder="1" applyAlignment="1" applyProtection="1">
      <alignment horizontal="left" vertical="center"/>
    </xf>
    <xf numFmtId="3" fontId="36" fillId="36" borderId="42" xfId="24" applyNumberFormat="1" applyFont="1" applyFill="1" applyBorder="1" applyAlignment="1" applyProtection="1">
      <alignment horizontal="right" vertical="center" wrapText="1"/>
    </xf>
    <xf numFmtId="3" fontId="36" fillId="34" borderId="10" xfId="0" applyNumberFormat="1" applyFont="1" applyFill="1" applyBorder="1" applyAlignment="1" applyProtection="1">
      <alignment horizontal="right" vertical="center"/>
    </xf>
    <xf numFmtId="0" fontId="35" fillId="36" borderId="10" xfId="0" applyFont="1" applyFill="1" applyBorder="1" applyAlignment="1" applyProtection="1">
      <alignment horizontal="center" vertical="center" textRotation="90"/>
      <protection locked="0"/>
    </xf>
    <xf numFmtId="0" fontId="35" fillId="36" borderId="32" xfId="0" applyFont="1" applyFill="1" applyBorder="1" applyAlignment="1" applyProtection="1">
      <alignment horizontal="center" vertical="center" textRotation="90"/>
      <protection locked="0"/>
    </xf>
    <xf numFmtId="0" fontId="35" fillId="36" borderId="10" xfId="0" applyFont="1" applyFill="1" applyBorder="1" applyAlignment="1" applyProtection="1">
      <alignment horizontal="center" vertical="center"/>
      <protection locked="0"/>
    </xf>
    <xf numFmtId="3" fontId="36" fillId="35" borderId="10" xfId="0" applyNumberFormat="1" applyFont="1" applyFill="1" applyBorder="1" applyAlignment="1" applyProtection="1">
      <alignment horizontal="right" vertical="center"/>
    </xf>
    <xf numFmtId="0" fontId="35" fillId="35" borderId="21" xfId="0" applyFont="1" applyFill="1" applyBorder="1" applyAlignment="1" applyProtection="1">
      <alignment horizontal="center" vertical="center"/>
    </xf>
    <xf numFmtId="0" fontId="35" fillId="35" borderId="31" xfId="0" applyFont="1" applyFill="1" applyBorder="1" applyAlignment="1" applyProtection="1">
      <alignment horizontal="center" vertical="center"/>
    </xf>
    <xf numFmtId="0" fontId="35" fillId="35" borderId="17" xfId="0" applyFont="1" applyFill="1" applyBorder="1" applyAlignment="1" applyProtection="1">
      <alignment horizontal="center" vertical="center" textRotation="90" wrapText="1"/>
      <protection locked="0"/>
    </xf>
    <xf numFmtId="0" fontId="35" fillId="35" borderId="18" xfId="0" applyFont="1" applyFill="1" applyBorder="1" applyAlignment="1" applyProtection="1">
      <alignment horizontal="center" vertical="center" textRotation="90" wrapText="1"/>
      <protection locked="0"/>
    </xf>
    <xf numFmtId="0" fontId="35" fillId="35" borderId="19" xfId="0" applyFont="1" applyFill="1" applyBorder="1" applyAlignment="1" applyProtection="1">
      <alignment horizontal="center" vertical="center" textRotation="90" wrapText="1"/>
      <protection locked="0"/>
    </xf>
    <xf numFmtId="0" fontId="35" fillId="35" borderId="26" xfId="0" applyFont="1" applyFill="1" applyBorder="1" applyAlignment="1" applyProtection="1">
      <alignment horizontal="center" vertical="center" textRotation="90" wrapText="1"/>
      <protection locked="0"/>
    </xf>
    <xf numFmtId="0" fontId="36" fillId="0" borderId="41" xfId="0" applyFont="1" applyFill="1" applyBorder="1" applyAlignment="1" applyProtection="1">
      <alignment horizontal="left" vertical="center" wrapText="1"/>
      <protection locked="0"/>
    </xf>
    <xf numFmtId="0" fontId="36" fillId="0" borderId="42" xfId="0" applyFont="1" applyFill="1" applyBorder="1" applyAlignment="1" applyProtection="1">
      <alignment horizontal="left" vertical="center" wrapText="1"/>
      <protection locked="0"/>
    </xf>
    <xf numFmtId="0" fontId="35" fillId="34" borderId="46" xfId="24" applyFont="1" applyFill="1" applyBorder="1" applyAlignment="1" applyProtection="1">
      <alignment horizontal="center" vertical="center" wrapText="1"/>
      <protection locked="0"/>
    </xf>
    <xf numFmtId="0" fontId="35" fillId="34" borderId="47" xfId="24"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xf>
    <xf numFmtId="0" fontId="35" fillId="36" borderId="31" xfId="0" applyFont="1" applyFill="1" applyBorder="1" applyAlignment="1" applyProtection="1">
      <alignment horizontal="center" vertical="center" wrapText="1"/>
    </xf>
    <xf numFmtId="0" fontId="35" fillId="36" borderId="25" xfId="0" applyFont="1" applyFill="1" applyBorder="1" applyAlignment="1" applyProtection="1">
      <alignment horizontal="center" vertical="center"/>
      <protection locked="0"/>
    </xf>
    <xf numFmtId="0" fontId="0" fillId="33" borderId="0" xfId="0" applyFont="1" applyFill="1" applyAlignment="1" applyProtection="1">
      <alignment horizontal="center" vertical="top" wrapText="1"/>
      <protection locked="0"/>
    </xf>
    <xf numFmtId="3" fontId="36" fillId="0" borderId="42" xfId="0" applyNumberFormat="1" applyFont="1" applyFill="1" applyBorder="1" applyAlignment="1" applyProtection="1">
      <alignment horizontal="right" vertical="center"/>
    </xf>
    <xf numFmtId="0" fontId="36" fillId="34" borderId="25" xfId="24" applyFont="1" applyFill="1" applyBorder="1" applyAlignment="1" applyProtection="1">
      <alignment horizontal="left" vertical="center" wrapText="1"/>
      <protection locked="0"/>
    </xf>
    <xf numFmtId="0" fontId="36" fillId="34" borderId="10" xfId="24" applyFont="1" applyFill="1" applyBorder="1" applyAlignment="1" applyProtection="1">
      <alignment horizontal="left" vertical="center" wrapText="1"/>
      <protection locked="0"/>
    </xf>
    <xf numFmtId="0" fontId="34" fillId="35" borderId="21" xfId="0" applyFont="1" applyFill="1" applyBorder="1" applyAlignment="1" applyProtection="1">
      <alignment horizontal="center" vertical="center" wrapText="1"/>
    </xf>
    <xf numFmtId="3" fontId="36" fillId="0" borderId="10" xfId="0" applyNumberFormat="1" applyFont="1" applyFill="1" applyBorder="1" applyAlignment="1" applyProtection="1">
      <alignment horizontal="right" vertical="center"/>
    </xf>
    <xf numFmtId="0" fontId="34" fillId="35" borderId="31" xfId="0" applyFont="1" applyFill="1" applyBorder="1" applyAlignment="1" applyProtection="1">
      <alignment horizontal="center" vertical="center" wrapText="1"/>
    </xf>
    <xf numFmtId="0" fontId="36" fillId="34" borderId="10" xfId="43" applyFont="1" applyFill="1" applyBorder="1" applyAlignment="1" applyProtection="1">
      <alignment horizontal="right" vertical="center"/>
    </xf>
    <xf numFmtId="0" fontId="36" fillId="34" borderId="32" xfId="43" applyFont="1" applyFill="1" applyBorder="1" applyAlignment="1" applyProtection="1">
      <alignment horizontal="right" vertical="center"/>
    </xf>
    <xf numFmtId="0" fontId="36" fillId="35" borderId="10" xfId="43" applyFont="1" applyFill="1" applyBorder="1" applyAlignment="1" applyProtection="1">
      <alignment horizontal="right" vertical="center"/>
    </xf>
    <xf numFmtId="0" fontId="36" fillId="35" borderId="32" xfId="43" applyFont="1" applyFill="1" applyBorder="1" applyAlignment="1" applyProtection="1">
      <alignment horizontal="right" vertical="center"/>
    </xf>
    <xf numFmtId="0" fontId="27" fillId="35" borderId="0" xfId="1" applyFont="1" applyFill="1" applyBorder="1" applyAlignment="1" applyProtection="1">
      <alignment horizontal="center" vertical="center" wrapText="1"/>
      <protection locked="0"/>
    </xf>
    <xf numFmtId="0" fontId="36" fillId="35" borderId="42" xfId="43" applyFont="1" applyFill="1" applyBorder="1" applyAlignment="1" applyProtection="1">
      <alignment horizontal="right" vertical="center"/>
    </xf>
    <xf numFmtId="0" fontId="35" fillId="35" borderId="10" xfId="44"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35" fillId="35" borderId="32" xfId="44" applyFont="1" applyFill="1" applyBorder="1" applyAlignment="1" applyProtection="1">
      <alignment horizontal="center" vertical="center"/>
      <protection locked="0"/>
    </xf>
    <xf numFmtId="0" fontId="35" fillId="35" borderId="10" xfId="44" applyFont="1" applyFill="1" applyBorder="1" applyAlignment="1" applyProtection="1">
      <alignment horizontal="center" vertical="center" wrapText="1"/>
      <protection locked="0"/>
    </xf>
    <xf numFmtId="0" fontId="35" fillId="35" borderId="17" xfId="44" applyFont="1" applyFill="1" applyBorder="1" applyAlignment="1" applyProtection="1">
      <alignment horizontal="center" vertical="center"/>
      <protection locked="0"/>
    </xf>
    <xf numFmtId="0" fontId="35" fillId="35" borderId="18" xfId="44" applyFont="1" applyFill="1" applyBorder="1" applyAlignment="1" applyProtection="1">
      <alignment horizontal="center" vertical="center"/>
      <protection locked="0"/>
    </xf>
    <xf numFmtId="0" fontId="35" fillId="35" borderId="19" xfId="44" applyFont="1" applyFill="1" applyBorder="1" applyAlignment="1" applyProtection="1">
      <alignment horizontal="center" vertical="center"/>
      <protection locked="0"/>
    </xf>
    <xf numFmtId="0" fontId="35" fillId="35" borderId="17" xfId="44" applyFont="1" applyFill="1" applyBorder="1" applyAlignment="1" applyProtection="1">
      <alignment horizontal="center" vertical="center" wrapText="1"/>
      <protection locked="0"/>
    </xf>
    <xf numFmtId="0" fontId="35" fillId="35" borderId="19" xfId="44" applyFont="1" applyFill="1" applyBorder="1" applyAlignment="1" applyProtection="1">
      <alignment horizontal="center" vertical="center" wrapText="1"/>
      <protection locked="0"/>
    </xf>
    <xf numFmtId="0" fontId="35" fillId="36" borderId="49" xfId="10" applyFont="1" applyFill="1" applyBorder="1" applyAlignment="1" applyProtection="1">
      <alignment horizontal="center" vertical="center"/>
    </xf>
    <xf numFmtId="0" fontId="35" fillId="36" borderId="50" xfId="10" applyFont="1" applyFill="1" applyBorder="1" applyAlignment="1" applyProtection="1">
      <alignment horizontal="center" vertical="center"/>
    </xf>
    <xf numFmtId="0" fontId="36" fillId="35" borderId="11" xfId="43" applyFont="1" applyFill="1" applyBorder="1" applyAlignment="1" applyProtection="1">
      <alignment horizontal="right" vertical="center"/>
    </xf>
    <xf numFmtId="0" fontId="36" fillId="35" borderId="13" xfId="43" applyFont="1" applyFill="1" applyBorder="1" applyAlignment="1" applyProtection="1">
      <alignment horizontal="right" vertical="center"/>
    </xf>
    <xf numFmtId="0" fontId="35" fillId="35" borderId="11" xfId="44" applyFont="1" applyFill="1" applyBorder="1" applyAlignment="1" applyProtection="1">
      <alignment horizontal="center" vertical="center" textRotation="90" wrapText="1"/>
      <protection locked="0"/>
    </xf>
    <xf numFmtId="0" fontId="35" fillId="35" borderId="13" xfId="44" applyFont="1" applyFill="1" applyBorder="1" applyAlignment="1" applyProtection="1">
      <alignment horizontal="center" vertical="center" textRotation="90" wrapText="1"/>
      <protection locked="0"/>
    </xf>
    <xf numFmtId="0" fontId="35" fillId="35" borderId="14" xfId="44" applyFont="1" applyFill="1" applyBorder="1" applyAlignment="1" applyProtection="1">
      <alignment horizontal="center" vertical="center" textRotation="90" wrapText="1"/>
      <protection locked="0"/>
    </xf>
    <xf numFmtId="0" fontId="35" fillId="35" borderId="16" xfId="44" applyFont="1" applyFill="1" applyBorder="1" applyAlignment="1" applyProtection="1">
      <alignment horizontal="center" vertical="center" textRotation="90" wrapText="1"/>
      <protection locked="0"/>
    </xf>
    <xf numFmtId="0" fontId="35" fillId="36" borderId="47" xfId="10" applyFont="1" applyFill="1" applyBorder="1" applyAlignment="1" applyProtection="1">
      <alignment horizontal="center" vertical="center"/>
    </xf>
    <xf numFmtId="0" fontId="36" fillId="35" borderId="43" xfId="43" applyFont="1" applyFill="1" applyBorder="1" applyAlignment="1" applyProtection="1">
      <alignment horizontal="right" vertical="center"/>
    </xf>
    <xf numFmtId="0" fontId="35" fillId="35" borderId="20" xfId="0" applyFont="1" applyFill="1" applyBorder="1" applyAlignment="1" applyProtection="1">
      <alignment horizontal="center"/>
    </xf>
    <xf numFmtId="0" fontId="35" fillId="35" borderId="21" xfId="0" applyFont="1" applyFill="1" applyBorder="1" applyAlignment="1" applyProtection="1">
      <alignment horizontal="center"/>
    </xf>
    <xf numFmtId="0" fontId="35" fillId="35" borderId="31" xfId="0" applyFont="1" applyFill="1" applyBorder="1" applyAlignment="1" applyProtection="1">
      <alignment horizontal="center"/>
    </xf>
    <xf numFmtId="0" fontId="35" fillId="35" borderId="35" xfId="44" applyFont="1" applyFill="1" applyBorder="1" applyAlignment="1" applyProtection="1">
      <alignment horizontal="center" vertical="center" textRotation="90" wrapText="1"/>
      <protection locked="0"/>
    </xf>
    <xf numFmtId="0" fontId="35" fillId="35" borderId="36" xfId="44" applyFont="1" applyFill="1" applyBorder="1" applyAlignment="1" applyProtection="1">
      <alignment horizontal="center" vertical="center" textRotation="90" wrapText="1"/>
      <protection locked="0"/>
    </xf>
    <xf numFmtId="0" fontId="35" fillId="36" borderId="51" xfId="10" applyFont="1" applyFill="1" applyBorder="1" applyAlignment="1" applyProtection="1">
      <alignment horizontal="center" vertical="center"/>
    </xf>
    <xf numFmtId="0" fontId="0" fillId="33" borderId="0" xfId="0" applyFont="1" applyFill="1" applyAlignment="1" applyProtection="1">
      <alignment horizontal="center" vertical="center" wrapText="1"/>
      <protection locked="0"/>
    </xf>
    <xf numFmtId="0" fontId="36" fillId="34" borderId="10" xfId="0" applyFont="1" applyFill="1" applyBorder="1" applyAlignment="1" applyProtection="1">
      <alignment horizontal="right" vertical="center"/>
    </xf>
    <xf numFmtId="0" fontId="36" fillId="35" borderId="10" xfId="0" applyFont="1" applyFill="1" applyBorder="1" applyAlignment="1" applyProtection="1">
      <alignment horizontal="right" vertical="center"/>
    </xf>
    <xf numFmtId="0" fontId="36" fillId="35" borderId="42" xfId="0" applyFont="1" applyFill="1" applyBorder="1" applyAlignment="1" applyProtection="1">
      <alignment horizontal="right" vertical="center"/>
    </xf>
    <xf numFmtId="0" fontId="0" fillId="0" borderId="0" xfId="0" applyProtection="1">
      <protection locked="0"/>
    </xf>
    <xf numFmtId="0" fontId="36" fillId="35" borderId="25" xfId="0" applyFont="1" applyFill="1" applyBorder="1" applyAlignment="1" applyProtection="1">
      <alignment horizontal="left" vertical="center" wrapText="1" indent="1"/>
    </xf>
    <xf numFmtId="0" fontId="36" fillId="35" borderId="10" xfId="0" applyFont="1" applyFill="1" applyBorder="1" applyAlignment="1" applyProtection="1">
      <alignment horizontal="left" vertical="center" wrapText="1" indent="1"/>
    </xf>
    <xf numFmtId="164" fontId="28" fillId="0" borderId="0" xfId="2" applyNumberFormat="1" applyFont="1" applyBorder="1" applyAlignment="1" applyProtection="1">
      <alignment horizontal="center"/>
    </xf>
    <xf numFmtId="0" fontId="36" fillId="34" borderId="25" xfId="0" applyFont="1" applyFill="1" applyBorder="1" applyAlignment="1" applyProtection="1">
      <alignment horizontal="left" vertical="center"/>
    </xf>
    <xf numFmtId="0" fontId="36" fillId="34" borderId="10" xfId="0" applyFont="1" applyFill="1" applyBorder="1" applyAlignment="1" applyProtection="1">
      <alignment horizontal="left" vertical="center"/>
    </xf>
    <xf numFmtId="0" fontId="36" fillId="35" borderId="25" xfId="0" applyFont="1" applyFill="1" applyBorder="1" applyAlignment="1" applyProtection="1">
      <alignment horizontal="left" vertical="center"/>
    </xf>
    <xf numFmtId="0" fontId="36" fillId="35" borderId="10" xfId="0" applyFont="1" applyFill="1" applyBorder="1" applyAlignment="1" applyProtection="1">
      <alignment horizontal="left" vertical="center"/>
    </xf>
    <xf numFmtId="0" fontId="35" fillId="35" borderId="33" xfId="44" applyFont="1" applyFill="1" applyBorder="1" applyAlignment="1" applyProtection="1">
      <alignment horizontal="center" vertical="center" textRotation="90"/>
      <protection locked="0"/>
    </xf>
    <xf numFmtId="0" fontId="35" fillId="35" borderId="12" xfId="44" applyFont="1" applyFill="1" applyBorder="1" applyAlignment="1" applyProtection="1">
      <alignment horizontal="center" vertical="center" textRotation="90"/>
      <protection locked="0"/>
    </xf>
    <xf numFmtId="0" fontId="35" fillId="35" borderId="13" xfId="44" applyFont="1" applyFill="1" applyBorder="1" applyAlignment="1" applyProtection="1">
      <alignment horizontal="center" vertical="center" textRotation="90"/>
      <protection locked="0"/>
    </xf>
    <xf numFmtId="0" fontId="35" fillId="35" borderId="34" xfId="44" applyFont="1" applyFill="1" applyBorder="1" applyAlignment="1" applyProtection="1">
      <alignment horizontal="center" vertical="center" textRotation="90"/>
      <protection locked="0"/>
    </xf>
    <xf numFmtId="0" fontId="35" fillId="35" borderId="15" xfId="44" applyFont="1" applyFill="1" applyBorder="1" applyAlignment="1" applyProtection="1">
      <alignment horizontal="center" vertical="center" textRotation="90"/>
      <protection locked="0"/>
    </xf>
    <xf numFmtId="0" fontId="35" fillId="35" borderId="16" xfId="44" applyFont="1" applyFill="1" applyBorder="1" applyAlignment="1" applyProtection="1">
      <alignment horizontal="center" vertical="center" textRotation="90"/>
      <protection locked="0"/>
    </xf>
    <xf numFmtId="0" fontId="35" fillId="36" borderId="46" xfId="10" applyFont="1" applyFill="1" applyBorder="1" applyAlignment="1" applyProtection="1">
      <alignment horizontal="left" vertical="center"/>
    </xf>
    <xf numFmtId="0" fontId="35" fillId="36" borderId="47" xfId="10" applyFont="1" applyFill="1" applyBorder="1" applyAlignment="1" applyProtection="1">
      <alignment horizontal="left" vertical="center"/>
    </xf>
    <xf numFmtId="0" fontId="32" fillId="0" borderId="0" xfId="0" applyFont="1" applyAlignment="1" applyProtection="1">
      <alignment horizontal="center" vertical="center" wrapText="1"/>
      <protection locked="0"/>
    </xf>
    <xf numFmtId="0" fontId="36" fillId="34" borderId="17" xfId="43" applyFont="1" applyFill="1" applyBorder="1" applyAlignment="1" applyProtection="1">
      <alignment horizontal="right" vertical="center"/>
    </xf>
    <xf numFmtId="0" fontId="36" fillId="34" borderId="19" xfId="43" applyFont="1" applyFill="1" applyBorder="1" applyAlignment="1" applyProtection="1">
      <alignment horizontal="right" vertical="center"/>
    </xf>
    <xf numFmtId="0" fontId="36" fillId="35" borderId="17" xfId="43" applyFont="1" applyFill="1" applyBorder="1" applyAlignment="1" applyProtection="1">
      <alignment horizontal="right" vertical="center"/>
    </xf>
    <xf numFmtId="0" fontId="36" fillId="35" borderId="19" xfId="43" applyFont="1" applyFill="1" applyBorder="1" applyAlignment="1" applyProtection="1">
      <alignment horizontal="right" vertical="center"/>
    </xf>
    <xf numFmtId="0" fontId="36" fillId="34" borderId="26" xfId="43" applyFont="1" applyFill="1" applyBorder="1" applyAlignment="1" applyProtection="1">
      <alignment horizontal="right" vertical="center"/>
    </xf>
    <xf numFmtId="0" fontId="36" fillId="34" borderId="25" xfId="0" applyFont="1" applyFill="1" applyBorder="1" applyAlignment="1" applyProtection="1">
      <alignment horizontal="left" vertical="center" wrapText="1" indent="1"/>
    </xf>
    <xf numFmtId="0" fontId="36" fillId="34" borderId="10" xfId="0" applyFont="1" applyFill="1" applyBorder="1" applyAlignment="1" applyProtection="1">
      <alignment horizontal="left" vertical="center" wrapText="1" indent="1"/>
    </xf>
    <xf numFmtId="0" fontId="36" fillId="35" borderId="41" xfId="0" applyFont="1" applyFill="1" applyBorder="1" applyAlignment="1" applyProtection="1">
      <alignment horizontal="left" vertical="center" wrapText="1" indent="1"/>
    </xf>
    <xf numFmtId="0" fontId="36" fillId="35" borderId="42" xfId="0" applyFont="1" applyFill="1" applyBorder="1" applyAlignment="1" applyProtection="1">
      <alignment horizontal="left" vertical="center" wrapText="1" indent="1"/>
    </xf>
    <xf numFmtId="0" fontId="35" fillId="36" borderId="46" xfId="10" applyFont="1" applyFill="1" applyBorder="1" applyAlignment="1" applyProtection="1">
      <alignment horizontal="left" vertical="center" indent="1"/>
    </xf>
    <xf numFmtId="0" fontId="35" fillId="36" borderId="47" xfId="10" applyFont="1" applyFill="1" applyBorder="1" applyAlignment="1" applyProtection="1">
      <alignment horizontal="left" vertical="center" indent="1"/>
    </xf>
    <xf numFmtId="0" fontId="36" fillId="35" borderId="32" xfId="0" applyFont="1" applyFill="1" applyBorder="1" applyAlignment="1" applyProtection="1">
      <alignment horizontal="right" vertical="center"/>
    </xf>
    <xf numFmtId="0" fontId="36" fillId="34" borderId="32" xfId="0" applyFont="1" applyFill="1" applyBorder="1" applyAlignment="1" applyProtection="1">
      <alignment horizontal="right" vertical="center"/>
    </xf>
    <xf numFmtId="0" fontId="35" fillId="36" borderId="48" xfId="10" applyFont="1" applyFill="1" applyBorder="1" applyAlignment="1" applyProtection="1">
      <alignment horizontal="center" vertical="center"/>
    </xf>
    <xf numFmtId="0" fontId="35" fillId="35" borderId="46" xfId="0" applyFont="1" applyFill="1" applyBorder="1" applyAlignment="1" applyProtection="1">
      <alignment horizontal="center" vertical="center"/>
    </xf>
    <xf numFmtId="0" fontId="35" fillId="35" borderId="47" xfId="0" applyFont="1" applyFill="1" applyBorder="1" applyAlignment="1" applyProtection="1">
      <alignment horizontal="center" vertical="center"/>
    </xf>
    <xf numFmtId="0" fontId="36" fillId="34" borderId="25" xfId="24" applyFont="1" applyFill="1" applyBorder="1" applyAlignment="1" applyProtection="1">
      <alignment horizontal="left" vertical="center"/>
      <protection locked="0"/>
    </xf>
    <xf numFmtId="0" fontId="36" fillId="34" borderId="10" xfId="24" applyFont="1" applyFill="1" applyBorder="1" applyAlignment="1" applyProtection="1">
      <alignment horizontal="left" vertical="center"/>
      <protection locked="0"/>
    </xf>
    <xf numFmtId="0" fontId="36" fillId="0" borderId="25" xfId="0" applyFont="1" applyFill="1" applyBorder="1" applyAlignment="1" applyProtection="1">
      <alignment horizontal="left" vertical="center"/>
      <protection locked="0"/>
    </xf>
    <xf numFmtId="0" fontId="36" fillId="0" borderId="10" xfId="0" applyFont="1" applyFill="1" applyBorder="1" applyAlignment="1" applyProtection="1">
      <alignment horizontal="left" vertical="center"/>
      <protection locked="0"/>
    </xf>
    <xf numFmtId="3" fontId="36" fillId="35" borderId="28" xfId="0" applyNumberFormat="1" applyFont="1" applyFill="1" applyBorder="1" applyAlignment="1" applyProtection="1">
      <alignment horizontal="right" vertical="center" wrapText="1"/>
    </xf>
    <xf numFmtId="0" fontId="36" fillId="34" borderId="41" xfId="0" applyFont="1" applyFill="1" applyBorder="1" applyAlignment="1" applyProtection="1">
      <alignment horizontal="left" vertical="center" wrapText="1"/>
      <protection locked="0"/>
    </xf>
    <xf numFmtId="0" fontId="36" fillId="34" borderId="42" xfId="0" applyFont="1" applyFill="1" applyBorder="1" applyAlignment="1" applyProtection="1">
      <alignment horizontal="left" vertical="center" wrapText="1"/>
      <protection locked="0"/>
    </xf>
    <xf numFmtId="0" fontId="35" fillId="35" borderId="22" xfId="0" applyFont="1" applyFill="1" applyBorder="1" applyAlignment="1" applyProtection="1">
      <alignment horizontal="center" vertical="center" wrapText="1"/>
      <protection locked="0"/>
    </xf>
    <xf numFmtId="0" fontId="35" fillId="35" borderId="23" xfId="0" applyFont="1" applyFill="1" applyBorder="1" applyAlignment="1" applyProtection="1">
      <alignment horizontal="center" vertical="center" wrapText="1"/>
      <protection locked="0"/>
    </xf>
    <xf numFmtId="0" fontId="35" fillId="35" borderId="24" xfId="0" applyFont="1" applyFill="1" applyBorder="1" applyAlignment="1" applyProtection="1">
      <alignment horizontal="center" vertical="center" wrapText="1"/>
      <protection locked="0"/>
    </xf>
    <xf numFmtId="3" fontId="36" fillId="35" borderId="29" xfId="0" applyNumberFormat="1" applyFont="1" applyFill="1" applyBorder="1" applyAlignment="1" applyProtection="1">
      <alignment horizontal="right" vertical="center" wrapText="1"/>
    </xf>
    <xf numFmtId="3" fontId="36" fillId="35" borderId="37" xfId="0" applyNumberFormat="1" applyFont="1" applyFill="1" applyBorder="1" applyAlignment="1" applyProtection="1">
      <alignment horizontal="right" vertical="center" wrapText="1"/>
    </xf>
    <xf numFmtId="3" fontId="36" fillId="35" borderId="30" xfId="0" applyNumberFormat="1" applyFont="1" applyFill="1" applyBorder="1" applyAlignment="1" applyProtection="1">
      <alignment horizontal="right" vertical="center" wrapText="1"/>
    </xf>
    <xf numFmtId="0" fontId="35" fillId="36" borderId="20" xfId="0"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protection locked="0"/>
    </xf>
    <xf numFmtId="3" fontId="36" fillId="33" borderId="17" xfId="24" applyNumberFormat="1" applyFont="1" applyFill="1" applyBorder="1" applyAlignment="1" applyProtection="1">
      <alignment horizontal="right" vertical="center"/>
    </xf>
    <xf numFmtId="3" fontId="36" fillId="33" borderId="18" xfId="24" applyNumberFormat="1" applyFont="1" applyFill="1" applyBorder="1" applyAlignment="1" applyProtection="1">
      <alignment horizontal="right" vertical="center"/>
    </xf>
    <xf numFmtId="3" fontId="36" fillId="33" borderId="19" xfId="24" applyNumberFormat="1" applyFont="1" applyFill="1" applyBorder="1" applyAlignment="1" applyProtection="1">
      <alignment horizontal="right" vertical="center"/>
    </xf>
    <xf numFmtId="0" fontId="35" fillId="35" borderId="20" xfId="44" applyFont="1" applyFill="1" applyBorder="1" applyAlignment="1" applyProtection="1">
      <alignment horizontal="center" vertical="center"/>
      <protection locked="0"/>
    </xf>
    <xf numFmtId="0" fontId="35" fillId="35" borderId="21" xfId="44" applyFont="1" applyFill="1" applyBorder="1" applyAlignment="1" applyProtection="1">
      <alignment horizontal="center" vertical="center"/>
      <protection locked="0"/>
    </xf>
    <xf numFmtId="0" fontId="35" fillId="35" borderId="25" xfId="44" applyFont="1" applyFill="1" applyBorder="1" applyAlignment="1" applyProtection="1">
      <alignment horizontal="center" vertical="center"/>
      <protection locked="0"/>
    </xf>
    <xf numFmtId="0" fontId="36" fillId="34" borderId="46" xfId="0" applyFont="1" applyFill="1" applyBorder="1" applyAlignment="1" applyProtection="1">
      <alignment horizontal="left" vertical="center"/>
    </xf>
    <xf numFmtId="0" fontId="36" fillId="34" borderId="47" xfId="0" applyFont="1" applyFill="1" applyBorder="1" applyAlignment="1" applyProtection="1">
      <alignment horizontal="left" vertical="center"/>
    </xf>
    <xf numFmtId="0" fontId="36" fillId="35" borderId="41" xfId="0" applyFont="1" applyFill="1" applyBorder="1" applyAlignment="1" applyProtection="1">
      <alignment horizontal="left" vertical="center"/>
    </xf>
    <xf numFmtId="0" fontId="36" fillId="35" borderId="42" xfId="0" applyFont="1" applyFill="1" applyBorder="1" applyAlignment="1" applyProtection="1">
      <alignment horizontal="left" vertical="center"/>
    </xf>
    <xf numFmtId="0" fontId="36" fillId="35" borderId="43" xfId="0" applyFont="1" applyFill="1" applyBorder="1" applyAlignment="1" applyProtection="1">
      <alignment horizontal="right" vertical="center"/>
    </xf>
    <xf numFmtId="0" fontId="35" fillId="35" borderId="26" xfId="44"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xf>
    <xf numFmtId="0" fontId="35" fillId="35" borderId="23" xfId="0" applyFont="1" applyFill="1" applyBorder="1" applyAlignment="1" applyProtection="1">
      <alignment horizontal="center" vertical="center"/>
    </xf>
    <xf numFmtId="0" fontId="35" fillId="35" borderId="24" xfId="0" applyFont="1" applyFill="1" applyBorder="1" applyAlignment="1" applyProtection="1">
      <alignment horizontal="center" vertical="center"/>
    </xf>
    <xf numFmtId="0" fontId="36" fillId="35" borderId="35" xfId="43" applyFont="1" applyFill="1" applyBorder="1" applyAlignment="1" applyProtection="1">
      <alignment horizontal="right" vertical="center"/>
    </xf>
    <xf numFmtId="0" fontId="36" fillId="35" borderId="26" xfId="43" applyFont="1" applyFill="1" applyBorder="1" applyAlignment="1" applyProtection="1">
      <alignment horizontal="right" vertical="center"/>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3" fontId="35" fillId="35" borderId="47" xfId="0" applyNumberFormat="1" applyFont="1" applyFill="1" applyBorder="1" applyAlignment="1" applyProtection="1">
      <alignment horizontal="center" vertical="center"/>
    </xf>
    <xf numFmtId="0" fontId="36" fillId="36" borderId="25" xfId="0" applyFont="1" applyFill="1" applyBorder="1" applyAlignment="1" applyProtection="1">
      <alignment horizontal="left" vertical="center"/>
    </xf>
    <xf numFmtId="0" fontId="36" fillId="36" borderId="10" xfId="0" applyFont="1" applyFill="1" applyBorder="1" applyAlignment="1" applyProtection="1">
      <alignment horizontal="left" vertical="center"/>
    </xf>
    <xf numFmtId="3" fontId="36" fillId="35" borderId="10" xfId="0" applyNumberFormat="1" applyFont="1" applyFill="1" applyBorder="1" applyAlignment="1" applyProtection="1">
      <alignment horizontal="right" vertical="center" wrapText="1"/>
    </xf>
    <xf numFmtId="3" fontId="36" fillId="36" borderId="10" xfId="0" applyNumberFormat="1" applyFont="1" applyFill="1" applyBorder="1" applyAlignment="1" applyProtection="1">
      <alignment horizontal="right" vertical="center" wrapText="1"/>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3" fontId="36" fillId="35" borderId="17" xfId="0" applyNumberFormat="1" applyFont="1" applyFill="1" applyBorder="1" applyAlignment="1" applyProtection="1">
      <alignment horizontal="right" vertical="center" wrapText="1"/>
    </xf>
    <xf numFmtId="3" fontId="36" fillId="35" borderId="26" xfId="0" applyNumberFormat="1" applyFont="1" applyFill="1" applyBorder="1" applyAlignment="1" applyProtection="1">
      <alignment horizontal="right" vertical="center" wrapText="1"/>
    </xf>
    <xf numFmtId="3" fontId="36" fillId="36" borderId="17" xfId="0" applyNumberFormat="1" applyFont="1" applyFill="1" applyBorder="1" applyAlignment="1" applyProtection="1">
      <alignment horizontal="right" vertical="center" wrapText="1"/>
    </xf>
    <xf numFmtId="3" fontId="36" fillId="36" borderId="26" xfId="0" applyNumberFormat="1" applyFont="1" applyFill="1" applyBorder="1" applyAlignment="1" applyProtection="1">
      <alignment horizontal="right" vertical="center" wrapText="1"/>
    </xf>
    <xf numFmtId="3" fontId="36" fillId="36" borderId="11" xfId="0" applyNumberFormat="1" applyFont="1" applyFill="1" applyBorder="1" applyAlignment="1" applyProtection="1">
      <alignment horizontal="right" vertical="center" wrapText="1"/>
    </xf>
    <xf numFmtId="3" fontId="36" fillId="36" borderId="35" xfId="0" applyNumberFormat="1" applyFont="1" applyFill="1" applyBorder="1" applyAlignment="1" applyProtection="1">
      <alignment horizontal="right" vertical="center" wrapText="1"/>
    </xf>
    <xf numFmtId="3" fontId="35" fillId="35" borderId="49" xfId="24" applyNumberFormat="1" applyFont="1" applyFill="1" applyBorder="1" applyAlignment="1" applyProtection="1">
      <alignment horizontal="center" vertical="center" wrapText="1"/>
    </xf>
    <xf numFmtId="3" fontId="35" fillId="35" borderId="51" xfId="24" applyNumberFormat="1" applyFont="1" applyFill="1" applyBorder="1" applyAlignment="1" applyProtection="1">
      <alignment horizontal="center" vertical="center" wrapText="1"/>
    </xf>
    <xf numFmtId="3" fontId="35" fillId="35" borderId="48" xfId="0" applyNumberFormat="1" applyFont="1" applyFill="1" applyBorder="1" applyAlignment="1" applyProtection="1">
      <alignment horizontal="center" vertical="center"/>
    </xf>
    <xf numFmtId="0" fontId="20" fillId="0" borderId="40" xfId="0" applyFont="1" applyBorder="1" applyAlignment="1" applyProtection="1">
      <alignment horizontal="center" vertical="center" wrapText="1"/>
    </xf>
    <xf numFmtId="0" fontId="31" fillId="35" borderId="52" xfId="24" applyFont="1" applyFill="1" applyBorder="1" applyAlignment="1" applyProtection="1">
      <alignment horizontal="left" vertical="center" wrapText="1" indent="1"/>
      <protection locked="0"/>
    </xf>
    <xf numFmtId="0" fontId="31" fillId="35" borderId="53" xfId="24" applyFont="1" applyFill="1" applyBorder="1" applyAlignment="1" applyProtection="1">
      <alignment horizontal="left" vertical="center" wrapText="1" indent="1"/>
      <protection locked="0"/>
    </xf>
    <xf numFmtId="0" fontId="31" fillId="35" borderId="53" xfId="0" applyFont="1" applyFill="1" applyBorder="1" applyAlignment="1" applyProtection="1">
      <alignment horizontal="center" vertical="center"/>
      <protection locked="0"/>
    </xf>
    <xf numFmtId="3" fontId="31" fillId="35" borderId="53" xfId="0" applyNumberFormat="1" applyFont="1" applyFill="1" applyBorder="1" applyAlignment="1" applyProtection="1">
      <alignment horizontal="center" vertical="center"/>
      <protection locked="0"/>
    </xf>
    <xf numFmtId="3" fontId="31" fillId="35" borderId="53" xfId="43" applyNumberFormat="1" applyFont="1" applyFill="1" applyBorder="1" applyAlignment="1" applyProtection="1">
      <alignment horizontal="center" vertical="center"/>
      <protection locked="0"/>
    </xf>
    <xf numFmtId="0" fontId="0" fillId="0" borderId="53" xfId="0" applyBorder="1" applyProtection="1">
      <protection locked="0"/>
    </xf>
    <xf numFmtId="0" fontId="31" fillId="35" borderId="0" xfId="24" applyFont="1" applyFill="1" applyBorder="1" applyAlignment="1" applyProtection="1">
      <alignment horizontal="left" vertical="center" wrapText="1" indent="1"/>
      <protection locked="0"/>
    </xf>
    <xf numFmtId="0" fontId="31" fillId="35" borderId="0" xfId="0" applyFont="1" applyFill="1" applyBorder="1" applyAlignment="1" applyProtection="1">
      <alignment horizontal="center" vertical="center"/>
      <protection locked="0"/>
    </xf>
    <xf numFmtId="3" fontId="31" fillId="35" borderId="0" xfId="0" applyNumberFormat="1" applyFont="1" applyFill="1" applyBorder="1" applyAlignment="1" applyProtection="1">
      <alignment horizontal="center" vertical="center"/>
      <protection locked="0"/>
    </xf>
    <xf numFmtId="3" fontId="31" fillId="35" borderId="0" xfId="43" applyNumberFormat="1" applyFont="1" applyFill="1" applyBorder="1" applyAlignment="1" applyProtection="1">
      <alignment horizontal="center" vertical="center"/>
      <protection locked="0"/>
    </xf>
    <xf numFmtId="0" fontId="0" fillId="0" borderId="0" xfId="0" applyNumberFormat="1" applyBorder="1" applyProtection="1">
      <protection locked="0"/>
    </xf>
    <xf numFmtId="9" fontId="0" fillId="0" borderId="0" xfId="47" applyFont="1" applyBorder="1" applyProtection="1">
      <protection locked="0"/>
    </xf>
  </cellXfs>
  <cellStyles count="49">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Dziesiętny" xfId="46" builtinId="3"/>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 xfId="48"/>
    <cellStyle name="Normalny" xfId="0" builtinId="0"/>
    <cellStyle name="Normalny 2" xfId="43"/>
    <cellStyle name="Normalny 3" xfId="34"/>
    <cellStyle name="Normalny 4" xfId="45"/>
    <cellStyle name="Obliczenia" xfId="11" builtinId="22" customBuiltin="1"/>
    <cellStyle name="Procentowy" xfId="47" builtinId="5"/>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tygodniowy'!$C$59</c:f>
              <c:strCache>
                <c:ptCount val="1"/>
                <c:pt idx="0">
                  <c:v>UKRAINA</c:v>
                </c:pt>
              </c:strCache>
            </c:strRef>
          </c:tx>
          <c:spPr>
            <a:solidFill>
              <a:srgbClr val="FF0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tygodniowy'!$G$57:$J$58,'Meldunek tygodniowy'!$K$57:$N$58,'Meldunek tygodniowy'!$O$57:$R$58)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tygodniowy'!$G$59:$R$59</c:f>
              <c:numCache>
                <c:formatCode>General</c:formatCode>
                <c:ptCount val="12"/>
                <c:pt idx="0">
                  <c:v>252</c:v>
                </c:pt>
                <c:pt idx="2">
                  <c:v>444</c:v>
                </c:pt>
                <c:pt idx="4">
                  <c:v>23</c:v>
                </c:pt>
                <c:pt idx="6">
                  <c:v>53</c:v>
                </c:pt>
                <c:pt idx="8">
                  <c:v>15</c:v>
                </c:pt>
                <c:pt idx="10">
                  <c:v>15</c:v>
                </c:pt>
              </c:numCache>
            </c:numRef>
          </c:val>
        </c:ser>
        <c:ser>
          <c:idx val="1"/>
          <c:order val="1"/>
          <c:tx>
            <c:strRef>
              <c:f>'Meldunek tygodniowy'!$C$60</c:f>
              <c:strCache>
                <c:ptCount val="1"/>
                <c:pt idx="0">
                  <c:v>ROSJA</c:v>
                </c:pt>
              </c:strCache>
            </c:strRef>
          </c:tx>
          <c:spPr>
            <a:solidFill>
              <a:srgbClr val="FFC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tygodniowy'!$G$57:$J$58,'Meldunek tygodniowy'!$K$57:$N$58,'Meldunek tygodniowy'!$O$57:$R$58)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tygodniowy'!$G$60:$R$60</c:f>
              <c:numCache>
                <c:formatCode>General</c:formatCode>
                <c:ptCount val="12"/>
                <c:pt idx="0">
                  <c:v>149</c:v>
                </c:pt>
                <c:pt idx="2">
                  <c:v>349</c:v>
                </c:pt>
                <c:pt idx="4">
                  <c:v>25</c:v>
                </c:pt>
                <c:pt idx="6">
                  <c:v>64</c:v>
                </c:pt>
                <c:pt idx="8">
                  <c:v>24</c:v>
                </c:pt>
                <c:pt idx="10">
                  <c:v>55</c:v>
                </c:pt>
              </c:numCache>
            </c:numRef>
          </c:val>
        </c:ser>
        <c:ser>
          <c:idx val="2"/>
          <c:order val="2"/>
          <c:tx>
            <c:strRef>
              <c:f>'Meldunek tygodniowy'!$C$61</c:f>
              <c:strCache>
                <c:ptCount val="1"/>
                <c:pt idx="0">
                  <c:v>TADŻYKISTAN</c:v>
                </c:pt>
              </c:strCache>
            </c:strRef>
          </c:tx>
          <c:spPr>
            <a:solidFill>
              <a:srgbClr val="00B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tygodniowy'!$G$57:$J$58,'Meldunek tygodniowy'!$K$57:$N$58,'Meldunek tygodniowy'!$O$57:$R$58)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tygodniowy'!$G$61:$R$61</c:f>
              <c:numCache>
                <c:formatCode>General</c:formatCode>
                <c:ptCount val="12"/>
                <c:pt idx="0">
                  <c:v>20</c:v>
                </c:pt>
                <c:pt idx="2">
                  <c:v>46</c:v>
                </c:pt>
                <c:pt idx="4">
                  <c:v>0</c:v>
                </c:pt>
                <c:pt idx="6">
                  <c:v>0</c:v>
                </c:pt>
                <c:pt idx="8">
                  <c:v>2</c:v>
                </c:pt>
                <c:pt idx="10">
                  <c:v>7</c:v>
                </c:pt>
              </c:numCache>
            </c:numRef>
          </c:val>
        </c:ser>
        <c:ser>
          <c:idx val="3"/>
          <c:order val="3"/>
          <c:tx>
            <c:strRef>
              <c:f>'Meldunek tygodniowy'!$C$62</c:f>
              <c:strCache>
                <c:ptCount val="1"/>
                <c:pt idx="0">
                  <c:v>GRUZJA</c:v>
                </c:pt>
              </c:strCache>
            </c:strRef>
          </c:tx>
          <c:spPr>
            <a:solidFill>
              <a:srgbClr val="92D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tygodniowy'!$G$57:$J$58,'Meldunek tygodniowy'!$K$57:$N$58,'Meldunek tygodniowy'!$O$57:$R$58)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tygodniowy'!$G$62:$R$62</c:f>
              <c:numCache>
                <c:formatCode>General</c:formatCode>
                <c:ptCount val="12"/>
                <c:pt idx="0">
                  <c:v>10</c:v>
                </c:pt>
                <c:pt idx="2">
                  <c:v>22</c:v>
                </c:pt>
                <c:pt idx="4">
                  <c:v>4</c:v>
                </c:pt>
                <c:pt idx="6">
                  <c:v>12</c:v>
                </c:pt>
                <c:pt idx="8">
                  <c:v>10</c:v>
                </c:pt>
                <c:pt idx="10">
                  <c:v>17</c:v>
                </c:pt>
              </c:numCache>
            </c:numRef>
          </c:val>
        </c:ser>
        <c:ser>
          <c:idx val="5"/>
          <c:order val="4"/>
          <c:tx>
            <c:strRef>
              <c:f>'Meldunek tygodniowy'!$C$63</c:f>
              <c:strCache>
                <c:ptCount val="1"/>
                <c:pt idx="0">
                  <c:v>KIRGISTAN</c:v>
                </c:pt>
              </c:strCache>
            </c:strRef>
          </c:tx>
          <c:spPr>
            <a:solidFill>
              <a:srgbClr val="0070C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tygodniowy'!$G$63:$R$63</c:f>
              <c:numCache>
                <c:formatCode>General</c:formatCode>
                <c:ptCount val="12"/>
                <c:pt idx="0">
                  <c:v>4</c:v>
                </c:pt>
                <c:pt idx="2">
                  <c:v>14</c:v>
                </c:pt>
                <c:pt idx="4">
                  <c:v>0</c:v>
                </c:pt>
                <c:pt idx="6">
                  <c:v>0</c:v>
                </c:pt>
                <c:pt idx="8">
                  <c:v>1</c:v>
                </c:pt>
                <c:pt idx="10">
                  <c:v>4</c:v>
                </c:pt>
              </c:numCache>
            </c:numRef>
          </c:val>
        </c:ser>
        <c:ser>
          <c:idx val="4"/>
          <c:order val="5"/>
          <c:tx>
            <c:strRef>
              <c:f>'Meldunek tygodniowy'!$C$64</c:f>
              <c:strCache>
                <c:ptCount val="1"/>
                <c:pt idx="0">
                  <c:v>Pozostałe</c:v>
                </c:pt>
              </c:strCache>
            </c:strRef>
          </c:tx>
          <c:spPr>
            <a:solidFill>
              <a:srgbClr val="00206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tygodniowy'!$G$57:$J$58,'Meldunek tygodniowy'!$K$57:$N$58,'Meldunek tygodniowy'!$O$57:$R$58)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tygodniowy'!$G$64:$R$64</c:f>
              <c:numCache>
                <c:formatCode>General</c:formatCode>
                <c:ptCount val="12"/>
                <c:pt idx="0">
                  <c:v>59</c:v>
                </c:pt>
                <c:pt idx="2">
                  <c:v>84</c:v>
                </c:pt>
                <c:pt idx="4">
                  <c:v>11</c:v>
                </c:pt>
                <c:pt idx="6">
                  <c:v>12</c:v>
                </c:pt>
                <c:pt idx="8">
                  <c:v>7</c:v>
                </c:pt>
                <c:pt idx="10">
                  <c:v>12</c:v>
                </c:pt>
              </c:numCache>
            </c:numRef>
          </c:val>
        </c:ser>
        <c:dLbls>
          <c:showLegendKey val="0"/>
          <c:showVal val="0"/>
          <c:showCatName val="0"/>
          <c:showSerName val="0"/>
          <c:showPercent val="0"/>
          <c:showBubbleSize val="0"/>
        </c:dLbls>
        <c:gapWidth val="55"/>
        <c:gapDepth val="55"/>
        <c:shape val="box"/>
        <c:axId val="85576320"/>
        <c:axId val="94835072"/>
        <c:axId val="0"/>
      </c:bar3DChart>
      <c:catAx>
        <c:axId val="85576320"/>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94835072"/>
        <c:crosses val="autoZero"/>
        <c:auto val="1"/>
        <c:lblAlgn val="ctr"/>
        <c:lblOffset val="100"/>
        <c:noMultiLvlLbl val="0"/>
      </c:catAx>
      <c:valAx>
        <c:axId val="94835072"/>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8557632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tygodniowy'!$B$205</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tygodniowy'!$J$204,'Meldunek tygodniowy'!$M$204,'Meldunek tygodniowy'!$P$204,'Meldunek tygodniowy'!$S$204,'Meldunek tygodniowy'!$V$204)</c:f>
              <c:strCache>
                <c:ptCount val="5"/>
                <c:pt idx="0">
                  <c:v>25.01.2015 - 31.01.2015</c:v>
                </c:pt>
                <c:pt idx="1">
                  <c:v>01.02.2015 - 07.02.2015</c:v>
                </c:pt>
                <c:pt idx="2">
                  <c:v>08.02.2015 - 14.02.2015</c:v>
                </c:pt>
                <c:pt idx="3">
                  <c:v>15.02.2015 - 21.02.2015</c:v>
                </c:pt>
                <c:pt idx="4">
                  <c:v>22.02.2015 - 28.02.2015</c:v>
                </c:pt>
              </c:strCache>
            </c:strRef>
          </c:cat>
          <c:val>
            <c:numRef>
              <c:f>('Meldunek tygodniowy'!$J$205,'Meldunek tygodniowy'!$M$205,'Meldunek tygodniowy'!$P$205,'Meldunek tygodniowy'!$S$205,'Meldunek tygodniowy'!$V$205)</c:f>
              <c:numCache>
                <c:formatCode>#,##0</c:formatCode>
                <c:ptCount val="5"/>
                <c:pt idx="0">
                  <c:v>1433</c:v>
                </c:pt>
                <c:pt idx="1">
                  <c:v>1336</c:v>
                </c:pt>
                <c:pt idx="2">
                  <c:v>1322</c:v>
                </c:pt>
                <c:pt idx="3">
                  <c:v>1313</c:v>
                </c:pt>
                <c:pt idx="4">
                  <c:v>1359</c:v>
                </c:pt>
              </c:numCache>
            </c:numRef>
          </c:val>
        </c:ser>
        <c:ser>
          <c:idx val="1"/>
          <c:order val="1"/>
          <c:tx>
            <c:strRef>
              <c:f>'Meldunek tygodniowy'!$B$206</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tygodniowy'!$J$204,'Meldunek tygodniowy'!$M$204,'Meldunek tygodniowy'!$P$204,'Meldunek tygodniowy'!$S$204,'Meldunek tygodniowy'!$V$204)</c:f>
              <c:strCache>
                <c:ptCount val="5"/>
                <c:pt idx="0">
                  <c:v>25.01.2015 - 31.01.2015</c:v>
                </c:pt>
                <c:pt idx="1">
                  <c:v>01.02.2015 - 07.02.2015</c:v>
                </c:pt>
                <c:pt idx="2">
                  <c:v>08.02.2015 - 14.02.2015</c:v>
                </c:pt>
                <c:pt idx="3">
                  <c:v>15.02.2015 - 21.02.2015</c:v>
                </c:pt>
                <c:pt idx="4">
                  <c:v>22.02.2015 - 28.02.2015</c:v>
                </c:pt>
              </c:strCache>
            </c:strRef>
          </c:cat>
          <c:val>
            <c:numRef>
              <c:f>('Meldunek tygodniowy'!$J$206,'Meldunek tygodniowy'!$M$206,'Meldunek tygodniowy'!$P$206,'Meldunek tygodniowy'!$S$206,'Meldunek tygodniowy'!$V$206)</c:f>
              <c:numCache>
                <c:formatCode>#,##0</c:formatCode>
                <c:ptCount val="5"/>
                <c:pt idx="0">
                  <c:v>2419</c:v>
                </c:pt>
                <c:pt idx="1">
                  <c:v>2535</c:v>
                </c:pt>
                <c:pt idx="2">
                  <c:v>2563</c:v>
                </c:pt>
                <c:pt idx="3">
                  <c:v>2573</c:v>
                </c:pt>
                <c:pt idx="4">
                  <c:v>2574</c:v>
                </c:pt>
              </c:numCache>
            </c:numRef>
          </c:val>
        </c:ser>
        <c:ser>
          <c:idx val="5"/>
          <c:order val="2"/>
          <c:tx>
            <c:strRef>
              <c:f>'Meldunek tygodniowy'!$B$209</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tygodniowy'!$J$204,'Meldunek tygodniowy'!$M$204,'Meldunek tygodniowy'!$P$204,'Meldunek tygodniowy'!$S$204,'Meldunek tygodniowy'!$V$204)</c:f>
              <c:strCache>
                <c:ptCount val="5"/>
                <c:pt idx="0">
                  <c:v>25.01.2015 - 31.01.2015</c:v>
                </c:pt>
                <c:pt idx="1">
                  <c:v>01.02.2015 - 07.02.2015</c:v>
                </c:pt>
                <c:pt idx="2">
                  <c:v>08.02.2015 - 14.02.2015</c:v>
                </c:pt>
                <c:pt idx="3">
                  <c:v>15.02.2015 - 21.02.2015</c:v>
                </c:pt>
                <c:pt idx="4">
                  <c:v>22.02.2015 - 28.02.2015</c:v>
                </c:pt>
              </c:strCache>
            </c:strRef>
          </c:cat>
          <c:val>
            <c:numRef>
              <c:f>('Meldunek tygodniowy'!$J$209,'Meldunek tygodniowy'!$M$209,'Meldunek tygodniowy'!$P$209,'Meldunek tygodniowy'!$S$209,'Meldunek tygodniowy'!$V$209)</c:f>
              <c:numCache>
                <c:formatCode>#,##0</c:formatCode>
                <c:ptCount val="5"/>
                <c:pt idx="0">
                  <c:v>3</c:v>
                </c:pt>
                <c:pt idx="1">
                  <c:v>3</c:v>
                </c:pt>
                <c:pt idx="2">
                  <c:v>3</c:v>
                </c:pt>
                <c:pt idx="3">
                  <c:v>3</c:v>
                </c:pt>
                <c:pt idx="4">
                  <c:v>3</c:v>
                </c:pt>
              </c:numCache>
            </c:numRef>
          </c:val>
        </c:ser>
        <c:dLbls>
          <c:showLegendKey val="0"/>
          <c:showVal val="1"/>
          <c:showCatName val="0"/>
          <c:showSerName val="0"/>
          <c:showPercent val="0"/>
          <c:showBubbleSize val="0"/>
        </c:dLbls>
        <c:gapWidth val="75"/>
        <c:gapDepth val="195"/>
        <c:shape val="cylinder"/>
        <c:axId val="94878720"/>
        <c:axId val="94896896"/>
        <c:axId val="0"/>
      </c:bar3DChart>
      <c:catAx>
        <c:axId val="94878720"/>
        <c:scaling>
          <c:orientation val="minMax"/>
        </c:scaling>
        <c:delete val="0"/>
        <c:axPos val="l"/>
        <c:numFmt formatCode="General" sourceLinked="0"/>
        <c:majorTickMark val="none"/>
        <c:minorTickMark val="none"/>
        <c:tickLblPos val="nextTo"/>
        <c:crossAx val="94896896"/>
        <c:crosses val="autoZero"/>
        <c:auto val="1"/>
        <c:lblAlgn val="ctr"/>
        <c:lblOffset val="100"/>
        <c:noMultiLvlLbl val="0"/>
      </c:catAx>
      <c:valAx>
        <c:axId val="94896896"/>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94878720"/>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tygodniowy'!$C$374</c:f>
              <c:strCache>
                <c:ptCount val="1"/>
                <c:pt idx="0">
                  <c:v>pobyt czasowy</c:v>
                </c:pt>
              </c:strCache>
            </c:strRef>
          </c:tx>
          <c:spPr>
            <a:solidFill>
              <a:srgbClr val="FF0000"/>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tygodniowy'!$L$374:$T$374</c:f>
              <c:numCache>
                <c:formatCode>#,##0</c:formatCode>
                <c:ptCount val="9"/>
                <c:pt idx="0">
                  <c:v>244</c:v>
                </c:pt>
                <c:pt idx="2">
                  <c:v>53</c:v>
                </c:pt>
                <c:pt idx="3">
                  <c:v>35</c:v>
                </c:pt>
                <c:pt idx="4">
                  <c:v>8</c:v>
                </c:pt>
                <c:pt idx="5">
                  <c:v>2</c:v>
                </c:pt>
                <c:pt idx="6">
                  <c:v>0</c:v>
                </c:pt>
                <c:pt idx="7">
                  <c:v>0</c:v>
                </c:pt>
                <c:pt idx="8">
                  <c:v>67</c:v>
                </c:pt>
              </c:numCache>
            </c:numRef>
          </c:val>
        </c:ser>
        <c:ser>
          <c:idx val="0"/>
          <c:order val="1"/>
          <c:tx>
            <c:strRef>
              <c:f>'Meldunek tygodniowy'!$C$375</c:f>
              <c:strCache>
                <c:ptCount val="1"/>
                <c:pt idx="0">
                  <c:v>pobyt stały</c:v>
                </c:pt>
              </c:strCache>
            </c:strRef>
          </c:tx>
          <c:spPr>
            <a:solidFill>
              <a:srgbClr val="FFC000"/>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tygodniowy'!$L$375:$T$375</c:f>
              <c:numCache>
                <c:formatCode>#,##0</c:formatCode>
                <c:ptCount val="9"/>
                <c:pt idx="0">
                  <c:v>42</c:v>
                </c:pt>
                <c:pt idx="2">
                  <c:v>20</c:v>
                </c:pt>
                <c:pt idx="3">
                  <c:v>5</c:v>
                </c:pt>
                <c:pt idx="4">
                  <c:v>4</c:v>
                </c:pt>
                <c:pt idx="5">
                  <c:v>0</c:v>
                </c:pt>
                <c:pt idx="6">
                  <c:v>0</c:v>
                </c:pt>
                <c:pt idx="7">
                  <c:v>0</c:v>
                </c:pt>
                <c:pt idx="8">
                  <c:v>6</c:v>
                </c:pt>
              </c:numCache>
            </c:numRef>
          </c:val>
        </c:ser>
        <c:ser>
          <c:idx val="1"/>
          <c:order val="2"/>
          <c:tx>
            <c:strRef>
              <c:f>'Meldunek tygodniowy'!$C$376</c:f>
              <c:strCache>
                <c:ptCount val="1"/>
                <c:pt idx="0">
                  <c:v>pobyt rezydenta długoterminowego UE</c:v>
                </c:pt>
              </c:strCache>
            </c:strRef>
          </c:tx>
          <c:spPr>
            <a:solidFill>
              <a:srgbClr val="FFFF00"/>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tygodniowy'!$L$376:$T$376</c:f>
              <c:numCache>
                <c:formatCode>#,##0</c:formatCode>
                <c:ptCount val="9"/>
                <c:pt idx="0">
                  <c:v>9</c:v>
                </c:pt>
                <c:pt idx="2">
                  <c:v>6</c:v>
                </c:pt>
                <c:pt idx="3">
                  <c:v>0</c:v>
                </c:pt>
                <c:pt idx="4">
                  <c:v>2</c:v>
                </c:pt>
                <c:pt idx="5">
                  <c:v>0</c:v>
                </c:pt>
                <c:pt idx="6">
                  <c:v>0</c:v>
                </c:pt>
                <c:pt idx="7">
                  <c:v>0</c:v>
                </c:pt>
                <c:pt idx="8">
                  <c:v>2</c:v>
                </c:pt>
              </c:numCache>
            </c:numRef>
          </c:val>
        </c:ser>
        <c:ser>
          <c:idx val="2"/>
          <c:order val="3"/>
          <c:tx>
            <c:strRef>
              <c:f>'Meldunek tygodniowy'!$C$377</c:f>
              <c:strCache>
                <c:ptCount val="1"/>
                <c:pt idx="0">
                  <c:v>prawo pobytu ob. UE</c:v>
                </c:pt>
              </c:strCache>
            </c:strRef>
          </c:tx>
          <c:spPr>
            <a:solidFill>
              <a:srgbClr val="92D050"/>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tygodniowy'!$L$377:$T$377</c:f>
              <c:numCache>
                <c:formatCode>#,##0</c:formatCode>
                <c:ptCount val="9"/>
                <c:pt idx="0">
                  <c:v>1</c:v>
                </c:pt>
                <c:pt idx="2">
                  <c:v>0</c:v>
                </c:pt>
                <c:pt idx="3">
                  <c:v>0</c:v>
                </c:pt>
                <c:pt idx="4">
                  <c:v>0</c:v>
                </c:pt>
                <c:pt idx="5">
                  <c:v>0</c:v>
                </c:pt>
                <c:pt idx="6">
                  <c:v>0</c:v>
                </c:pt>
                <c:pt idx="7">
                  <c:v>0</c:v>
                </c:pt>
                <c:pt idx="8">
                  <c:v>0</c:v>
                </c:pt>
              </c:numCache>
            </c:numRef>
          </c:val>
        </c:ser>
        <c:ser>
          <c:idx val="3"/>
          <c:order val="4"/>
          <c:tx>
            <c:strRef>
              <c:f>'Meldunek tygodniowy'!$C$378</c:f>
              <c:strCache>
                <c:ptCount val="1"/>
                <c:pt idx="0">
                  <c:v>prawo stałego pobytu obywatela UE</c:v>
                </c:pt>
              </c:strCache>
            </c:strRef>
          </c:tx>
          <c:spPr>
            <a:solidFill>
              <a:srgbClr val="00B050"/>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tygodniowy'!$L$378:$T$378</c:f>
              <c:numCache>
                <c:formatCode>#,##0</c:formatCode>
                <c:ptCount val="9"/>
                <c:pt idx="0">
                  <c:v>0</c:v>
                </c:pt>
                <c:pt idx="2">
                  <c:v>0</c:v>
                </c:pt>
                <c:pt idx="3">
                  <c:v>0</c:v>
                </c:pt>
                <c:pt idx="4">
                  <c:v>0</c:v>
                </c:pt>
                <c:pt idx="5">
                  <c:v>0</c:v>
                </c:pt>
                <c:pt idx="6">
                  <c:v>0</c:v>
                </c:pt>
                <c:pt idx="7">
                  <c:v>0</c:v>
                </c:pt>
                <c:pt idx="8">
                  <c:v>0</c:v>
                </c:pt>
              </c:numCache>
            </c:numRef>
          </c:val>
        </c:ser>
        <c:ser>
          <c:idx val="4"/>
          <c:order val="5"/>
          <c:tx>
            <c:strRef>
              <c:f>'Meldunek tygodniowy'!$C$379</c:f>
              <c:strCache>
                <c:ptCount val="1"/>
                <c:pt idx="0">
                  <c:v>prawo pobytu członka rodziny ob. UE</c:v>
                </c:pt>
              </c:strCache>
            </c:strRef>
          </c:tx>
          <c:spPr>
            <a:solidFill>
              <a:srgbClr val="00B0F0"/>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tygodniowy'!$L$379:$T$379</c:f>
              <c:numCache>
                <c:formatCode>#,##0</c:formatCode>
                <c:ptCount val="9"/>
                <c:pt idx="0">
                  <c:v>1</c:v>
                </c:pt>
                <c:pt idx="2">
                  <c:v>0</c:v>
                </c:pt>
                <c:pt idx="3">
                  <c:v>0</c:v>
                </c:pt>
                <c:pt idx="4">
                  <c:v>0</c:v>
                </c:pt>
                <c:pt idx="5">
                  <c:v>0</c:v>
                </c:pt>
                <c:pt idx="6">
                  <c:v>0</c:v>
                </c:pt>
                <c:pt idx="7">
                  <c:v>0</c:v>
                </c:pt>
                <c:pt idx="8">
                  <c:v>0</c:v>
                </c:pt>
              </c:numCache>
            </c:numRef>
          </c:val>
        </c:ser>
        <c:ser>
          <c:idx val="5"/>
          <c:order val="6"/>
          <c:tx>
            <c:strRef>
              <c:f>'Meldunek tygodniowy'!$C$380</c:f>
              <c:strCache>
                <c:ptCount val="1"/>
                <c:pt idx="0">
                  <c:v>prawo stałego pobytu członka rodziny ob.. UE</c:v>
                </c:pt>
              </c:strCache>
            </c:strRef>
          </c:tx>
          <c:spPr>
            <a:solidFill>
              <a:srgbClr val="0070C0"/>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tygodniowy'!$L$380:$T$380</c:f>
              <c:numCache>
                <c:formatCode>#,##0</c:formatCode>
                <c:ptCount val="9"/>
                <c:pt idx="0">
                  <c:v>0</c:v>
                </c:pt>
                <c:pt idx="2">
                  <c:v>0</c:v>
                </c:pt>
                <c:pt idx="3">
                  <c:v>0</c:v>
                </c:pt>
                <c:pt idx="4">
                  <c:v>0</c:v>
                </c:pt>
                <c:pt idx="5">
                  <c:v>0</c:v>
                </c:pt>
                <c:pt idx="6">
                  <c:v>0</c:v>
                </c:pt>
                <c:pt idx="7">
                  <c:v>0</c:v>
                </c:pt>
                <c:pt idx="8">
                  <c:v>0</c:v>
                </c:pt>
              </c:numCache>
            </c:numRef>
          </c:val>
        </c:ser>
        <c:ser>
          <c:idx val="6"/>
          <c:order val="7"/>
          <c:tx>
            <c:strRef>
              <c:f>'Meldunek tygodniowy'!$C$381</c:f>
              <c:strCache>
                <c:ptCount val="1"/>
                <c:pt idx="0">
                  <c:v>pobyt tolerowany</c:v>
                </c:pt>
              </c:strCache>
            </c:strRef>
          </c:tx>
          <c:spPr>
            <a:solidFill>
              <a:srgbClr val="002060"/>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tygodniowy'!$L$381:$T$381</c:f>
              <c:numCache>
                <c:formatCode>#,##0</c:formatCode>
                <c:ptCount val="9"/>
                <c:pt idx="0">
                  <c:v>1</c:v>
                </c:pt>
                <c:pt idx="2">
                  <c:v>0</c:v>
                </c:pt>
                <c:pt idx="3">
                  <c:v>0</c:v>
                </c:pt>
                <c:pt idx="4">
                  <c:v>0</c:v>
                </c:pt>
                <c:pt idx="5">
                  <c:v>0</c:v>
                </c:pt>
                <c:pt idx="6">
                  <c:v>0</c:v>
                </c:pt>
                <c:pt idx="7">
                  <c:v>1</c:v>
                </c:pt>
                <c:pt idx="8">
                  <c:v>0</c:v>
                </c:pt>
              </c:numCache>
            </c:numRef>
          </c:val>
        </c:ser>
        <c:ser>
          <c:idx val="7"/>
          <c:order val="8"/>
          <c:tx>
            <c:strRef>
              <c:f>'Meldunek tygodniowy'!$C$382</c:f>
              <c:strCache>
                <c:ptCount val="1"/>
                <c:pt idx="0">
                  <c:v>pobyt humanitarny</c:v>
                </c:pt>
              </c:strCache>
            </c:strRef>
          </c:tx>
          <c:spPr>
            <a:solidFill>
              <a:srgbClr val="7030A0"/>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tygodniowy'!$L$382:$T$382</c:f>
              <c:numCache>
                <c:formatCode>#,##0</c:formatCode>
                <c:ptCount val="9"/>
                <c:pt idx="0">
                  <c:v>0</c:v>
                </c:pt>
                <c:pt idx="2">
                  <c:v>0</c:v>
                </c:pt>
                <c:pt idx="3">
                  <c:v>1</c:v>
                </c:pt>
                <c:pt idx="4">
                  <c:v>0</c:v>
                </c:pt>
                <c:pt idx="5">
                  <c:v>0</c:v>
                </c:pt>
                <c:pt idx="6">
                  <c:v>0</c:v>
                </c:pt>
                <c:pt idx="7">
                  <c:v>0</c:v>
                </c:pt>
                <c:pt idx="8">
                  <c:v>0</c:v>
                </c:pt>
              </c:numCache>
            </c:numRef>
          </c:val>
        </c:ser>
        <c:ser>
          <c:idx val="9"/>
          <c:order val="9"/>
          <c:tx>
            <c:strRef>
              <c:f>'Meldunek tygodniowy'!$C$383</c:f>
              <c:strCache>
                <c:ptCount val="1"/>
                <c:pt idx="0">
                  <c:v>wydalenie</c:v>
                </c:pt>
              </c:strCache>
            </c:strRef>
          </c:tx>
          <c:spPr>
            <a:solidFill>
              <a:schemeClr val="bg1">
                <a:lumMod val="85000"/>
              </a:schemeClr>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tygodniowy'!$L$383:$T$383</c:f>
              <c:numCache>
                <c:formatCode>#,##0</c:formatCode>
                <c:ptCount val="9"/>
                <c:pt idx="0">
                  <c:v>3</c:v>
                </c:pt>
                <c:pt idx="2">
                  <c:v>2</c:v>
                </c:pt>
                <c:pt idx="3">
                  <c:v>0</c:v>
                </c:pt>
                <c:pt idx="4">
                  <c:v>1</c:v>
                </c:pt>
                <c:pt idx="5">
                  <c:v>0</c:v>
                </c:pt>
                <c:pt idx="6">
                  <c:v>0</c:v>
                </c:pt>
                <c:pt idx="7">
                  <c:v>0</c:v>
                </c:pt>
                <c:pt idx="8">
                  <c:v>0</c:v>
                </c:pt>
              </c:numCache>
            </c:numRef>
          </c:val>
        </c:ser>
        <c:ser>
          <c:idx val="10"/>
          <c:order val="10"/>
          <c:tx>
            <c:strRef>
              <c:f>'Meldunek tygodniowy'!$C$384</c:f>
              <c:strCache>
                <c:ptCount val="1"/>
                <c:pt idx="0">
                  <c:v>zobowiązanie do powrotu</c:v>
                </c:pt>
              </c:strCache>
            </c:strRef>
          </c:tx>
          <c:spPr>
            <a:solidFill>
              <a:schemeClr val="bg1">
                <a:lumMod val="65000"/>
              </a:schemeClr>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tygodniowy'!$L$384:$T$384</c:f>
              <c:numCache>
                <c:formatCode>#,##0</c:formatCode>
                <c:ptCount val="9"/>
                <c:pt idx="0">
                  <c:v>95</c:v>
                </c:pt>
                <c:pt idx="2">
                  <c:v>37</c:v>
                </c:pt>
                <c:pt idx="3">
                  <c:v>0</c:v>
                </c:pt>
                <c:pt idx="4">
                  <c:v>4</c:v>
                </c:pt>
                <c:pt idx="5">
                  <c:v>6</c:v>
                </c:pt>
                <c:pt idx="6">
                  <c:v>0</c:v>
                </c:pt>
                <c:pt idx="7">
                  <c:v>0</c:v>
                </c:pt>
                <c:pt idx="8">
                  <c:v>21</c:v>
                </c:pt>
              </c:numCache>
            </c:numRef>
          </c:val>
        </c:ser>
        <c:ser>
          <c:idx val="11"/>
          <c:order val="11"/>
          <c:tx>
            <c:strRef>
              <c:f>'Meldunek tygodniowy'!$C$385</c:f>
              <c:strCache>
                <c:ptCount val="1"/>
                <c:pt idx="0">
                  <c:v>cofnięcie zakazu wjazdu</c:v>
                </c:pt>
              </c:strCache>
            </c:strRef>
          </c:tx>
          <c:spPr>
            <a:solidFill>
              <a:schemeClr val="tx1">
                <a:lumMod val="50000"/>
                <a:lumOff val="50000"/>
              </a:schemeClr>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tygodniowy'!$L$385:$T$385</c:f>
              <c:numCache>
                <c:formatCode>#,##0</c:formatCode>
                <c:ptCount val="9"/>
                <c:pt idx="0">
                  <c:v>0</c:v>
                </c:pt>
                <c:pt idx="2">
                  <c:v>0</c:v>
                </c:pt>
                <c:pt idx="3">
                  <c:v>0</c:v>
                </c:pt>
                <c:pt idx="4">
                  <c:v>0</c:v>
                </c:pt>
                <c:pt idx="5">
                  <c:v>0</c:v>
                </c:pt>
                <c:pt idx="6">
                  <c:v>0</c:v>
                </c:pt>
                <c:pt idx="7">
                  <c:v>0</c:v>
                </c:pt>
                <c:pt idx="8">
                  <c:v>0</c:v>
                </c:pt>
              </c:numCache>
            </c:numRef>
          </c:val>
        </c:ser>
        <c:ser>
          <c:idx val="12"/>
          <c:order val="12"/>
          <c:tx>
            <c:strRef>
              <c:f>'Meldunek tygodniowy'!$C$386</c:f>
              <c:strCache>
                <c:ptCount val="1"/>
                <c:pt idx="0">
                  <c:v>zaproszenie</c:v>
                </c:pt>
              </c:strCache>
            </c:strRef>
          </c:tx>
          <c:spPr>
            <a:solidFill>
              <a:schemeClr val="tx1">
                <a:lumMod val="75000"/>
                <a:lumOff val="25000"/>
              </a:schemeClr>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tygodniowy'!$L$386:$T$386</c:f>
              <c:numCache>
                <c:formatCode>#,##0</c:formatCode>
                <c:ptCount val="9"/>
                <c:pt idx="0">
                  <c:v>0</c:v>
                </c:pt>
                <c:pt idx="2">
                  <c:v>0</c:v>
                </c:pt>
                <c:pt idx="3">
                  <c:v>0</c:v>
                </c:pt>
                <c:pt idx="4">
                  <c:v>0</c:v>
                </c:pt>
                <c:pt idx="5">
                  <c:v>0</c:v>
                </c:pt>
                <c:pt idx="6">
                  <c:v>0</c:v>
                </c:pt>
                <c:pt idx="7">
                  <c:v>0</c:v>
                </c:pt>
                <c:pt idx="8">
                  <c:v>0</c:v>
                </c:pt>
              </c:numCache>
            </c:numRef>
          </c:val>
        </c:ser>
        <c:ser>
          <c:idx val="13"/>
          <c:order val="13"/>
          <c:tx>
            <c:strRef>
              <c:f>'Meldunek tygodniowy'!$C$387</c:f>
              <c:strCache>
                <c:ptCount val="1"/>
                <c:pt idx="0">
                  <c:v>polski dokument podróży</c:v>
                </c:pt>
              </c:strCache>
            </c:strRef>
          </c:tx>
          <c:spPr>
            <a:solidFill>
              <a:schemeClr val="tx1">
                <a:lumMod val="95000"/>
                <a:lumOff val="5000"/>
              </a:schemeClr>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tygodniowy'!$L$387:$T$387</c:f>
              <c:numCache>
                <c:formatCode>#,##0</c:formatCode>
                <c:ptCount val="9"/>
                <c:pt idx="0">
                  <c:v>1</c:v>
                </c:pt>
                <c:pt idx="2">
                  <c:v>2</c:v>
                </c:pt>
                <c:pt idx="3">
                  <c:v>0</c:v>
                </c:pt>
                <c:pt idx="4">
                  <c:v>0</c:v>
                </c:pt>
                <c:pt idx="5">
                  <c:v>0</c:v>
                </c:pt>
                <c:pt idx="6">
                  <c:v>0</c:v>
                </c:pt>
                <c:pt idx="7">
                  <c:v>0</c:v>
                </c:pt>
                <c:pt idx="8">
                  <c:v>0</c:v>
                </c:pt>
              </c:numCache>
            </c:numRef>
          </c:val>
        </c:ser>
        <c:ser>
          <c:idx val="14"/>
          <c:order val="14"/>
          <c:tx>
            <c:strRef>
              <c:f>'Meldunek tygodniowy'!$C$388</c:f>
              <c:strCache>
                <c:ptCount val="1"/>
                <c:pt idx="0">
                  <c:v>polski dokument tożsamości cudzoziemca</c:v>
                </c:pt>
              </c:strCache>
            </c:strRef>
          </c:tx>
          <c:spPr>
            <a:solidFill>
              <a:schemeClr val="bg2">
                <a:lumMod val="90000"/>
              </a:schemeClr>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tygodniowy'!$L$388:$T$388</c:f>
              <c:numCache>
                <c:formatCode>#,##0</c:formatCode>
                <c:ptCount val="9"/>
                <c:pt idx="0">
                  <c:v>0</c:v>
                </c:pt>
                <c:pt idx="2">
                  <c:v>0</c:v>
                </c:pt>
                <c:pt idx="3">
                  <c:v>0</c:v>
                </c:pt>
                <c:pt idx="4">
                  <c:v>0</c:v>
                </c:pt>
                <c:pt idx="5">
                  <c:v>0</c:v>
                </c:pt>
                <c:pt idx="6">
                  <c:v>0</c:v>
                </c:pt>
                <c:pt idx="7">
                  <c:v>0</c:v>
                </c:pt>
                <c:pt idx="8">
                  <c:v>1</c:v>
                </c:pt>
              </c:numCache>
            </c:numRef>
          </c:val>
        </c:ser>
        <c:ser>
          <c:idx val="15"/>
          <c:order val="15"/>
          <c:tx>
            <c:strRef>
              <c:f>'Meldunek tygodniowy'!$C$389</c:f>
              <c:strCache>
                <c:ptCount val="1"/>
                <c:pt idx="0">
                  <c:v>wiza (nowa + Schengen)</c:v>
                </c:pt>
              </c:strCache>
            </c:strRef>
          </c:tx>
          <c:spPr>
            <a:solidFill>
              <a:schemeClr val="bg2">
                <a:lumMod val="50000"/>
              </a:schemeClr>
            </a:solidFill>
          </c:spPr>
          <c:invertIfNegative val="0"/>
          <c:cat>
            <c:strRef>
              <c:f>'Meldunek tygodniowy'!$L$373:$T$373</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tygodniowy'!$L$389:$T$389</c:f>
              <c:numCache>
                <c:formatCode>#,##0</c:formatCode>
                <c:ptCount val="9"/>
                <c:pt idx="0">
                  <c:v>1</c:v>
                </c:pt>
                <c:pt idx="2">
                  <c:v>5</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5"/>
        <c:gapDepth val="55"/>
        <c:shape val="box"/>
        <c:axId val="95126272"/>
        <c:axId val="95127808"/>
        <c:axId val="0"/>
      </c:bar3DChart>
      <c:catAx>
        <c:axId val="95126272"/>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95127808"/>
        <c:crosses val="autoZero"/>
        <c:auto val="1"/>
        <c:lblAlgn val="ctr"/>
        <c:lblOffset val="100"/>
        <c:noMultiLvlLbl val="0"/>
      </c:catAx>
      <c:valAx>
        <c:axId val="95127808"/>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95126272"/>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tygodniowy'!$C$27</c:f>
              <c:strCache>
                <c:ptCount val="1"/>
                <c:pt idx="0">
                  <c:v>UKRAINA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tygodniowy'!$G$25:$J$26,'Meldunek tygodniowy'!$K$25:$N$26,'Meldunek tygodniowy'!$O$25:$R$26)</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135</c:v>
                </c:pt>
                <c:pt idx="2">
                  <c:v>240</c:v>
                </c:pt>
                <c:pt idx="4">
                  <c:v>10</c:v>
                </c:pt>
                <c:pt idx="6">
                  <c:v>21</c:v>
                </c:pt>
                <c:pt idx="8">
                  <c:v>9</c:v>
                </c:pt>
                <c:pt idx="10">
                  <c:v>9</c:v>
                </c:pt>
              </c:numCache>
            </c:numRef>
          </c:val>
        </c:ser>
        <c:ser>
          <c:idx val="1"/>
          <c:order val="1"/>
          <c:tx>
            <c:strRef>
              <c:f>'Meldunek tygodniowy'!$C$28</c:f>
              <c:strCache>
                <c:ptCount val="1"/>
                <c:pt idx="0">
                  <c:v>ROSJA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tygodniowy'!$G$25:$J$26,'Meldunek tygodniowy'!$K$25:$N$26,'Meldunek tygodniowy'!$O$25:$R$26)</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tygodniowy'!$G$28:$R$28</c:f>
              <c:numCache>
                <c:formatCode>General</c:formatCode>
                <c:ptCount val="12"/>
                <c:pt idx="0">
                  <c:v>71</c:v>
                </c:pt>
                <c:pt idx="2">
                  <c:v>158</c:v>
                </c:pt>
                <c:pt idx="4">
                  <c:v>15</c:v>
                </c:pt>
                <c:pt idx="6">
                  <c:v>30</c:v>
                </c:pt>
                <c:pt idx="8">
                  <c:v>9</c:v>
                </c:pt>
                <c:pt idx="10">
                  <c:v>15</c:v>
                </c:pt>
              </c:numCache>
            </c:numRef>
          </c:val>
        </c:ser>
        <c:ser>
          <c:idx val="2"/>
          <c:order val="2"/>
          <c:tx>
            <c:strRef>
              <c:f>'Meldunek tygodniowy'!$C$29</c:f>
              <c:strCache>
                <c:ptCount val="1"/>
                <c:pt idx="0">
                  <c:v>TADŻYKISTAN</c:v>
                </c:pt>
              </c:strCache>
            </c:strRef>
          </c:tx>
          <c:spPr>
            <a:solidFill>
              <a:srgbClr val="00B050"/>
            </a:solidFill>
            <a:ln>
              <a:solidFill>
                <a:sysClr val="windowText" lastClr="000000"/>
              </a:solidFill>
            </a:ln>
          </c:spPr>
          <c:invertIfNegative val="0"/>
          <c:cat>
            <c:multiLvlStrRef>
              <c:f>('Meldunek tygodniowy'!$G$25:$J$26,'Meldunek tygodniowy'!$K$25:$N$26,'Meldunek tygodniowy'!$O$25:$R$26)</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tygodniowy'!$G$29:$R$29</c:f>
              <c:numCache>
                <c:formatCode>General</c:formatCode>
                <c:ptCount val="12"/>
                <c:pt idx="0">
                  <c:v>9</c:v>
                </c:pt>
                <c:pt idx="2">
                  <c:v>21</c:v>
                </c:pt>
                <c:pt idx="4">
                  <c:v>0</c:v>
                </c:pt>
                <c:pt idx="6">
                  <c:v>0</c:v>
                </c:pt>
                <c:pt idx="8">
                  <c:v>1</c:v>
                </c:pt>
                <c:pt idx="10">
                  <c:v>4</c:v>
                </c:pt>
              </c:numCache>
            </c:numRef>
          </c:val>
        </c:ser>
        <c:ser>
          <c:idx val="3"/>
          <c:order val="3"/>
          <c:tx>
            <c:strRef>
              <c:f>'Meldunek tygodniowy'!$C$30</c:f>
              <c:strCache>
                <c:ptCount val="1"/>
                <c:pt idx="0">
                  <c:v>GRUZJA</c:v>
                </c:pt>
              </c:strCache>
            </c:strRef>
          </c:tx>
          <c:spPr>
            <a:solidFill>
              <a:srgbClr val="92D050"/>
            </a:solidFill>
            <a:ln>
              <a:solidFill>
                <a:sysClr val="windowText" lastClr="000000"/>
              </a:solidFill>
            </a:ln>
          </c:spPr>
          <c:invertIfNegative val="0"/>
          <c:cat>
            <c:multiLvlStrRef>
              <c:f>('Meldunek tygodniowy'!$G$25:$J$26,'Meldunek tygodniowy'!$K$25:$N$26,'Meldunek tygodniowy'!$O$25:$R$26)</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tygodniowy'!$G$30:$R$30</c:f>
              <c:numCache>
                <c:formatCode>General</c:formatCode>
                <c:ptCount val="12"/>
                <c:pt idx="0">
                  <c:v>8</c:v>
                </c:pt>
                <c:pt idx="2">
                  <c:v>17</c:v>
                </c:pt>
                <c:pt idx="4">
                  <c:v>4</c:v>
                </c:pt>
                <c:pt idx="6">
                  <c:v>12</c:v>
                </c:pt>
                <c:pt idx="8">
                  <c:v>8</c:v>
                </c:pt>
                <c:pt idx="10">
                  <c:v>15</c:v>
                </c:pt>
              </c:numCache>
            </c:numRef>
          </c:val>
        </c:ser>
        <c:ser>
          <c:idx val="5"/>
          <c:order val="4"/>
          <c:tx>
            <c:strRef>
              <c:f>'Meldunek tygodniowy'!$C$31</c:f>
              <c:strCache>
                <c:ptCount val="1"/>
                <c:pt idx="0">
                  <c:v>KIRGISTAN</c:v>
                </c:pt>
              </c:strCache>
            </c:strRef>
          </c:tx>
          <c:spPr>
            <a:solidFill>
              <a:srgbClr val="0070C0"/>
            </a:solidFill>
            <a:ln>
              <a:solidFill>
                <a:sysClr val="windowText" lastClr="000000"/>
              </a:solidFill>
            </a:ln>
          </c:spPr>
          <c:invertIfNegative val="0"/>
          <c:val>
            <c:numRef>
              <c:f>'Meldunek tygodniowy'!$G$31:$R$31</c:f>
              <c:numCache>
                <c:formatCode>General</c:formatCode>
                <c:ptCount val="12"/>
                <c:pt idx="0">
                  <c:v>2</c:v>
                </c:pt>
                <c:pt idx="2">
                  <c:v>6</c:v>
                </c:pt>
                <c:pt idx="4">
                  <c:v>0</c:v>
                </c:pt>
                <c:pt idx="6">
                  <c:v>0</c:v>
                </c:pt>
                <c:pt idx="8">
                  <c:v>1</c:v>
                </c:pt>
                <c:pt idx="10">
                  <c:v>4</c:v>
                </c:pt>
              </c:numCache>
            </c:numRef>
          </c:val>
        </c:ser>
        <c:ser>
          <c:idx val="4"/>
          <c:order val="5"/>
          <c:tx>
            <c:strRef>
              <c:f>'Meldunek tygodniowy'!$C$32</c:f>
              <c:strCache>
                <c:ptCount val="1"/>
                <c:pt idx="0">
                  <c:v>Pozostałe</c:v>
                </c:pt>
              </c:strCache>
            </c:strRef>
          </c:tx>
          <c:spPr>
            <a:solidFill>
              <a:srgbClr val="002060"/>
            </a:solidFill>
            <a:ln>
              <a:solidFill>
                <a:sysClr val="windowText" lastClr="000000"/>
              </a:solidFill>
            </a:ln>
          </c:spPr>
          <c:invertIfNegative val="0"/>
          <c:cat>
            <c:multiLvlStrRef>
              <c:f>('Meldunek tygodniowy'!$G$25:$J$26,'Meldunek tygodniowy'!$K$25:$N$26,'Meldunek tygodniowy'!$O$25:$R$26)</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tygodniowy'!$G$32:$R$32</c:f>
              <c:numCache>
                <c:formatCode>General</c:formatCode>
                <c:ptCount val="12"/>
                <c:pt idx="0">
                  <c:v>26</c:v>
                </c:pt>
                <c:pt idx="2">
                  <c:v>33</c:v>
                </c:pt>
                <c:pt idx="4">
                  <c:v>4</c:v>
                </c:pt>
                <c:pt idx="6">
                  <c:v>4</c:v>
                </c:pt>
                <c:pt idx="8">
                  <c:v>6</c:v>
                </c:pt>
                <c:pt idx="10">
                  <c:v>11</c:v>
                </c:pt>
              </c:numCache>
            </c:numRef>
          </c:val>
        </c:ser>
        <c:dLbls>
          <c:showLegendKey val="0"/>
          <c:showVal val="0"/>
          <c:showCatName val="0"/>
          <c:showSerName val="0"/>
          <c:showPercent val="0"/>
          <c:showBubbleSize val="0"/>
        </c:dLbls>
        <c:gapWidth val="55"/>
        <c:gapDepth val="55"/>
        <c:shape val="box"/>
        <c:axId val="96752000"/>
        <c:axId val="96753536"/>
        <c:axId val="0"/>
      </c:bar3DChart>
      <c:catAx>
        <c:axId val="96752000"/>
        <c:scaling>
          <c:orientation val="minMax"/>
        </c:scaling>
        <c:delete val="0"/>
        <c:axPos val="b"/>
        <c:numFmt formatCode="General" sourceLinked="0"/>
        <c:majorTickMark val="none"/>
        <c:minorTickMark val="none"/>
        <c:tickLblPos val="nextTo"/>
        <c:txPr>
          <a:bodyPr/>
          <a:lstStyle/>
          <a:p>
            <a:pPr algn="ctr">
              <a:defRPr/>
            </a:pPr>
            <a:endParaRPr lang="pl-PL"/>
          </a:p>
        </c:txPr>
        <c:crossAx val="96753536"/>
        <c:crosses val="autoZero"/>
        <c:auto val="1"/>
        <c:lblAlgn val="ctr"/>
        <c:lblOffset val="100"/>
        <c:noMultiLvlLbl val="0"/>
      </c:catAx>
      <c:valAx>
        <c:axId val="96753536"/>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96752000"/>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tygodniowy'!$G$262</c:f>
              <c:strCache>
                <c:ptCount val="1"/>
                <c:pt idx="0">
                  <c:v>pobyt czasowy</c:v>
                </c:pt>
              </c:strCache>
            </c:strRef>
          </c:tx>
          <c:spPr>
            <a:solidFill>
              <a:srgbClr val="FF0000"/>
            </a:solidFill>
          </c:spPr>
          <c:invertIfNegative val="0"/>
          <c:cat>
            <c:multiLvlStrRef>
              <c:f>('Meldunek tygodniowy'!$K$260:$K$261,'Meldunek tygodniowy'!$M$260:$M$261,'Meldunek tygodniowy'!$O$260:$O$261,'Meldunek tygodniowy'!$Q$260:$Q$261)</c:f>
              <c:multiLvlStrCache>
                <c:ptCount val="4"/>
                <c:lvl>
                  <c:pt idx="1">
                    <c:v>pozytywne</c:v>
                  </c:pt>
                  <c:pt idx="2">
                    <c:v>negatywne</c:v>
                  </c:pt>
                  <c:pt idx="3">
                    <c:v>umorzenia</c:v>
                  </c:pt>
                </c:lvl>
                <c:lvl>
                  <c:pt idx="0">
                    <c:v>wnioski</c:v>
                  </c:pt>
                  <c:pt idx="1">
                    <c:v>decyzje 01.02.2015 - 28.02.2015 r.</c:v>
                  </c:pt>
                </c:lvl>
              </c:multiLvlStrCache>
            </c:multiLvlStrRef>
          </c:cat>
          <c:val>
            <c:numRef>
              <c:f>('Meldunek tygodniowy'!$K$262,'Meldunek tygodniowy'!$M$262,'Meldunek tygodniowy'!$O$262,'Meldunek tygodniowy'!$Q$262)</c:f>
              <c:numCache>
                <c:formatCode>#,##0</c:formatCode>
                <c:ptCount val="4"/>
                <c:pt idx="0">
                  <c:v>6343</c:v>
                </c:pt>
                <c:pt idx="1">
                  <c:v>4052</c:v>
                </c:pt>
                <c:pt idx="2">
                  <c:v>210</c:v>
                </c:pt>
                <c:pt idx="3">
                  <c:v>108</c:v>
                </c:pt>
              </c:numCache>
            </c:numRef>
          </c:val>
        </c:ser>
        <c:ser>
          <c:idx val="2"/>
          <c:order val="1"/>
          <c:tx>
            <c:strRef>
              <c:f>'Meldunek tygodniowy'!$G$263</c:f>
              <c:strCache>
                <c:ptCount val="1"/>
                <c:pt idx="0">
                  <c:v>pobyt stały</c:v>
                </c:pt>
              </c:strCache>
            </c:strRef>
          </c:tx>
          <c:spPr>
            <a:solidFill>
              <a:srgbClr val="FFC000"/>
            </a:solidFill>
          </c:spPr>
          <c:invertIfNegative val="0"/>
          <c:cat>
            <c:multiLvlStrRef>
              <c:f>('Meldunek tygodniowy'!$K$260:$K$261,'Meldunek tygodniowy'!$M$260:$M$261,'Meldunek tygodniowy'!$O$260:$O$261,'Meldunek tygodniowy'!$Q$260:$Q$261)</c:f>
              <c:multiLvlStrCache>
                <c:ptCount val="4"/>
                <c:lvl>
                  <c:pt idx="1">
                    <c:v>pozytywne</c:v>
                  </c:pt>
                  <c:pt idx="2">
                    <c:v>negatywne</c:v>
                  </c:pt>
                  <c:pt idx="3">
                    <c:v>umorzenia</c:v>
                  </c:pt>
                </c:lvl>
                <c:lvl>
                  <c:pt idx="0">
                    <c:v>wnioski</c:v>
                  </c:pt>
                  <c:pt idx="1">
                    <c:v>decyzje 01.02.2015 - 28.02.2015 r.</c:v>
                  </c:pt>
                </c:lvl>
              </c:multiLvlStrCache>
            </c:multiLvlStrRef>
          </c:cat>
          <c:val>
            <c:numRef>
              <c:f>('Meldunek tygodniowy'!$K$263,'Meldunek tygodniowy'!$M$263,'Meldunek tygodniowy'!$O$263,'Meldunek tygodniowy'!$Q$263)</c:f>
              <c:numCache>
                <c:formatCode>#,##0</c:formatCode>
                <c:ptCount val="4"/>
                <c:pt idx="0">
                  <c:v>1049</c:v>
                </c:pt>
                <c:pt idx="1">
                  <c:v>731</c:v>
                </c:pt>
                <c:pt idx="2">
                  <c:v>49</c:v>
                </c:pt>
                <c:pt idx="3">
                  <c:v>23</c:v>
                </c:pt>
              </c:numCache>
            </c:numRef>
          </c:val>
        </c:ser>
        <c:ser>
          <c:idx val="4"/>
          <c:order val="2"/>
          <c:tx>
            <c:strRef>
              <c:f>'Meldunek tygodniowy'!$G$264</c:f>
              <c:strCache>
                <c:ptCount val="1"/>
                <c:pt idx="0">
                  <c:v>pobyt rezyd. UE</c:v>
                </c:pt>
              </c:strCache>
            </c:strRef>
          </c:tx>
          <c:spPr>
            <a:solidFill>
              <a:srgbClr val="92D050"/>
            </a:solidFill>
          </c:spPr>
          <c:invertIfNegative val="0"/>
          <c:cat>
            <c:multiLvlStrRef>
              <c:f>('Meldunek tygodniowy'!$K$260:$K$261,'Meldunek tygodniowy'!$M$260:$M$261,'Meldunek tygodniowy'!$O$260:$O$261,'Meldunek tygodniowy'!$Q$260:$Q$261)</c:f>
              <c:multiLvlStrCache>
                <c:ptCount val="4"/>
                <c:lvl>
                  <c:pt idx="1">
                    <c:v>pozytywne</c:v>
                  </c:pt>
                  <c:pt idx="2">
                    <c:v>negatywne</c:v>
                  </c:pt>
                  <c:pt idx="3">
                    <c:v>umorzenia</c:v>
                  </c:pt>
                </c:lvl>
                <c:lvl>
                  <c:pt idx="0">
                    <c:v>wnioski</c:v>
                  </c:pt>
                  <c:pt idx="1">
                    <c:v>decyzje 01.02.2015 - 28.02.2015 r.</c:v>
                  </c:pt>
                </c:lvl>
              </c:multiLvlStrCache>
            </c:multiLvlStrRef>
          </c:cat>
          <c:val>
            <c:numRef>
              <c:f>('Meldunek tygodniowy'!$K$264,'Meldunek tygodniowy'!$M$264,'Meldunek tygodniowy'!$O$264,'Meldunek tygodniowy'!$Q$264)</c:f>
              <c:numCache>
                <c:formatCode>#,##0</c:formatCode>
                <c:ptCount val="4"/>
                <c:pt idx="0">
                  <c:v>196</c:v>
                </c:pt>
                <c:pt idx="1">
                  <c:v>165</c:v>
                </c:pt>
                <c:pt idx="2">
                  <c:v>12</c:v>
                </c:pt>
                <c:pt idx="3">
                  <c:v>17</c:v>
                </c:pt>
              </c:numCache>
            </c:numRef>
          </c:val>
        </c:ser>
        <c:dLbls>
          <c:showLegendKey val="0"/>
          <c:showVal val="0"/>
          <c:showCatName val="0"/>
          <c:showSerName val="0"/>
          <c:showPercent val="0"/>
          <c:showBubbleSize val="0"/>
        </c:dLbls>
        <c:gapWidth val="150"/>
        <c:shape val="box"/>
        <c:axId val="96763264"/>
        <c:axId val="96789632"/>
        <c:axId val="0"/>
      </c:bar3DChart>
      <c:catAx>
        <c:axId val="96763264"/>
        <c:scaling>
          <c:orientation val="minMax"/>
        </c:scaling>
        <c:delete val="0"/>
        <c:axPos val="b"/>
        <c:numFmt formatCode="General" sourceLinked="0"/>
        <c:majorTickMark val="out"/>
        <c:minorTickMark val="none"/>
        <c:tickLblPos val="nextTo"/>
        <c:crossAx val="96789632"/>
        <c:crosses val="autoZero"/>
        <c:auto val="1"/>
        <c:lblAlgn val="ctr"/>
        <c:lblOffset val="100"/>
        <c:noMultiLvlLbl val="0"/>
      </c:catAx>
      <c:valAx>
        <c:axId val="96789632"/>
        <c:scaling>
          <c:orientation val="minMax"/>
        </c:scaling>
        <c:delete val="0"/>
        <c:axPos val="l"/>
        <c:majorGridlines/>
        <c:numFmt formatCode="#,##0" sourceLinked="1"/>
        <c:majorTickMark val="out"/>
        <c:minorTickMark val="none"/>
        <c:tickLblPos val="nextTo"/>
        <c:crossAx val="96763264"/>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0"/>
      <c:perspective val="30"/>
    </c:view3D>
    <c:floor>
      <c:thickness val="0"/>
    </c:floor>
    <c:sideWall>
      <c:thickness val="0"/>
      <c:spPr>
        <a:noFill/>
      </c:spPr>
    </c:sideWall>
    <c:backWall>
      <c:thickness val="0"/>
      <c:spPr>
        <a:noFill/>
      </c:spPr>
    </c:backWall>
    <c:plotArea>
      <c:layout/>
      <c:bar3DChart>
        <c:barDir val="col"/>
        <c:grouping val="standard"/>
        <c:varyColors val="0"/>
        <c:ser>
          <c:idx val="2"/>
          <c:order val="0"/>
          <c:tx>
            <c:strRef>
              <c:f>'Meldunek tygodniowy'!$D$435</c:f>
              <c:strCache>
                <c:ptCount val="1"/>
                <c:pt idx="0">
                  <c:v>fakultatywne</c:v>
                </c:pt>
              </c:strCache>
            </c:strRef>
          </c:tx>
          <c:spPr>
            <a:solidFill>
              <a:srgbClr val="92D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tygodniowy'!$H$432:$M$432</c:f>
              <c:strCache>
                <c:ptCount val="4"/>
                <c:pt idx="0">
                  <c:v>wnioski</c:v>
                </c:pt>
                <c:pt idx="3">
                  <c:v>decyzje</c:v>
                </c:pt>
              </c:strCache>
            </c:strRef>
          </c:cat>
          <c:val>
            <c:numRef>
              <c:f>'Meldunek tygodniowy'!$H$435:$M$435</c:f>
              <c:numCache>
                <c:formatCode>#,##0</c:formatCode>
                <c:ptCount val="6"/>
                <c:pt idx="0">
                  <c:v>852</c:v>
                </c:pt>
                <c:pt idx="3">
                  <c:v>852</c:v>
                </c:pt>
              </c:numCache>
            </c:numRef>
          </c:val>
        </c:ser>
        <c:ser>
          <c:idx val="1"/>
          <c:order val="1"/>
          <c:tx>
            <c:strRef>
              <c:f>'Meldunek tygodniowy'!$D$434</c:f>
              <c:strCache>
                <c:ptCount val="1"/>
                <c:pt idx="0">
                  <c:v>konsul RP</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tygodniowy'!$H$432:$M$432</c:f>
              <c:strCache>
                <c:ptCount val="4"/>
                <c:pt idx="0">
                  <c:v>wnioski</c:v>
                </c:pt>
                <c:pt idx="3">
                  <c:v>decyzje</c:v>
                </c:pt>
              </c:strCache>
            </c:strRef>
          </c:cat>
          <c:val>
            <c:numRef>
              <c:f>'Meldunek tygodniowy'!$H$434:$M$434</c:f>
              <c:numCache>
                <c:formatCode>#,##0</c:formatCode>
                <c:ptCount val="6"/>
                <c:pt idx="0">
                  <c:v>1789</c:v>
                </c:pt>
                <c:pt idx="3">
                  <c:v>1679</c:v>
                </c:pt>
              </c:numCache>
            </c:numRef>
          </c:val>
        </c:ser>
        <c:ser>
          <c:idx val="0"/>
          <c:order val="2"/>
          <c:tx>
            <c:strRef>
              <c:f>'Meldunek tygodniowy'!$D$433</c:f>
              <c:strCache>
                <c:ptCount val="1"/>
                <c:pt idx="0">
                  <c:v>inne państwo</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tygodniowy'!$H$432:$M$432</c:f>
              <c:strCache>
                <c:ptCount val="4"/>
                <c:pt idx="0">
                  <c:v>wnioski</c:v>
                </c:pt>
                <c:pt idx="3">
                  <c:v>decyzje</c:v>
                </c:pt>
              </c:strCache>
            </c:strRef>
          </c:cat>
          <c:val>
            <c:numRef>
              <c:f>'Meldunek tygodniowy'!$H$433:$M$433</c:f>
              <c:numCache>
                <c:formatCode>#,##0</c:formatCode>
                <c:ptCount val="6"/>
                <c:pt idx="0">
                  <c:v>43884</c:v>
                </c:pt>
                <c:pt idx="3">
                  <c:v>42098</c:v>
                </c:pt>
              </c:numCache>
            </c:numRef>
          </c:val>
        </c:ser>
        <c:dLbls>
          <c:showLegendKey val="0"/>
          <c:showVal val="0"/>
          <c:showCatName val="0"/>
          <c:showSerName val="0"/>
          <c:showPercent val="0"/>
          <c:showBubbleSize val="0"/>
        </c:dLbls>
        <c:gapWidth val="150"/>
        <c:shape val="box"/>
        <c:axId val="98193408"/>
        <c:axId val="98194944"/>
        <c:axId val="98198400"/>
      </c:bar3DChart>
      <c:catAx>
        <c:axId val="98193408"/>
        <c:scaling>
          <c:orientation val="minMax"/>
        </c:scaling>
        <c:delete val="0"/>
        <c:axPos val="b"/>
        <c:numFmt formatCode="General" sourceLinked="1"/>
        <c:majorTickMark val="out"/>
        <c:minorTickMark val="none"/>
        <c:tickLblPos val="nextTo"/>
        <c:crossAx val="98194944"/>
        <c:crosses val="autoZero"/>
        <c:auto val="1"/>
        <c:lblAlgn val="ctr"/>
        <c:lblOffset val="100"/>
        <c:noMultiLvlLbl val="0"/>
      </c:catAx>
      <c:valAx>
        <c:axId val="98194944"/>
        <c:scaling>
          <c:orientation val="minMax"/>
        </c:scaling>
        <c:delete val="0"/>
        <c:axPos val="l"/>
        <c:majorGridlines/>
        <c:numFmt formatCode="#,##0" sourceLinked="1"/>
        <c:majorTickMark val="out"/>
        <c:minorTickMark val="none"/>
        <c:tickLblPos val="nextTo"/>
        <c:crossAx val="98193408"/>
        <c:crosses val="autoZero"/>
        <c:crossBetween val="between"/>
      </c:valAx>
      <c:serAx>
        <c:axId val="98198400"/>
        <c:scaling>
          <c:orientation val="minMax"/>
        </c:scaling>
        <c:delete val="0"/>
        <c:axPos val="b"/>
        <c:majorTickMark val="out"/>
        <c:minorTickMark val="none"/>
        <c:tickLblPos val="nextTo"/>
        <c:crossAx val="98194944"/>
        <c:crosses val="autoZero"/>
      </c:serAx>
    </c:plotArea>
    <c:plotVisOnly val="1"/>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tygodniowy'!$G$262</c:f>
              <c:strCache>
                <c:ptCount val="1"/>
                <c:pt idx="0">
                  <c:v>pobyt czasowy</c:v>
                </c:pt>
              </c:strCache>
            </c:strRef>
          </c:tx>
          <c:spPr>
            <a:solidFill>
              <a:srgbClr val="FF0000"/>
            </a:solidFill>
          </c:spPr>
          <c:invertIfNegative val="0"/>
          <c:cat>
            <c:multiLvlStrRef>
              <c:f>('Meldunek tygodniowy'!$K$260:$K$261,'Meldunek tygodniowy'!$M$260:$M$261,'Meldunek tygodniowy'!$O$260:$O$261,'Meldunek tygodniowy'!$Q$260:$Q$261)</c:f>
              <c:multiLvlStrCache>
                <c:ptCount val="4"/>
                <c:lvl>
                  <c:pt idx="1">
                    <c:v>pozytywne</c:v>
                  </c:pt>
                  <c:pt idx="2">
                    <c:v>negatywne</c:v>
                  </c:pt>
                  <c:pt idx="3">
                    <c:v>umorzenia</c:v>
                  </c:pt>
                </c:lvl>
                <c:lvl>
                  <c:pt idx="0">
                    <c:v>wnioski</c:v>
                  </c:pt>
                  <c:pt idx="1">
                    <c:v>decyzje 01.02.2015 - 28.02.2015 r.</c:v>
                  </c:pt>
                </c:lvl>
              </c:multiLvlStrCache>
            </c:multiLvlStrRef>
          </c:cat>
          <c:val>
            <c:numRef>
              <c:f>('Meldunek tygodniowy'!$K$262,'Meldunek tygodniowy'!$M$262,'Meldunek tygodniowy'!$O$262,'Meldunek tygodniowy'!$Q$262)</c:f>
              <c:numCache>
                <c:formatCode>#,##0</c:formatCode>
                <c:ptCount val="4"/>
                <c:pt idx="0">
                  <c:v>6343</c:v>
                </c:pt>
                <c:pt idx="1">
                  <c:v>4052</c:v>
                </c:pt>
                <c:pt idx="2">
                  <c:v>210</c:v>
                </c:pt>
                <c:pt idx="3">
                  <c:v>108</c:v>
                </c:pt>
              </c:numCache>
            </c:numRef>
          </c:val>
        </c:ser>
        <c:ser>
          <c:idx val="2"/>
          <c:order val="1"/>
          <c:tx>
            <c:strRef>
              <c:f>'Meldunek tygodniowy'!$G$263</c:f>
              <c:strCache>
                <c:ptCount val="1"/>
                <c:pt idx="0">
                  <c:v>pobyt stały</c:v>
                </c:pt>
              </c:strCache>
            </c:strRef>
          </c:tx>
          <c:spPr>
            <a:solidFill>
              <a:srgbClr val="FFC000"/>
            </a:solidFill>
          </c:spPr>
          <c:invertIfNegative val="0"/>
          <c:cat>
            <c:multiLvlStrRef>
              <c:f>('Meldunek tygodniowy'!$K$260:$K$261,'Meldunek tygodniowy'!$M$260:$M$261,'Meldunek tygodniowy'!$O$260:$O$261,'Meldunek tygodniowy'!$Q$260:$Q$261)</c:f>
              <c:multiLvlStrCache>
                <c:ptCount val="4"/>
                <c:lvl>
                  <c:pt idx="1">
                    <c:v>pozytywne</c:v>
                  </c:pt>
                  <c:pt idx="2">
                    <c:v>negatywne</c:v>
                  </c:pt>
                  <c:pt idx="3">
                    <c:v>umorzenia</c:v>
                  </c:pt>
                </c:lvl>
                <c:lvl>
                  <c:pt idx="0">
                    <c:v>wnioski</c:v>
                  </c:pt>
                  <c:pt idx="1">
                    <c:v>decyzje 01.02.2015 - 28.02.2015 r.</c:v>
                  </c:pt>
                </c:lvl>
              </c:multiLvlStrCache>
            </c:multiLvlStrRef>
          </c:cat>
          <c:val>
            <c:numRef>
              <c:f>('Meldunek tygodniowy'!$K$263,'Meldunek tygodniowy'!$M$263,'Meldunek tygodniowy'!$O$263,'Meldunek tygodniowy'!$Q$263)</c:f>
              <c:numCache>
                <c:formatCode>#,##0</c:formatCode>
                <c:ptCount val="4"/>
                <c:pt idx="0">
                  <c:v>1049</c:v>
                </c:pt>
                <c:pt idx="1">
                  <c:v>731</c:v>
                </c:pt>
                <c:pt idx="2">
                  <c:v>49</c:v>
                </c:pt>
                <c:pt idx="3">
                  <c:v>23</c:v>
                </c:pt>
              </c:numCache>
            </c:numRef>
          </c:val>
        </c:ser>
        <c:ser>
          <c:idx val="4"/>
          <c:order val="2"/>
          <c:tx>
            <c:strRef>
              <c:f>'Meldunek tygodniowy'!$G$264</c:f>
              <c:strCache>
                <c:ptCount val="1"/>
                <c:pt idx="0">
                  <c:v>pobyt rezyd. UE</c:v>
                </c:pt>
              </c:strCache>
            </c:strRef>
          </c:tx>
          <c:spPr>
            <a:solidFill>
              <a:srgbClr val="92D050"/>
            </a:solidFill>
          </c:spPr>
          <c:invertIfNegative val="0"/>
          <c:cat>
            <c:multiLvlStrRef>
              <c:f>('Meldunek tygodniowy'!$K$260:$K$261,'Meldunek tygodniowy'!$M$260:$M$261,'Meldunek tygodniowy'!$O$260:$O$261,'Meldunek tygodniowy'!$Q$260:$Q$261)</c:f>
              <c:multiLvlStrCache>
                <c:ptCount val="4"/>
                <c:lvl>
                  <c:pt idx="1">
                    <c:v>pozytywne</c:v>
                  </c:pt>
                  <c:pt idx="2">
                    <c:v>negatywne</c:v>
                  </c:pt>
                  <c:pt idx="3">
                    <c:v>umorzenia</c:v>
                  </c:pt>
                </c:lvl>
                <c:lvl>
                  <c:pt idx="0">
                    <c:v>wnioski</c:v>
                  </c:pt>
                  <c:pt idx="1">
                    <c:v>decyzje 01.02.2015 - 28.02.2015 r.</c:v>
                  </c:pt>
                </c:lvl>
              </c:multiLvlStrCache>
            </c:multiLvlStrRef>
          </c:cat>
          <c:val>
            <c:numRef>
              <c:f>('Meldunek tygodniowy'!$K$264,'Meldunek tygodniowy'!$M$264,'Meldunek tygodniowy'!$O$264,'Meldunek tygodniowy'!$Q$264)</c:f>
              <c:numCache>
                <c:formatCode>#,##0</c:formatCode>
                <c:ptCount val="4"/>
                <c:pt idx="0">
                  <c:v>196</c:v>
                </c:pt>
                <c:pt idx="1">
                  <c:v>165</c:v>
                </c:pt>
                <c:pt idx="2">
                  <c:v>12</c:v>
                </c:pt>
                <c:pt idx="3">
                  <c:v>17</c:v>
                </c:pt>
              </c:numCache>
            </c:numRef>
          </c:val>
        </c:ser>
        <c:dLbls>
          <c:showLegendKey val="0"/>
          <c:showVal val="0"/>
          <c:showCatName val="0"/>
          <c:showSerName val="0"/>
          <c:showPercent val="0"/>
          <c:showBubbleSize val="0"/>
        </c:dLbls>
        <c:gapWidth val="150"/>
        <c:shape val="box"/>
        <c:axId val="98251136"/>
        <c:axId val="98252672"/>
        <c:axId val="0"/>
      </c:bar3DChart>
      <c:catAx>
        <c:axId val="98251136"/>
        <c:scaling>
          <c:orientation val="minMax"/>
        </c:scaling>
        <c:delete val="0"/>
        <c:axPos val="b"/>
        <c:numFmt formatCode="General" sourceLinked="0"/>
        <c:majorTickMark val="out"/>
        <c:minorTickMark val="none"/>
        <c:tickLblPos val="nextTo"/>
        <c:crossAx val="98252672"/>
        <c:crosses val="autoZero"/>
        <c:auto val="1"/>
        <c:lblAlgn val="ctr"/>
        <c:lblOffset val="100"/>
        <c:noMultiLvlLbl val="0"/>
      </c:catAx>
      <c:valAx>
        <c:axId val="98252672"/>
        <c:scaling>
          <c:orientation val="minMax"/>
        </c:scaling>
        <c:delete val="0"/>
        <c:axPos val="l"/>
        <c:majorGridlines/>
        <c:numFmt formatCode="#,##0" sourceLinked="1"/>
        <c:majorTickMark val="out"/>
        <c:minorTickMark val="none"/>
        <c:tickLblPos val="nextTo"/>
        <c:crossAx val="98251136"/>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78</xdr:row>
      <xdr:rowOff>52389</xdr:rowOff>
    </xdr:from>
    <xdr:to>
      <xdr:col>24</xdr:col>
      <xdr:colOff>19051</xdr:colOff>
      <xdr:row>99</xdr:row>
      <xdr:rowOff>133351</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216</xdr:row>
      <xdr:rowOff>65086</xdr:rowOff>
    </xdr:from>
    <xdr:to>
      <xdr:col>23</xdr:col>
      <xdr:colOff>9525</xdr:colOff>
      <xdr:row>230</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391</xdr:row>
      <xdr:rowOff>69397</xdr:rowOff>
    </xdr:from>
    <xdr:to>
      <xdr:col>23</xdr:col>
      <xdr:colOff>1</xdr:colOff>
      <xdr:row>413</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33</xdr:row>
      <xdr:rowOff>142193</xdr:rowOff>
    </xdr:from>
    <xdr:to>
      <xdr:col>23</xdr:col>
      <xdr:colOff>238126</xdr:colOff>
      <xdr:row>52</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266</xdr:row>
      <xdr:rowOff>9526</xdr:rowOff>
    </xdr:from>
    <xdr:to>
      <xdr:col>23</xdr:col>
      <xdr:colOff>9525</xdr:colOff>
      <xdr:row>280</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437</xdr:row>
      <xdr:rowOff>176212</xdr:rowOff>
    </xdr:from>
    <xdr:to>
      <xdr:col>20</xdr:col>
      <xdr:colOff>238125</xdr:colOff>
      <xdr:row>438</xdr:row>
      <xdr:rowOff>0</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142</xdr:row>
      <xdr:rowOff>0</xdr:rowOff>
    </xdr:from>
    <xdr:to>
      <xdr:col>20</xdr:col>
      <xdr:colOff>234084</xdr:colOff>
      <xdr:row>142</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61</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304</xdr:row>
      <xdr:rowOff>0</xdr:rowOff>
    </xdr:from>
    <xdr:to>
      <xdr:col>22</xdr:col>
      <xdr:colOff>266700</xdr:colOff>
      <xdr:row>317</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101</xdr:row>
      <xdr:rowOff>31751</xdr:rowOff>
    </xdr:from>
    <xdr:to>
      <xdr:col>25</xdr:col>
      <xdr:colOff>21167</xdr:colOff>
      <xdr:row>115</xdr:row>
      <xdr:rowOff>78443</xdr:rowOff>
    </xdr:to>
    <xdr:sp macro="" textlink="">
      <xdr:nvSpPr>
        <xdr:cNvPr id="6" name="Prostokąt 5"/>
        <xdr:cNvSpPr/>
      </xdr:nvSpPr>
      <xdr:spPr>
        <a:xfrm>
          <a:off x="10583" y="16571633"/>
          <a:ext cx="8773584" cy="2713692"/>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134</xdr:row>
      <xdr:rowOff>0</xdr:rowOff>
    </xdr:from>
    <xdr:to>
      <xdr:col>25</xdr:col>
      <xdr:colOff>10584</xdr:colOff>
      <xdr:row>142</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179</xdr:row>
      <xdr:rowOff>190499</xdr:rowOff>
    </xdr:from>
    <xdr:to>
      <xdr:col>25</xdr:col>
      <xdr:colOff>10584</xdr:colOff>
      <xdr:row>193</xdr:row>
      <xdr:rowOff>0</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234</xdr:row>
      <xdr:rowOff>0</xdr:rowOff>
    </xdr:from>
    <xdr:to>
      <xdr:col>25</xdr:col>
      <xdr:colOff>10584</xdr:colOff>
      <xdr:row>239</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333</xdr:row>
      <xdr:rowOff>0</xdr:rowOff>
    </xdr:from>
    <xdr:to>
      <xdr:col>25</xdr:col>
      <xdr:colOff>10584</xdr:colOff>
      <xdr:row>367</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418</xdr:row>
      <xdr:rowOff>0</xdr:rowOff>
    </xdr:from>
    <xdr:to>
      <xdr:col>25</xdr:col>
      <xdr:colOff>10584</xdr:colOff>
      <xdr:row>423</xdr:row>
      <xdr:rowOff>179916</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438</xdr:row>
      <xdr:rowOff>0</xdr:rowOff>
    </xdr:from>
    <xdr:to>
      <xdr:col>25</xdr:col>
      <xdr:colOff>10584</xdr:colOff>
      <xdr:row>446</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471</xdr:row>
      <xdr:rowOff>0</xdr:rowOff>
    </xdr:from>
    <xdr:to>
      <xdr:col>25</xdr:col>
      <xdr:colOff>10584</xdr:colOff>
      <xdr:row>480</xdr:row>
      <xdr:rowOff>10584</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488</xdr:row>
      <xdr:rowOff>190499</xdr:rowOff>
    </xdr:from>
    <xdr:to>
      <xdr:col>25</xdr:col>
      <xdr:colOff>10584</xdr:colOff>
      <xdr:row>527</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29" tableType="queryTable" totalsRowShown="0">
  <autoFilter ref="A1:E129"/>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BK540"/>
  <sheetViews>
    <sheetView tabSelected="1" zoomScale="85" zoomScaleNormal="85" zoomScalePageLayoutView="70" workbookViewId="0"/>
  </sheetViews>
  <sheetFormatPr defaultColWidth="4.140625" defaultRowHeight="15" x14ac:dyDescent="0.25"/>
  <cols>
    <col min="1" max="24" width="5" style="3" customWidth="1"/>
    <col min="25" max="25" width="10.42578125" style="6" bestFit="1" customWidth="1"/>
    <col min="26" max="26" width="4.140625" style="3"/>
    <col min="27" max="27" width="5.42578125" style="3" customWidth="1"/>
    <col min="28" max="30" width="4.140625" style="3"/>
    <col min="31" max="31" width="4.7109375" style="3" bestFit="1" customWidth="1"/>
    <col min="32" max="47" width="4.140625" style="3"/>
    <col min="48" max="48" width="4.7109375" style="3" bestFit="1" customWidth="1"/>
    <col min="49" max="56" width="4.140625" style="3"/>
    <col min="57" max="59" width="4.7109375" style="3" bestFit="1" customWidth="1"/>
    <col min="60" max="60" width="11.28515625" style="3" bestFit="1" customWidth="1"/>
    <col min="61" max="61" width="18.140625" style="3" bestFit="1" customWidth="1"/>
    <col min="62" max="62" width="4.140625" style="3"/>
    <col min="63" max="63" width="4.7109375" style="3" bestFit="1" customWidth="1"/>
    <col min="64" max="16384" width="4.140625" style="3"/>
  </cols>
  <sheetData>
    <row r="1" spans="5:28" x14ac:dyDescent="0.25">
      <c r="S1" s="4"/>
      <c r="T1" s="54"/>
      <c r="U1" s="55"/>
      <c r="V1" s="55"/>
      <c r="W1" s="55"/>
      <c r="X1" s="55"/>
      <c r="Y1" s="55"/>
      <c r="Z1" s="55"/>
      <c r="AA1" s="55"/>
      <c r="AB1" s="4"/>
    </row>
    <row r="2" spans="5:28" x14ac:dyDescent="0.25">
      <c r="Q2" s="5"/>
      <c r="S2" s="4"/>
      <c r="T2" s="55"/>
      <c r="U2" s="55"/>
      <c r="V2" s="55"/>
      <c r="W2" s="55"/>
      <c r="X2" s="55"/>
      <c r="Y2" s="55"/>
      <c r="Z2" s="55"/>
      <c r="AA2" s="55"/>
      <c r="AB2" s="4"/>
    </row>
    <row r="3" spans="5:28" x14ac:dyDescent="0.25">
      <c r="S3" s="4"/>
      <c r="T3" s="55"/>
      <c r="U3" s="55"/>
      <c r="V3" s="55"/>
      <c r="W3" s="55"/>
      <c r="X3" s="55"/>
      <c r="Y3" s="55"/>
      <c r="Z3" s="55"/>
      <c r="AA3" s="55"/>
      <c r="AB3" s="4"/>
    </row>
    <row r="4" spans="5:28" x14ac:dyDescent="0.25">
      <c r="S4" s="4"/>
      <c r="T4" s="55"/>
      <c r="U4" s="55"/>
      <c r="V4" s="55"/>
      <c r="W4" s="55"/>
      <c r="X4" s="55"/>
      <c r="Y4" s="55"/>
      <c r="Z4" s="55"/>
      <c r="AA4" s="55"/>
      <c r="AB4" s="4"/>
    </row>
    <row r="5" spans="5:28" x14ac:dyDescent="0.25">
      <c r="E5" s="178" t="s">
        <v>70</v>
      </c>
      <c r="F5" s="178"/>
      <c r="G5" s="178"/>
      <c r="H5" s="178"/>
      <c r="I5" s="178"/>
      <c r="J5" s="178"/>
      <c r="K5" s="178"/>
      <c r="L5" s="178"/>
      <c r="M5" s="178"/>
      <c r="N5" s="178"/>
      <c r="O5" s="178"/>
      <c r="P5" s="178"/>
      <c r="Q5" s="178"/>
      <c r="S5" s="4"/>
      <c r="T5" s="55"/>
      <c r="U5" s="55"/>
      <c r="V5" s="55"/>
      <c r="W5" s="55"/>
      <c r="X5" s="55"/>
      <c r="Y5" s="55"/>
      <c r="Z5" s="55"/>
      <c r="AA5" s="55"/>
      <c r="AB5" s="4"/>
    </row>
    <row r="6" spans="5:28" x14ac:dyDescent="0.25">
      <c r="E6" s="178"/>
      <c r="F6" s="178"/>
      <c r="G6" s="178"/>
      <c r="H6" s="178"/>
      <c r="I6" s="178"/>
      <c r="J6" s="178"/>
      <c r="K6" s="178"/>
      <c r="L6" s="178"/>
      <c r="M6" s="178"/>
      <c r="N6" s="178"/>
      <c r="O6" s="178"/>
      <c r="P6" s="178"/>
      <c r="Q6" s="178"/>
      <c r="S6" s="4"/>
      <c r="T6" s="55"/>
      <c r="U6" s="55"/>
      <c r="V6" s="55"/>
      <c r="W6" s="55"/>
      <c r="X6" s="55"/>
      <c r="Y6" s="55"/>
      <c r="Z6" s="55"/>
      <c r="AA6" s="55"/>
      <c r="AB6" s="4"/>
    </row>
    <row r="7" spans="5:28" x14ac:dyDescent="0.25">
      <c r="E7" s="178"/>
      <c r="F7" s="178"/>
      <c r="G7" s="178"/>
      <c r="H7" s="178"/>
      <c r="I7" s="178"/>
      <c r="J7" s="178"/>
      <c r="K7" s="178"/>
      <c r="L7" s="178"/>
      <c r="M7" s="178"/>
      <c r="N7" s="178"/>
      <c r="O7" s="178"/>
      <c r="P7" s="178"/>
      <c r="Q7" s="178"/>
      <c r="S7" s="4"/>
      <c r="T7" s="55"/>
      <c r="U7" s="55"/>
      <c r="V7" s="55"/>
      <c r="W7" s="55"/>
      <c r="X7" s="55"/>
      <c r="Y7" s="55"/>
      <c r="Z7" s="55"/>
      <c r="AA7" s="55"/>
      <c r="AB7" s="4"/>
    </row>
    <row r="8" spans="5:28" x14ac:dyDescent="0.25">
      <c r="E8" s="178"/>
      <c r="F8" s="178"/>
      <c r="G8" s="178"/>
      <c r="H8" s="178"/>
      <c r="I8" s="178"/>
      <c r="J8" s="178"/>
      <c r="K8" s="178"/>
      <c r="L8" s="178"/>
      <c r="M8" s="178"/>
      <c r="N8" s="178"/>
      <c r="O8" s="178"/>
      <c r="P8" s="178"/>
      <c r="Q8" s="178"/>
      <c r="S8" s="4"/>
      <c r="T8" s="55"/>
      <c r="U8" s="55"/>
      <c r="V8" s="55"/>
      <c r="W8" s="55"/>
      <c r="X8" s="55"/>
      <c r="Y8" s="55"/>
      <c r="Z8" s="55"/>
      <c r="AA8" s="55"/>
      <c r="AB8" s="4"/>
    </row>
    <row r="9" spans="5:28" ht="19.5" x14ac:dyDescent="0.3">
      <c r="E9" s="212" t="str">
        <f>CONCATENATE("w okresie ",Arkusz18!A2," - ",Arkusz18!B2," r.")</f>
        <v>w okresie 01.02.2015 - 28.02.2015 r.</v>
      </c>
      <c r="F9" s="212"/>
      <c r="G9" s="212"/>
      <c r="H9" s="212"/>
      <c r="I9" s="212"/>
      <c r="J9" s="212"/>
      <c r="K9" s="212"/>
      <c r="L9" s="212"/>
      <c r="M9" s="212"/>
      <c r="N9" s="212"/>
      <c r="O9" s="212"/>
      <c r="P9" s="212"/>
      <c r="Q9" s="212"/>
      <c r="S9" s="4"/>
      <c r="T9" s="55"/>
      <c r="U9" s="55"/>
      <c r="V9" s="55"/>
      <c r="W9" s="55"/>
      <c r="X9" s="55"/>
      <c r="Y9" s="55"/>
      <c r="Z9" s="55"/>
      <c r="AA9" s="55"/>
      <c r="AB9" s="4"/>
    </row>
    <row r="10" spans="5:28" x14ac:dyDescent="0.25">
      <c r="S10" s="4"/>
      <c r="T10" s="55"/>
      <c r="U10" s="55"/>
      <c r="V10" s="55"/>
      <c r="W10" s="55"/>
      <c r="X10" s="55"/>
      <c r="Y10" s="55"/>
      <c r="Z10" s="55"/>
      <c r="AA10" s="55"/>
      <c r="AB10" s="4"/>
    </row>
    <row r="11" spans="5:28" x14ac:dyDescent="0.25">
      <c r="S11" s="4"/>
      <c r="T11" s="55"/>
      <c r="U11" s="55"/>
      <c r="V11" s="55"/>
      <c r="W11" s="55"/>
      <c r="X11" s="55"/>
      <c r="Y11" s="55"/>
      <c r="Z11" s="55"/>
      <c r="AA11" s="55"/>
      <c r="AB11" s="4"/>
    </row>
    <row r="12" spans="5:28" s="58" customFormat="1" x14ac:dyDescent="0.25">
      <c r="S12" s="4"/>
      <c r="T12" s="55"/>
      <c r="U12" s="55"/>
      <c r="V12" s="55"/>
      <c r="W12" s="55"/>
      <c r="X12" s="55"/>
      <c r="Y12" s="55"/>
      <c r="Z12" s="55"/>
      <c r="AA12" s="55"/>
      <c r="AB12" s="4"/>
    </row>
    <row r="13" spans="5:28" s="58" customFormat="1" x14ac:dyDescent="0.25">
      <c r="S13" s="4"/>
      <c r="T13" s="55"/>
      <c r="U13" s="55"/>
      <c r="V13" s="55"/>
      <c r="W13" s="55"/>
      <c r="X13" s="55"/>
      <c r="Y13" s="55"/>
      <c r="Z13" s="55"/>
      <c r="AA13" s="55"/>
      <c r="AB13" s="4"/>
    </row>
    <row r="14" spans="5:28" s="58" customFormat="1" x14ac:dyDescent="0.25">
      <c r="S14" s="4"/>
      <c r="T14" s="55"/>
      <c r="U14" s="55"/>
      <c r="V14" s="55"/>
      <c r="W14" s="55"/>
      <c r="X14" s="55"/>
      <c r="Y14" s="55"/>
      <c r="Z14" s="55"/>
      <c r="AA14" s="55"/>
      <c r="AB14" s="4"/>
    </row>
    <row r="15" spans="5:28" s="58" customFormat="1" x14ac:dyDescent="0.25">
      <c r="S15" s="4"/>
      <c r="T15" s="55"/>
      <c r="U15" s="55"/>
      <c r="V15" s="55"/>
      <c r="W15" s="55"/>
      <c r="X15" s="55"/>
      <c r="Y15" s="55"/>
      <c r="Z15" s="55"/>
      <c r="AA15" s="55"/>
      <c r="AB15" s="4"/>
    </row>
    <row r="16" spans="5:28" s="58" customFormat="1" x14ac:dyDescent="0.25">
      <c r="S16" s="4"/>
      <c r="T16" s="55"/>
      <c r="U16" s="55"/>
      <c r="V16" s="55"/>
      <c r="W16" s="55"/>
      <c r="X16" s="55"/>
      <c r="Y16" s="55"/>
      <c r="Z16" s="55"/>
      <c r="AA16" s="55"/>
      <c r="AB16" s="4"/>
    </row>
    <row r="17" spans="1:28" x14ac:dyDescent="0.25">
      <c r="S17" s="4"/>
      <c r="T17" s="55"/>
      <c r="U17" s="55"/>
      <c r="V17" s="55"/>
      <c r="W17" s="55"/>
      <c r="X17" s="55"/>
      <c r="Y17" s="55"/>
      <c r="Z17" s="55"/>
      <c r="AA17" s="55"/>
      <c r="AB17" s="4"/>
    </row>
    <row r="18" spans="1:28" x14ac:dyDescent="0.25">
      <c r="S18" s="4"/>
      <c r="T18" s="55"/>
      <c r="U18" s="55"/>
      <c r="V18" s="55"/>
      <c r="W18" s="55"/>
      <c r="X18" s="55"/>
      <c r="Y18" s="55"/>
      <c r="Z18" s="55"/>
      <c r="AA18" s="55"/>
      <c r="AB18" s="4"/>
    </row>
    <row r="19" spans="1:28" ht="18" x14ac:dyDescent="0.25">
      <c r="A19" s="8" t="s">
        <v>71</v>
      </c>
      <c r="F19" s="9"/>
      <c r="S19" s="4"/>
      <c r="T19" s="55"/>
      <c r="U19" s="55"/>
      <c r="V19" s="55"/>
      <c r="W19" s="55"/>
      <c r="X19" s="55"/>
      <c r="Y19" s="55"/>
      <c r="Z19" s="55"/>
      <c r="AA19" s="55"/>
      <c r="AB19" s="4"/>
    </row>
    <row r="20" spans="1:28" x14ac:dyDescent="0.25">
      <c r="F20" s="9"/>
      <c r="S20" s="4"/>
      <c r="T20" s="55"/>
      <c r="U20" s="55"/>
      <c r="V20" s="55"/>
      <c r="W20" s="55"/>
      <c r="X20" s="55"/>
      <c r="Y20" s="55"/>
      <c r="Z20" s="55"/>
      <c r="AA20" s="55"/>
      <c r="AB20" s="4"/>
    </row>
    <row r="21" spans="1:28" x14ac:dyDescent="0.25">
      <c r="A21" s="181" t="s">
        <v>2</v>
      </c>
      <c r="B21" s="181"/>
      <c r="C21" s="181"/>
      <c r="D21" s="181"/>
      <c r="E21" s="181"/>
      <c r="F21" s="181"/>
      <c r="G21" s="181"/>
      <c r="H21" s="181"/>
      <c r="I21" s="181"/>
      <c r="J21" s="181"/>
      <c r="K21" s="181"/>
      <c r="L21" s="181"/>
      <c r="M21" s="181"/>
      <c r="N21" s="181"/>
      <c r="O21" s="181"/>
      <c r="P21" s="181"/>
      <c r="Q21" s="181"/>
      <c r="R21" s="181"/>
      <c r="S21" s="181"/>
      <c r="T21" s="181"/>
      <c r="U21" s="181"/>
    </row>
    <row r="22" spans="1:28" x14ac:dyDescent="0.25">
      <c r="A22" s="10"/>
      <c r="B22" s="10"/>
      <c r="C22" s="10"/>
      <c r="D22" s="10"/>
      <c r="E22" s="10"/>
      <c r="F22" s="10"/>
      <c r="G22" s="10"/>
      <c r="H22" s="10"/>
      <c r="I22" s="10"/>
      <c r="J22" s="10"/>
      <c r="K22" s="10"/>
      <c r="L22" s="10"/>
      <c r="M22" s="10"/>
      <c r="N22" s="10"/>
      <c r="O22" s="10"/>
      <c r="P22" s="10"/>
      <c r="Q22" s="10"/>
      <c r="R22" s="10"/>
      <c r="S22" s="10"/>
      <c r="T22" s="10"/>
      <c r="U22" s="10"/>
    </row>
    <row r="23" spans="1:28" ht="15.75" thickBot="1" x14ac:dyDescent="0.3">
      <c r="A23" s="10"/>
      <c r="B23" s="10"/>
      <c r="C23" s="10"/>
      <c r="D23" s="10"/>
      <c r="E23" s="10"/>
      <c r="F23" s="10"/>
      <c r="G23" s="10"/>
      <c r="H23" s="10"/>
      <c r="I23" s="10"/>
      <c r="J23" s="10"/>
      <c r="K23" s="10"/>
      <c r="L23" s="10"/>
      <c r="M23" s="10"/>
      <c r="N23" s="10"/>
      <c r="O23" s="10"/>
      <c r="P23" s="10"/>
      <c r="Q23" s="10"/>
      <c r="R23" s="10"/>
      <c r="S23" s="10"/>
      <c r="T23" s="10"/>
      <c r="U23" s="10"/>
    </row>
    <row r="24" spans="1:28" x14ac:dyDescent="0.25">
      <c r="C24" s="260" t="s">
        <v>0</v>
      </c>
      <c r="D24" s="261"/>
      <c r="E24" s="261"/>
      <c r="F24" s="261"/>
      <c r="G24" s="269" t="str">
        <f>CONCATENATE(Arkusz18!A2," - ",Arkusz18!B2," r.")</f>
        <v>01.02.2015 - 28.02.2015 r.</v>
      </c>
      <c r="H24" s="270"/>
      <c r="I24" s="270"/>
      <c r="J24" s="270"/>
      <c r="K24" s="270"/>
      <c r="L24" s="270"/>
      <c r="M24" s="270"/>
      <c r="N24" s="270"/>
      <c r="O24" s="270"/>
      <c r="P24" s="270"/>
      <c r="Q24" s="270"/>
      <c r="R24" s="270"/>
      <c r="S24" s="270"/>
      <c r="T24" s="270"/>
      <c r="U24" s="270"/>
      <c r="V24" s="271"/>
    </row>
    <row r="25" spans="1:28" x14ac:dyDescent="0.25">
      <c r="C25" s="262"/>
      <c r="D25" s="180"/>
      <c r="E25" s="180"/>
      <c r="F25" s="180"/>
      <c r="G25" s="184" t="s">
        <v>32</v>
      </c>
      <c r="H25" s="185"/>
      <c r="I25" s="185"/>
      <c r="J25" s="186"/>
      <c r="K25" s="184" t="s">
        <v>33</v>
      </c>
      <c r="L25" s="185"/>
      <c r="M25" s="185"/>
      <c r="N25" s="186"/>
      <c r="O25" s="184" t="s">
        <v>110</v>
      </c>
      <c r="P25" s="185"/>
      <c r="Q25" s="185"/>
      <c r="R25" s="186"/>
      <c r="S25" s="184" t="s">
        <v>57</v>
      </c>
      <c r="T25" s="185"/>
      <c r="U25" s="185"/>
      <c r="V25" s="268"/>
    </row>
    <row r="26" spans="1:28" ht="15" customHeight="1" x14ac:dyDescent="0.25">
      <c r="C26" s="262"/>
      <c r="D26" s="180"/>
      <c r="E26" s="180"/>
      <c r="F26" s="180"/>
      <c r="G26" s="187" t="s">
        <v>31</v>
      </c>
      <c r="H26" s="188"/>
      <c r="I26" s="184" t="s">
        <v>10</v>
      </c>
      <c r="J26" s="186"/>
      <c r="K26" s="187" t="s">
        <v>34</v>
      </c>
      <c r="L26" s="188"/>
      <c r="M26" s="184" t="s">
        <v>10</v>
      </c>
      <c r="N26" s="186"/>
      <c r="O26" s="187" t="s">
        <v>31</v>
      </c>
      <c r="P26" s="188"/>
      <c r="Q26" s="184" t="s">
        <v>10</v>
      </c>
      <c r="R26" s="186"/>
      <c r="S26" s="187" t="s">
        <v>31</v>
      </c>
      <c r="T26" s="188"/>
      <c r="U26" s="184" t="s">
        <v>10</v>
      </c>
      <c r="V26" s="268"/>
    </row>
    <row r="27" spans="1:28" x14ac:dyDescent="0.25">
      <c r="C27" s="213" t="str">
        <f>Arkusz2!B2</f>
        <v>UKRAINA</v>
      </c>
      <c r="D27" s="214"/>
      <c r="E27" s="214"/>
      <c r="F27" s="214"/>
      <c r="G27" s="226">
        <f>Arkusz2!F2</f>
        <v>135</v>
      </c>
      <c r="H27" s="227"/>
      <c r="I27" s="226">
        <f>Arkusz2!F8</f>
        <v>240</v>
      </c>
      <c r="J27" s="227"/>
      <c r="K27" s="226">
        <f>Arkusz2!F14</f>
        <v>10</v>
      </c>
      <c r="L27" s="227"/>
      <c r="M27" s="226">
        <f>Arkusz2!F20</f>
        <v>21</v>
      </c>
      <c r="N27" s="227"/>
      <c r="O27" s="226">
        <f>Arkusz2!F26</f>
        <v>9</v>
      </c>
      <c r="P27" s="227"/>
      <c r="Q27" s="226">
        <f>Arkusz2!F32</f>
        <v>9</v>
      </c>
      <c r="R27" s="227"/>
      <c r="S27" s="226">
        <f>SUM(G27,K27,O27)</f>
        <v>154</v>
      </c>
      <c r="T27" s="227"/>
      <c r="U27" s="226">
        <f>SUM(I27,M27,Q27)</f>
        <v>270</v>
      </c>
      <c r="V27" s="230"/>
      <c r="X27" s="48"/>
      <c r="Y27" s="49"/>
    </row>
    <row r="28" spans="1:28" x14ac:dyDescent="0.25">
      <c r="C28" s="215" t="str">
        <f>Arkusz2!B3</f>
        <v>ROSJA</v>
      </c>
      <c r="D28" s="216"/>
      <c r="E28" s="216"/>
      <c r="F28" s="216"/>
      <c r="G28" s="228">
        <f>Arkusz2!F3</f>
        <v>71</v>
      </c>
      <c r="H28" s="229"/>
      <c r="I28" s="228">
        <f>Arkusz2!F9</f>
        <v>158</v>
      </c>
      <c r="J28" s="229"/>
      <c r="K28" s="228">
        <f>Arkusz2!F15</f>
        <v>15</v>
      </c>
      <c r="L28" s="229"/>
      <c r="M28" s="228">
        <f>Arkusz2!F21</f>
        <v>30</v>
      </c>
      <c r="N28" s="229"/>
      <c r="O28" s="228">
        <f>Arkusz2!F27</f>
        <v>9</v>
      </c>
      <c r="P28" s="229"/>
      <c r="Q28" s="228">
        <f>Arkusz2!F33</f>
        <v>15</v>
      </c>
      <c r="R28" s="229"/>
      <c r="S28" s="228">
        <f t="shared" ref="S28:S32" si="0">SUM(G28,K28,O28)</f>
        <v>95</v>
      </c>
      <c r="T28" s="229"/>
      <c r="U28" s="228">
        <f t="shared" ref="U28:U32" si="1">SUM(I28,M28,Q28)</f>
        <v>203</v>
      </c>
      <c r="V28" s="273"/>
      <c r="X28" s="48"/>
      <c r="Y28" s="49"/>
    </row>
    <row r="29" spans="1:28" x14ac:dyDescent="0.25">
      <c r="C29" s="213" t="str">
        <f>Arkusz2!B4</f>
        <v>TADŻYKISTAN</v>
      </c>
      <c r="D29" s="214"/>
      <c r="E29" s="214"/>
      <c r="F29" s="214"/>
      <c r="G29" s="226">
        <f>Arkusz2!F4</f>
        <v>9</v>
      </c>
      <c r="H29" s="227"/>
      <c r="I29" s="226">
        <f>Arkusz2!F10</f>
        <v>21</v>
      </c>
      <c r="J29" s="227"/>
      <c r="K29" s="226">
        <f>Arkusz2!F16</f>
        <v>0</v>
      </c>
      <c r="L29" s="227"/>
      <c r="M29" s="226">
        <f>Arkusz2!F22</f>
        <v>0</v>
      </c>
      <c r="N29" s="227"/>
      <c r="O29" s="226">
        <f>Arkusz2!F28</f>
        <v>1</v>
      </c>
      <c r="P29" s="227"/>
      <c r="Q29" s="226">
        <f>Arkusz2!F34</f>
        <v>4</v>
      </c>
      <c r="R29" s="227"/>
      <c r="S29" s="226">
        <f t="shared" si="0"/>
        <v>10</v>
      </c>
      <c r="T29" s="227"/>
      <c r="U29" s="226">
        <f t="shared" si="1"/>
        <v>25</v>
      </c>
      <c r="V29" s="230"/>
    </row>
    <row r="30" spans="1:28" x14ac:dyDescent="0.25">
      <c r="C30" s="215" t="str">
        <f>Arkusz2!B5</f>
        <v>GRUZJA</v>
      </c>
      <c r="D30" s="216"/>
      <c r="E30" s="216"/>
      <c r="F30" s="216"/>
      <c r="G30" s="228">
        <f>Arkusz2!F5</f>
        <v>8</v>
      </c>
      <c r="H30" s="229"/>
      <c r="I30" s="228">
        <f>Arkusz2!F11</f>
        <v>17</v>
      </c>
      <c r="J30" s="229"/>
      <c r="K30" s="228">
        <f>Arkusz2!F17</f>
        <v>4</v>
      </c>
      <c r="L30" s="229"/>
      <c r="M30" s="228">
        <f>Arkusz2!F23</f>
        <v>12</v>
      </c>
      <c r="N30" s="229"/>
      <c r="O30" s="228">
        <f>Arkusz2!F29</f>
        <v>8</v>
      </c>
      <c r="P30" s="229"/>
      <c r="Q30" s="228">
        <f>Arkusz2!F35</f>
        <v>15</v>
      </c>
      <c r="R30" s="229"/>
      <c r="S30" s="228">
        <f t="shared" si="0"/>
        <v>20</v>
      </c>
      <c r="T30" s="229"/>
      <c r="U30" s="228">
        <f t="shared" si="1"/>
        <v>44</v>
      </c>
      <c r="V30" s="273"/>
    </row>
    <row r="31" spans="1:28" x14ac:dyDescent="0.25">
      <c r="C31" s="213" t="str">
        <f>Arkusz2!B6</f>
        <v>KIRGISTAN</v>
      </c>
      <c r="D31" s="214"/>
      <c r="E31" s="214"/>
      <c r="F31" s="214"/>
      <c r="G31" s="226">
        <f>Arkusz2!F6</f>
        <v>2</v>
      </c>
      <c r="H31" s="227"/>
      <c r="I31" s="226">
        <f>Arkusz2!F12</f>
        <v>6</v>
      </c>
      <c r="J31" s="227"/>
      <c r="K31" s="226">
        <f>Arkusz2!F18</f>
        <v>0</v>
      </c>
      <c r="L31" s="227"/>
      <c r="M31" s="226">
        <f>Arkusz2!F24</f>
        <v>0</v>
      </c>
      <c r="N31" s="227"/>
      <c r="O31" s="226">
        <f>Arkusz2!F30</f>
        <v>1</v>
      </c>
      <c r="P31" s="227"/>
      <c r="Q31" s="226">
        <f>Arkusz2!F36</f>
        <v>4</v>
      </c>
      <c r="R31" s="227"/>
      <c r="S31" s="226">
        <f t="shared" si="0"/>
        <v>3</v>
      </c>
      <c r="T31" s="227"/>
      <c r="U31" s="226">
        <f t="shared" si="1"/>
        <v>10</v>
      </c>
      <c r="V31" s="230"/>
    </row>
    <row r="32" spans="1:28" ht="15.75" thickBot="1" x14ac:dyDescent="0.3">
      <c r="C32" s="265" t="str">
        <f>Arkusz2!B7</f>
        <v>Pozostałe</v>
      </c>
      <c r="D32" s="266"/>
      <c r="E32" s="266"/>
      <c r="F32" s="266"/>
      <c r="G32" s="191">
        <f>Arkusz2!F7</f>
        <v>26</v>
      </c>
      <c r="H32" s="192"/>
      <c r="I32" s="191">
        <f>Arkusz2!F13</f>
        <v>33</v>
      </c>
      <c r="J32" s="192"/>
      <c r="K32" s="191">
        <f>Arkusz2!F19</f>
        <v>4</v>
      </c>
      <c r="L32" s="192"/>
      <c r="M32" s="191">
        <f>Arkusz2!F25</f>
        <v>4</v>
      </c>
      <c r="N32" s="192"/>
      <c r="O32" s="191">
        <f>Arkusz2!F31</f>
        <v>6</v>
      </c>
      <c r="P32" s="192"/>
      <c r="Q32" s="191">
        <f>Arkusz2!F37</f>
        <v>11</v>
      </c>
      <c r="R32" s="192"/>
      <c r="S32" s="191">
        <f t="shared" si="0"/>
        <v>36</v>
      </c>
      <c r="T32" s="192"/>
      <c r="U32" s="191">
        <f t="shared" si="1"/>
        <v>48</v>
      </c>
      <c r="V32" s="272"/>
    </row>
    <row r="33" spans="3:22" ht="15.75" thickBot="1" x14ac:dyDescent="0.3">
      <c r="C33" s="263" t="s">
        <v>1</v>
      </c>
      <c r="D33" s="264"/>
      <c r="E33" s="264"/>
      <c r="F33" s="264"/>
      <c r="G33" s="189">
        <f>SUM(G27:G32)</f>
        <v>251</v>
      </c>
      <c r="H33" s="190"/>
      <c r="I33" s="189">
        <f>SUM(I27:I32)</f>
        <v>475</v>
      </c>
      <c r="J33" s="190"/>
      <c r="K33" s="189">
        <f>SUM(K27:K32)</f>
        <v>33</v>
      </c>
      <c r="L33" s="190"/>
      <c r="M33" s="189">
        <f>SUM(M27:M32)</f>
        <v>67</v>
      </c>
      <c r="N33" s="190"/>
      <c r="O33" s="189">
        <f>SUM(O27:O32)</f>
        <v>34</v>
      </c>
      <c r="P33" s="190"/>
      <c r="Q33" s="189">
        <f>SUM(Q27:Q32)</f>
        <v>58</v>
      </c>
      <c r="R33" s="190"/>
      <c r="S33" s="189">
        <f>SUM(S27:S32)</f>
        <v>318</v>
      </c>
      <c r="T33" s="190"/>
      <c r="U33" s="189">
        <f>SUM(U27:U32)</f>
        <v>600</v>
      </c>
      <c r="V33" s="204"/>
    </row>
    <row r="37" spans="3:22" x14ac:dyDescent="0.25">
      <c r="M37" s="11"/>
      <c r="N37" s="11"/>
      <c r="O37" s="11"/>
      <c r="P37" s="11"/>
      <c r="Q37" s="11"/>
      <c r="R37" s="11"/>
      <c r="S37" s="11"/>
    </row>
    <row r="38" spans="3:22" x14ac:dyDescent="0.25">
      <c r="M38" s="11"/>
      <c r="N38" s="11"/>
      <c r="O38" s="11"/>
      <c r="P38" s="11"/>
      <c r="Q38" s="11"/>
      <c r="R38" s="11"/>
      <c r="S38" s="11"/>
    </row>
    <row r="39" spans="3:22" x14ac:dyDescent="0.25">
      <c r="M39" s="11"/>
      <c r="N39" s="11"/>
      <c r="O39" s="11"/>
      <c r="P39" s="11"/>
      <c r="Q39" s="11"/>
      <c r="R39" s="11"/>
      <c r="S39" s="11"/>
    </row>
    <row r="40" spans="3:22" x14ac:dyDescent="0.25">
      <c r="M40" s="11"/>
      <c r="N40" s="11"/>
      <c r="O40" s="11"/>
      <c r="P40" s="11"/>
      <c r="Q40" s="11"/>
      <c r="R40" s="11"/>
      <c r="S40" s="11"/>
    </row>
    <row r="41" spans="3:22" x14ac:dyDescent="0.25">
      <c r="M41" s="11"/>
      <c r="N41" s="11"/>
      <c r="O41" s="11"/>
      <c r="P41" s="11"/>
      <c r="Q41" s="11"/>
      <c r="R41" s="11"/>
      <c r="S41" s="11"/>
    </row>
    <row r="42" spans="3:22" x14ac:dyDescent="0.25">
      <c r="M42" s="11"/>
      <c r="N42" s="11"/>
      <c r="O42" s="11"/>
      <c r="P42" s="11"/>
      <c r="Q42" s="11"/>
      <c r="R42" s="11"/>
      <c r="S42" s="11"/>
    </row>
    <row r="43" spans="3:22" x14ac:dyDescent="0.25">
      <c r="M43" s="11"/>
      <c r="N43" s="11"/>
      <c r="O43" s="11"/>
      <c r="P43" s="11"/>
      <c r="Q43" s="11"/>
      <c r="R43" s="11"/>
      <c r="S43" s="11"/>
    </row>
    <row r="44" spans="3:22" x14ac:dyDescent="0.25">
      <c r="M44" s="11"/>
      <c r="N44" s="11"/>
      <c r="O44" s="11"/>
      <c r="P44" s="11"/>
      <c r="Q44" s="11"/>
      <c r="R44" s="11"/>
      <c r="S44" s="11"/>
    </row>
    <row r="45" spans="3:22" x14ac:dyDescent="0.25">
      <c r="D45" s="209"/>
      <c r="E45" s="209"/>
    </row>
    <row r="49" spans="1:22" x14ac:dyDescent="0.25">
      <c r="A49" s="7"/>
      <c r="B49" s="7"/>
      <c r="C49" s="7"/>
      <c r="D49" s="7"/>
      <c r="E49" s="7"/>
      <c r="F49" s="7"/>
      <c r="G49" s="7"/>
      <c r="H49" s="7"/>
      <c r="I49" s="7"/>
      <c r="J49" s="7"/>
      <c r="K49" s="7"/>
      <c r="L49" s="7"/>
      <c r="M49" s="7"/>
      <c r="N49" s="7"/>
      <c r="O49" s="7"/>
      <c r="P49" s="7"/>
      <c r="Q49" s="7"/>
      <c r="R49" s="7"/>
      <c r="S49" s="7"/>
    </row>
    <row r="55" spans="1:22" ht="15.75" thickBot="1" x14ac:dyDescent="0.3"/>
    <row r="56" spans="1:22" x14ac:dyDescent="0.25">
      <c r="C56" s="260" t="s">
        <v>0</v>
      </c>
      <c r="D56" s="261"/>
      <c r="E56" s="261"/>
      <c r="F56" s="261"/>
      <c r="G56" s="154" t="str">
        <f>CONCATENATE(Arkusz18!C2," - ",Arkusz18!B2," r.")</f>
        <v>01.01.2015 - 28.02.2015 r.</v>
      </c>
      <c r="H56" s="154"/>
      <c r="I56" s="154"/>
      <c r="J56" s="154"/>
      <c r="K56" s="154"/>
      <c r="L56" s="154"/>
      <c r="M56" s="154"/>
      <c r="N56" s="154"/>
      <c r="O56" s="154"/>
      <c r="P56" s="154"/>
      <c r="Q56" s="154"/>
      <c r="R56" s="154"/>
      <c r="S56" s="154"/>
      <c r="T56" s="154"/>
      <c r="U56" s="154"/>
      <c r="V56" s="155"/>
    </row>
    <row r="57" spans="1:22" x14ac:dyDescent="0.25">
      <c r="C57" s="262"/>
      <c r="D57" s="180"/>
      <c r="E57" s="180"/>
      <c r="F57" s="180"/>
      <c r="G57" s="180" t="s">
        <v>32</v>
      </c>
      <c r="H57" s="180"/>
      <c r="I57" s="180"/>
      <c r="J57" s="180"/>
      <c r="K57" s="180" t="s">
        <v>33</v>
      </c>
      <c r="L57" s="180"/>
      <c r="M57" s="180"/>
      <c r="N57" s="180"/>
      <c r="O57" s="180" t="s">
        <v>149</v>
      </c>
      <c r="P57" s="180"/>
      <c r="Q57" s="180"/>
      <c r="R57" s="180"/>
      <c r="S57" s="180" t="s">
        <v>57</v>
      </c>
      <c r="T57" s="180"/>
      <c r="U57" s="180"/>
      <c r="V57" s="182"/>
    </row>
    <row r="58" spans="1:22" x14ac:dyDescent="0.25">
      <c r="C58" s="262"/>
      <c r="D58" s="180"/>
      <c r="E58" s="180"/>
      <c r="F58" s="180"/>
      <c r="G58" s="183" t="s">
        <v>31</v>
      </c>
      <c r="H58" s="183"/>
      <c r="I58" s="180" t="s">
        <v>10</v>
      </c>
      <c r="J58" s="180"/>
      <c r="K58" s="183" t="s">
        <v>34</v>
      </c>
      <c r="L58" s="183"/>
      <c r="M58" s="180" t="s">
        <v>10</v>
      </c>
      <c r="N58" s="180"/>
      <c r="O58" s="183" t="s">
        <v>31</v>
      </c>
      <c r="P58" s="183"/>
      <c r="Q58" s="180" t="s">
        <v>10</v>
      </c>
      <c r="R58" s="180"/>
      <c r="S58" s="183" t="s">
        <v>31</v>
      </c>
      <c r="T58" s="183"/>
      <c r="U58" s="180" t="s">
        <v>10</v>
      </c>
      <c r="V58" s="182"/>
    </row>
    <row r="59" spans="1:22" x14ac:dyDescent="0.25">
      <c r="C59" s="213" t="str">
        <f>Arkusz3!B2</f>
        <v>UKRAINA</v>
      </c>
      <c r="D59" s="214"/>
      <c r="E59" s="214"/>
      <c r="F59" s="214"/>
      <c r="G59" s="174">
        <f>Arkusz3!F2</f>
        <v>252</v>
      </c>
      <c r="H59" s="174"/>
      <c r="I59" s="174">
        <f>Arkusz3!F8</f>
        <v>444</v>
      </c>
      <c r="J59" s="174"/>
      <c r="K59" s="174">
        <f>Arkusz3!F14</f>
        <v>23</v>
      </c>
      <c r="L59" s="174"/>
      <c r="M59" s="174">
        <f>Arkusz3!F20</f>
        <v>53</v>
      </c>
      <c r="N59" s="174"/>
      <c r="O59" s="174">
        <f>Arkusz3!F26</f>
        <v>15</v>
      </c>
      <c r="P59" s="174"/>
      <c r="Q59" s="174">
        <f>Arkusz3!F32</f>
        <v>15</v>
      </c>
      <c r="R59" s="174"/>
      <c r="S59" s="174">
        <f>SUM(G59,K59,O59)</f>
        <v>290</v>
      </c>
      <c r="T59" s="174"/>
      <c r="U59" s="174">
        <f>SUM(I59,M59,Q59)</f>
        <v>512</v>
      </c>
      <c r="V59" s="175"/>
    </row>
    <row r="60" spans="1:22" x14ac:dyDescent="0.25">
      <c r="C60" s="215" t="str">
        <f>Arkusz3!B3</f>
        <v>ROSJA</v>
      </c>
      <c r="D60" s="216"/>
      <c r="E60" s="216"/>
      <c r="F60" s="216"/>
      <c r="G60" s="176">
        <f>Arkusz3!F3</f>
        <v>149</v>
      </c>
      <c r="H60" s="176"/>
      <c r="I60" s="176">
        <f>Arkusz3!F9</f>
        <v>349</v>
      </c>
      <c r="J60" s="176"/>
      <c r="K60" s="176">
        <f>Arkusz3!F15</f>
        <v>25</v>
      </c>
      <c r="L60" s="176"/>
      <c r="M60" s="176">
        <f>Arkusz3!F21</f>
        <v>64</v>
      </c>
      <c r="N60" s="176"/>
      <c r="O60" s="176">
        <f>Arkusz3!F27</f>
        <v>24</v>
      </c>
      <c r="P60" s="176"/>
      <c r="Q60" s="176">
        <f>Arkusz3!F33</f>
        <v>55</v>
      </c>
      <c r="R60" s="176"/>
      <c r="S60" s="176">
        <f t="shared" ref="S60:S64" si="2">SUM(G60,K60,O60)</f>
        <v>198</v>
      </c>
      <c r="T60" s="176"/>
      <c r="U60" s="176">
        <f t="shared" ref="U60:U64" si="3">SUM(I60,M60,Q60)</f>
        <v>468</v>
      </c>
      <c r="V60" s="177"/>
    </row>
    <row r="61" spans="1:22" x14ac:dyDescent="0.25">
      <c r="C61" s="213" t="str">
        <f>Arkusz3!B4</f>
        <v>TADŻYKISTAN</v>
      </c>
      <c r="D61" s="214"/>
      <c r="E61" s="214"/>
      <c r="F61" s="214"/>
      <c r="G61" s="174">
        <f>Arkusz3!F4</f>
        <v>20</v>
      </c>
      <c r="H61" s="174"/>
      <c r="I61" s="174">
        <f>Arkusz3!F10</f>
        <v>46</v>
      </c>
      <c r="J61" s="174"/>
      <c r="K61" s="174">
        <f>Arkusz3!F16</f>
        <v>0</v>
      </c>
      <c r="L61" s="174"/>
      <c r="M61" s="174">
        <f>Arkusz3!F22</f>
        <v>0</v>
      </c>
      <c r="N61" s="174"/>
      <c r="O61" s="174">
        <f>Arkusz3!F28</f>
        <v>2</v>
      </c>
      <c r="P61" s="174"/>
      <c r="Q61" s="174">
        <f>Arkusz3!F34</f>
        <v>7</v>
      </c>
      <c r="R61" s="174"/>
      <c r="S61" s="174">
        <f t="shared" si="2"/>
        <v>22</v>
      </c>
      <c r="T61" s="174"/>
      <c r="U61" s="174">
        <f t="shared" si="3"/>
        <v>53</v>
      </c>
      <c r="V61" s="175"/>
    </row>
    <row r="62" spans="1:22" x14ac:dyDescent="0.25">
      <c r="C62" s="215" t="str">
        <f>Arkusz3!B5</f>
        <v>GRUZJA</v>
      </c>
      <c r="D62" s="216"/>
      <c r="E62" s="216"/>
      <c r="F62" s="216"/>
      <c r="G62" s="176">
        <f>Arkusz3!F5</f>
        <v>10</v>
      </c>
      <c r="H62" s="176"/>
      <c r="I62" s="176">
        <f>Arkusz3!F11</f>
        <v>22</v>
      </c>
      <c r="J62" s="176"/>
      <c r="K62" s="176">
        <f>Arkusz3!F17</f>
        <v>4</v>
      </c>
      <c r="L62" s="176"/>
      <c r="M62" s="176">
        <f>Arkusz3!F23</f>
        <v>12</v>
      </c>
      <c r="N62" s="176"/>
      <c r="O62" s="176">
        <f>Arkusz3!F29</f>
        <v>10</v>
      </c>
      <c r="P62" s="176"/>
      <c r="Q62" s="176">
        <f>Arkusz3!F35</f>
        <v>17</v>
      </c>
      <c r="R62" s="176"/>
      <c r="S62" s="176">
        <f t="shared" si="2"/>
        <v>24</v>
      </c>
      <c r="T62" s="176"/>
      <c r="U62" s="176">
        <f t="shared" si="3"/>
        <v>51</v>
      </c>
      <c r="V62" s="177"/>
    </row>
    <row r="63" spans="1:22" x14ac:dyDescent="0.25">
      <c r="C63" s="213" t="str">
        <f>Arkusz3!B6</f>
        <v>KIRGISTAN</v>
      </c>
      <c r="D63" s="214"/>
      <c r="E63" s="214"/>
      <c r="F63" s="214"/>
      <c r="G63" s="174">
        <f>Arkusz3!F6</f>
        <v>4</v>
      </c>
      <c r="H63" s="174"/>
      <c r="I63" s="174">
        <f>Arkusz3!F12</f>
        <v>14</v>
      </c>
      <c r="J63" s="174"/>
      <c r="K63" s="174">
        <f>Arkusz3!F18</f>
        <v>0</v>
      </c>
      <c r="L63" s="174"/>
      <c r="M63" s="174">
        <f>Arkusz3!F24</f>
        <v>0</v>
      </c>
      <c r="N63" s="174"/>
      <c r="O63" s="174">
        <f>Arkusz3!F30</f>
        <v>1</v>
      </c>
      <c r="P63" s="174"/>
      <c r="Q63" s="174">
        <f>Arkusz3!F36</f>
        <v>4</v>
      </c>
      <c r="R63" s="174"/>
      <c r="S63" s="174">
        <f t="shared" si="2"/>
        <v>5</v>
      </c>
      <c r="T63" s="174"/>
      <c r="U63" s="174">
        <f t="shared" si="3"/>
        <v>18</v>
      </c>
      <c r="V63" s="175"/>
    </row>
    <row r="64" spans="1:22" ht="15.75" thickBot="1" x14ac:dyDescent="0.3">
      <c r="C64" s="265" t="str">
        <f>Arkusz3!B7</f>
        <v>Pozostałe</v>
      </c>
      <c r="D64" s="266"/>
      <c r="E64" s="266"/>
      <c r="F64" s="266"/>
      <c r="G64" s="179">
        <f>Arkusz3!F7</f>
        <v>59</v>
      </c>
      <c r="H64" s="179"/>
      <c r="I64" s="179">
        <f>Arkusz3!F13</f>
        <v>84</v>
      </c>
      <c r="J64" s="179"/>
      <c r="K64" s="179">
        <f>Arkusz3!F19</f>
        <v>11</v>
      </c>
      <c r="L64" s="179"/>
      <c r="M64" s="179">
        <f>Arkusz3!F25</f>
        <v>12</v>
      </c>
      <c r="N64" s="179"/>
      <c r="O64" s="179">
        <f>Arkusz3!F31</f>
        <v>7</v>
      </c>
      <c r="P64" s="179"/>
      <c r="Q64" s="179">
        <f>Arkusz3!F37</f>
        <v>12</v>
      </c>
      <c r="R64" s="179"/>
      <c r="S64" s="179">
        <f t="shared" si="2"/>
        <v>77</v>
      </c>
      <c r="T64" s="179"/>
      <c r="U64" s="179">
        <f t="shared" si="3"/>
        <v>108</v>
      </c>
      <c r="V64" s="198"/>
    </row>
    <row r="65" spans="1:26" ht="15.75" thickBot="1" x14ac:dyDescent="0.3">
      <c r="C65" s="223" t="s">
        <v>1</v>
      </c>
      <c r="D65" s="224"/>
      <c r="E65" s="224"/>
      <c r="F65" s="224"/>
      <c r="G65" s="197">
        <f>SUM(G59:G64)</f>
        <v>494</v>
      </c>
      <c r="H65" s="197"/>
      <c r="I65" s="197">
        <f>SUM(I59:I64)</f>
        <v>959</v>
      </c>
      <c r="J65" s="197"/>
      <c r="K65" s="197">
        <f>SUM(K59:K64)</f>
        <v>63</v>
      </c>
      <c r="L65" s="197"/>
      <c r="M65" s="197">
        <f>SUM(M59:M64)</f>
        <v>141</v>
      </c>
      <c r="N65" s="197"/>
      <c r="O65" s="197">
        <f>SUM(O59:O64)</f>
        <v>59</v>
      </c>
      <c r="P65" s="197"/>
      <c r="Q65" s="197">
        <f>SUM(Q59:Q64)</f>
        <v>110</v>
      </c>
      <c r="R65" s="197"/>
      <c r="S65" s="197">
        <f>SUM(S59:S64)</f>
        <v>616</v>
      </c>
      <c r="T65" s="197"/>
      <c r="U65" s="197">
        <f>SUM(U59:U64)</f>
        <v>1210</v>
      </c>
      <c r="V65" s="239"/>
    </row>
    <row r="66" spans="1:26" x14ac:dyDescent="0.25">
      <c r="A66" s="12"/>
      <c r="B66" s="13"/>
      <c r="C66" s="14"/>
      <c r="D66" s="14"/>
      <c r="E66" s="14"/>
      <c r="F66" s="14"/>
      <c r="G66" s="15"/>
      <c r="H66" s="15"/>
      <c r="I66" s="15"/>
      <c r="J66" s="15"/>
      <c r="K66" s="15"/>
      <c r="L66" s="15"/>
      <c r="M66" s="15"/>
      <c r="N66" s="15"/>
      <c r="O66" s="15"/>
      <c r="P66" s="15"/>
      <c r="Q66" s="15"/>
      <c r="R66" s="15"/>
      <c r="S66" s="15"/>
      <c r="T66" s="15"/>
      <c r="U66" s="15"/>
      <c r="V66" s="15"/>
      <c r="W66" s="13"/>
    </row>
    <row r="67" spans="1:26" ht="15" customHeight="1" x14ac:dyDescent="0.25">
      <c r="A67" s="225" t="s">
        <v>72</v>
      </c>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row>
    <row r="68" spans="1:26" ht="15"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7"/>
      <c r="Z68" s="16"/>
    </row>
    <row r="69" spans="1:26" s="58" customFormat="1" ht="15" customHeight="1" x14ac:dyDescent="0.25">
      <c r="A69" s="56"/>
      <c r="B69" s="56"/>
      <c r="C69" s="56"/>
      <c r="D69" s="56"/>
      <c r="E69" s="56"/>
      <c r="F69" s="56"/>
      <c r="G69" s="56"/>
      <c r="H69" s="56"/>
      <c r="I69" s="56"/>
      <c r="J69" s="56"/>
      <c r="K69" s="56"/>
      <c r="L69" s="56"/>
      <c r="M69" s="56"/>
      <c r="N69" s="56"/>
      <c r="O69" s="56"/>
      <c r="P69" s="56"/>
      <c r="Q69" s="56"/>
      <c r="R69" s="56"/>
      <c r="S69" s="56"/>
      <c r="T69" s="56"/>
      <c r="U69" s="56"/>
      <c r="V69" s="56"/>
      <c r="W69" s="56"/>
      <c r="X69" s="56"/>
      <c r="Y69" s="17"/>
      <c r="Z69" s="56"/>
    </row>
    <row r="70" spans="1:26" s="58" customFormat="1" ht="15" customHeight="1" x14ac:dyDescent="0.25">
      <c r="A70" s="56"/>
      <c r="B70" s="56"/>
      <c r="C70" s="56"/>
      <c r="D70" s="56"/>
      <c r="E70" s="56"/>
      <c r="F70" s="56"/>
      <c r="G70" s="56"/>
      <c r="H70" s="56"/>
      <c r="I70" s="56"/>
      <c r="J70" s="56"/>
      <c r="K70" s="56"/>
      <c r="L70" s="56"/>
      <c r="M70" s="56"/>
      <c r="N70" s="56"/>
      <c r="O70" s="56"/>
      <c r="P70" s="56"/>
      <c r="Q70" s="56"/>
      <c r="R70" s="56"/>
      <c r="S70" s="56"/>
      <c r="T70" s="56"/>
      <c r="U70" s="56"/>
      <c r="V70" s="56"/>
      <c r="W70" s="56"/>
      <c r="X70" s="56"/>
      <c r="Y70" s="17"/>
      <c r="Z70" s="56"/>
    </row>
    <row r="71" spans="1:26" s="58" customFormat="1" ht="15" customHeight="1" x14ac:dyDescent="0.25">
      <c r="A71" s="56"/>
      <c r="B71" s="56"/>
      <c r="C71" s="56"/>
      <c r="D71" s="56"/>
      <c r="E71" s="56"/>
      <c r="F71" s="56"/>
      <c r="G71" s="56"/>
      <c r="H71" s="56"/>
      <c r="I71" s="56"/>
      <c r="J71" s="56"/>
      <c r="K71" s="56"/>
      <c r="L71" s="56"/>
      <c r="M71" s="56"/>
      <c r="N71" s="56"/>
      <c r="O71" s="56"/>
      <c r="P71" s="56"/>
      <c r="Q71" s="56"/>
      <c r="R71" s="56"/>
      <c r="S71" s="56"/>
      <c r="T71" s="56"/>
      <c r="U71" s="56"/>
      <c r="V71" s="56"/>
      <c r="W71" s="56"/>
      <c r="X71" s="56"/>
      <c r="Y71" s="17"/>
      <c r="Z71" s="56"/>
    </row>
    <row r="72" spans="1:26" s="58" customFormat="1" ht="15" customHeight="1" x14ac:dyDescent="0.25">
      <c r="A72" s="56"/>
      <c r="B72" s="56"/>
      <c r="C72" s="56"/>
      <c r="D72" s="56"/>
      <c r="E72" s="56"/>
      <c r="F72" s="56"/>
      <c r="G72" s="56"/>
      <c r="H72" s="56"/>
      <c r="I72" s="56"/>
      <c r="J72" s="56"/>
      <c r="K72" s="56"/>
      <c r="L72" s="56"/>
      <c r="M72" s="56"/>
      <c r="N72" s="56"/>
      <c r="O72" s="56"/>
      <c r="P72" s="56"/>
      <c r="Q72" s="56"/>
      <c r="R72" s="56"/>
      <c r="S72" s="56"/>
      <c r="T72" s="56"/>
      <c r="U72" s="56"/>
      <c r="V72" s="56"/>
      <c r="W72" s="56"/>
      <c r="X72" s="56"/>
      <c r="Y72" s="17"/>
      <c r="Z72" s="56"/>
    </row>
    <row r="73" spans="1:26" s="58" customFormat="1" ht="15" customHeight="1" x14ac:dyDescent="0.25">
      <c r="A73" s="56"/>
      <c r="B73" s="56"/>
      <c r="C73" s="56"/>
      <c r="D73" s="56"/>
      <c r="E73" s="56"/>
      <c r="F73" s="56"/>
      <c r="G73" s="56"/>
      <c r="H73" s="56"/>
      <c r="I73" s="56"/>
      <c r="J73" s="56"/>
      <c r="K73" s="56"/>
      <c r="L73" s="56"/>
      <c r="M73" s="56"/>
      <c r="N73" s="56"/>
      <c r="O73" s="56"/>
      <c r="P73" s="56"/>
      <c r="Q73" s="56"/>
      <c r="R73" s="56"/>
      <c r="S73" s="56"/>
      <c r="T73" s="56"/>
      <c r="U73" s="56"/>
      <c r="V73" s="56"/>
      <c r="W73" s="56"/>
      <c r="X73" s="56"/>
      <c r="Y73" s="17"/>
      <c r="Z73" s="56"/>
    </row>
    <row r="74" spans="1:26" s="58" customFormat="1" ht="15" customHeight="1" x14ac:dyDescent="0.25">
      <c r="A74" s="56"/>
      <c r="B74" s="56"/>
      <c r="C74" s="56"/>
      <c r="D74" s="56"/>
      <c r="E74" s="56"/>
      <c r="F74" s="56"/>
      <c r="G74" s="56"/>
      <c r="H74" s="56"/>
      <c r="I74" s="56"/>
      <c r="J74" s="56"/>
      <c r="K74" s="56"/>
      <c r="L74" s="56"/>
      <c r="M74" s="56"/>
      <c r="N74" s="56"/>
      <c r="O74" s="56"/>
      <c r="P74" s="56"/>
      <c r="Q74" s="56"/>
      <c r="R74" s="56"/>
      <c r="S74" s="56"/>
      <c r="T74" s="56"/>
      <c r="U74" s="56"/>
      <c r="V74" s="56"/>
      <c r="W74" s="56"/>
      <c r="X74" s="56"/>
      <c r="Y74" s="17"/>
      <c r="Z74" s="56"/>
    </row>
    <row r="75" spans="1:26" s="58" customFormat="1" ht="15" customHeight="1" x14ac:dyDescent="0.25">
      <c r="A75" s="56"/>
      <c r="B75" s="56"/>
      <c r="C75" s="56"/>
      <c r="D75" s="56"/>
      <c r="E75" s="56"/>
      <c r="F75" s="56"/>
      <c r="G75" s="56"/>
      <c r="H75" s="56"/>
      <c r="I75" s="56"/>
      <c r="J75" s="56"/>
      <c r="K75" s="56"/>
      <c r="L75" s="56"/>
      <c r="M75" s="56"/>
      <c r="N75" s="56"/>
      <c r="O75" s="56"/>
      <c r="P75" s="56"/>
      <c r="Q75" s="56"/>
      <c r="R75" s="56"/>
      <c r="S75" s="56"/>
      <c r="T75" s="56"/>
      <c r="U75" s="56"/>
      <c r="V75" s="56"/>
      <c r="W75" s="56"/>
      <c r="X75" s="56"/>
      <c r="Y75" s="17"/>
      <c r="Z75" s="56"/>
    </row>
    <row r="76" spans="1:26" s="58" customFormat="1" ht="15" customHeight="1" x14ac:dyDescent="0.25">
      <c r="A76" s="56"/>
      <c r="B76" s="56"/>
      <c r="C76" s="56"/>
      <c r="D76" s="56"/>
      <c r="E76" s="56"/>
      <c r="F76" s="56"/>
      <c r="G76" s="56"/>
      <c r="H76" s="56"/>
      <c r="I76" s="56"/>
      <c r="J76" s="56"/>
      <c r="K76" s="56"/>
      <c r="L76" s="56"/>
      <c r="M76" s="56"/>
      <c r="N76" s="56"/>
      <c r="O76" s="56"/>
      <c r="P76" s="56"/>
      <c r="Q76" s="56"/>
      <c r="R76" s="56"/>
      <c r="S76" s="56"/>
      <c r="T76" s="56"/>
      <c r="U76" s="56"/>
      <c r="V76" s="56"/>
      <c r="W76" s="56"/>
      <c r="X76" s="56"/>
      <c r="Y76" s="17"/>
      <c r="Z76" s="56"/>
    </row>
    <row r="77" spans="1:26" s="58" customFormat="1" ht="15" customHeight="1" x14ac:dyDescent="0.25">
      <c r="A77" s="56"/>
      <c r="B77" s="56"/>
      <c r="C77" s="56"/>
      <c r="D77" s="56"/>
      <c r="E77" s="56"/>
      <c r="F77" s="56"/>
      <c r="G77" s="56"/>
      <c r="H77" s="56"/>
      <c r="I77" s="56"/>
      <c r="J77" s="56"/>
      <c r="K77" s="56"/>
      <c r="L77" s="56"/>
      <c r="M77" s="56"/>
      <c r="N77" s="56"/>
      <c r="O77" s="56"/>
      <c r="P77" s="56"/>
      <c r="Q77" s="56"/>
      <c r="R77" s="56"/>
      <c r="S77" s="56"/>
      <c r="T77" s="56"/>
      <c r="U77" s="56"/>
      <c r="V77" s="56"/>
      <c r="W77" s="56"/>
      <c r="X77" s="56"/>
      <c r="Y77" s="17"/>
      <c r="Z77" s="56"/>
    </row>
    <row r="78" spans="1:26" s="58" customFormat="1" ht="15" customHeight="1" x14ac:dyDescent="0.25">
      <c r="A78" s="56"/>
      <c r="B78" s="56"/>
      <c r="C78" s="56"/>
      <c r="D78" s="56"/>
      <c r="E78" s="56"/>
      <c r="F78" s="56"/>
      <c r="G78" s="56"/>
      <c r="H78" s="56"/>
      <c r="I78" s="56"/>
      <c r="J78" s="56"/>
      <c r="K78" s="56"/>
      <c r="L78" s="56"/>
      <c r="M78" s="56"/>
      <c r="N78" s="56"/>
      <c r="O78" s="56"/>
      <c r="P78" s="56"/>
      <c r="Q78" s="56"/>
      <c r="R78" s="56"/>
      <c r="S78" s="56"/>
      <c r="T78" s="56"/>
      <c r="U78" s="56"/>
      <c r="V78" s="56"/>
      <c r="W78" s="56"/>
      <c r="X78" s="56"/>
      <c r="Y78" s="17"/>
      <c r="Z78" s="56"/>
    </row>
    <row r="82" spans="4:26" x14ac:dyDescent="0.25">
      <c r="M82" s="11"/>
      <c r="N82" s="11"/>
      <c r="O82" s="11"/>
      <c r="P82" s="11"/>
      <c r="Q82" s="11"/>
      <c r="R82" s="11"/>
      <c r="S82" s="11"/>
    </row>
    <row r="83" spans="4:26" x14ac:dyDescent="0.25">
      <c r="M83" s="11"/>
      <c r="N83" s="11"/>
      <c r="O83" s="11"/>
      <c r="P83" s="11"/>
      <c r="Q83" s="11"/>
      <c r="R83" s="11"/>
      <c r="S83" s="11"/>
    </row>
    <row r="84" spans="4:26" x14ac:dyDescent="0.25">
      <c r="M84" s="11"/>
      <c r="N84" s="11"/>
      <c r="O84" s="11"/>
      <c r="P84" s="11"/>
      <c r="Q84" s="11"/>
      <c r="R84" s="11"/>
      <c r="S84" s="11"/>
    </row>
    <row r="85" spans="4:26" x14ac:dyDescent="0.25">
      <c r="M85" s="11"/>
      <c r="N85" s="11"/>
      <c r="O85" s="11"/>
      <c r="P85" s="11"/>
      <c r="Q85" s="11"/>
      <c r="R85" s="11"/>
      <c r="S85" s="11"/>
    </row>
    <row r="86" spans="4:26" x14ac:dyDescent="0.25">
      <c r="M86" s="11"/>
      <c r="N86" s="11"/>
      <c r="O86" s="11"/>
      <c r="P86" s="11"/>
      <c r="Q86" s="11"/>
      <c r="R86" s="11"/>
      <c r="S86" s="11"/>
    </row>
    <row r="87" spans="4:26" x14ac:dyDescent="0.25">
      <c r="M87" s="11"/>
      <c r="N87" s="11"/>
      <c r="O87" s="11"/>
      <c r="P87" s="11"/>
      <c r="Q87" s="11"/>
      <c r="R87" s="11"/>
      <c r="S87" s="11"/>
    </row>
    <row r="88" spans="4:26" x14ac:dyDescent="0.25">
      <c r="M88" s="11"/>
      <c r="N88" s="11"/>
      <c r="O88" s="11"/>
      <c r="P88" s="11"/>
      <c r="Q88" s="11"/>
      <c r="R88" s="11"/>
      <c r="S88" s="11"/>
    </row>
    <row r="89" spans="4:26" x14ac:dyDescent="0.25">
      <c r="M89" s="11"/>
      <c r="N89" s="11"/>
      <c r="O89" s="11"/>
      <c r="P89" s="11"/>
      <c r="Q89" s="11"/>
      <c r="R89" s="11"/>
      <c r="S89" s="11"/>
    </row>
    <row r="90" spans="4:26" x14ac:dyDescent="0.25">
      <c r="D90" s="209"/>
      <c r="E90" s="209"/>
    </row>
    <row r="95" spans="4:26" x14ac:dyDescent="0.25">
      <c r="V95" s="18"/>
      <c r="W95" s="18"/>
      <c r="X95" s="18"/>
      <c r="Y95" s="19"/>
      <c r="Z95" s="18"/>
    </row>
    <row r="96" spans="4:26" x14ac:dyDescent="0.25">
      <c r="V96" s="18"/>
      <c r="W96" s="18"/>
      <c r="X96" s="18"/>
      <c r="Y96" s="19"/>
      <c r="Z96" s="18"/>
    </row>
    <row r="97" spans="1:26" x14ac:dyDescent="0.25">
      <c r="A97" s="20"/>
      <c r="B97" s="20"/>
      <c r="C97" s="20"/>
      <c r="D97" s="20"/>
      <c r="E97" s="20"/>
      <c r="F97" s="20"/>
      <c r="G97" s="20"/>
      <c r="H97" s="20"/>
      <c r="I97" s="20"/>
      <c r="J97" s="20"/>
      <c r="K97" s="20"/>
      <c r="L97" s="20"/>
      <c r="M97" s="20"/>
      <c r="N97" s="20"/>
      <c r="O97" s="20"/>
      <c r="P97" s="20"/>
      <c r="Q97" s="20"/>
      <c r="R97" s="20"/>
      <c r="S97" s="20"/>
      <c r="T97" s="20"/>
      <c r="U97" s="20"/>
      <c r="V97" s="18"/>
      <c r="W97" s="18"/>
      <c r="X97" s="18"/>
      <c r="Y97" s="19"/>
      <c r="Z97" s="18"/>
    </row>
    <row r="98" spans="1:26" x14ac:dyDescent="0.25">
      <c r="A98" s="20"/>
      <c r="B98" s="20"/>
      <c r="C98" s="20"/>
      <c r="D98" s="20"/>
      <c r="E98" s="20"/>
      <c r="F98" s="20"/>
      <c r="G98" s="20"/>
      <c r="H98" s="20"/>
      <c r="I98" s="20"/>
      <c r="J98" s="20"/>
      <c r="K98" s="20"/>
      <c r="L98" s="20"/>
      <c r="M98" s="20"/>
      <c r="N98" s="20"/>
      <c r="O98" s="20"/>
      <c r="P98" s="20"/>
      <c r="Q98" s="20"/>
      <c r="R98" s="20"/>
      <c r="S98" s="20"/>
      <c r="T98" s="20"/>
      <c r="U98" s="20"/>
      <c r="V98" s="18"/>
      <c r="W98" s="18"/>
      <c r="X98" s="18"/>
      <c r="Y98" s="19"/>
      <c r="Z98" s="18"/>
    </row>
    <row r="99" spans="1:26" x14ac:dyDescent="0.25">
      <c r="A99" s="20"/>
      <c r="B99" s="20"/>
      <c r="C99" s="20"/>
      <c r="D99" s="20"/>
      <c r="E99" s="20"/>
      <c r="F99" s="20"/>
      <c r="G99" s="20"/>
      <c r="H99" s="20"/>
      <c r="I99" s="20"/>
      <c r="J99" s="20"/>
      <c r="K99" s="20"/>
      <c r="L99" s="20"/>
      <c r="M99" s="20"/>
      <c r="N99" s="20"/>
      <c r="O99" s="20"/>
      <c r="P99" s="20"/>
      <c r="Q99" s="20"/>
      <c r="R99" s="20"/>
      <c r="S99" s="20"/>
      <c r="T99" s="20"/>
      <c r="U99" s="20"/>
      <c r="V99" s="18"/>
      <c r="W99" s="18"/>
      <c r="X99" s="18"/>
      <c r="Y99" s="19"/>
      <c r="Z99" s="18"/>
    </row>
    <row r="100" spans="1:26"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18"/>
      <c r="W100" s="18"/>
      <c r="X100" s="18"/>
      <c r="Y100" s="19"/>
      <c r="Z100" s="18"/>
    </row>
    <row r="101" spans="1:26"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18"/>
      <c r="W101" s="18"/>
      <c r="X101" s="18"/>
      <c r="Y101" s="19"/>
      <c r="Z101" s="18"/>
    </row>
    <row r="102" spans="1:26" x14ac:dyDescent="0.25">
      <c r="A102" s="205" t="s">
        <v>171</v>
      </c>
      <c r="B102" s="205"/>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row>
    <row r="103" spans="1:26" x14ac:dyDescent="0.25">
      <c r="A103" s="205"/>
      <c r="B103" s="205"/>
      <c r="C103" s="205"/>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5"/>
    </row>
    <row r="104" spans="1:26" x14ac:dyDescent="0.25">
      <c r="A104" s="205"/>
      <c r="B104" s="205"/>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row>
    <row r="105" spans="1:26" x14ac:dyDescent="0.25">
      <c r="A105" s="205"/>
      <c r="B105" s="205"/>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row>
    <row r="106" spans="1:26" s="46" customFormat="1" x14ac:dyDescent="0.25">
      <c r="A106" s="205"/>
      <c r="B106" s="205"/>
      <c r="C106" s="205"/>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row>
    <row r="107" spans="1:26" s="46" customFormat="1" x14ac:dyDescent="0.25">
      <c r="A107" s="205"/>
      <c r="B107" s="205"/>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row>
    <row r="108" spans="1:26" s="46" customFormat="1" x14ac:dyDescent="0.25">
      <c r="A108" s="205"/>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row>
    <row r="109" spans="1:26" s="46" customFormat="1" x14ac:dyDescent="0.25">
      <c r="A109" s="205"/>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row>
    <row r="110" spans="1:26" x14ac:dyDescent="0.25">
      <c r="A110" s="205"/>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row>
    <row r="111" spans="1:26" x14ac:dyDescent="0.25">
      <c r="A111" s="205"/>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row>
    <row r="112" spans="1:26" x14ac:dyDescent="0.25">
      <c r="A112" s="205"/>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row>
    <row r="113" spans="1:25" x14ac:dyDescent="0.25">
      <c r="A113" s="205"/>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row>
    <row r="114" spans="1:25" s="47" customFormat="1" x14ac:dyDescent="0.25">
      <c r="A114" s="205"/>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row>
    <row r="115" spans="1:25" x14ac:dyDescent="0.25">
      <c r="A115" s="205"/>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row>
    <row r="120" spans="1:25" x14ac:dyDescent="0.25">
      <c r="A120" s="66" t="s">
        <v>73</v>
      </c>
      <c r="B120" s="66"/>
      <c r="C120" s="66"/>
      <c r="D120" s="66"/>
      <c r="E120" s="66"/>
      <c r="F120" s="66"/>
      <c r="G120" s="66"/>
      <c r="H120" s="66"/>
      <c r="I120" s="66"/>
      <c r="J120" s="66"/>
      <c r="K120" s="66"/>
      <c r="L120" s="66"/>
      <c r="M120" s="66"/>
      <c r="N120" s="66"/>
      <c r="O120" s="66"/>
      <c r="P120" s="66"/>
      <c r="Q120" s="66"/>
      <c r="R120" s="66"/>
      <c r="S120" s="66"/>
      <c r="T120" s="66"/>
      <c r="U120" s="66"/>
    </row>
    <row r="121" spans="1:25" x14ac:dyDescent="0.25">
      <c r="A121" s="21"/>
      <c r="B121" s="21"/>
      <c r="C121" s="21"/>
      <c r="D121" s="21"/>
      <c r="E121" s="21"/>
      <c r="F121" s="21"/>
      <c r="G121" s="21"/>
      <c r="H121" s="21"/>
      <c r="I121" s="21"/>
      <c r="J121" s="21"/>
      <c r="K121" s="21"/>
      <c r="L121" s="21"/>
      <c r="M121" s="21"/>
      <c r="N121" s="21"/>
      <c r="O121" s="21"/>
      <c r="P121" s="21"/>
      <c r="Q121" s="21"/>
      <c r="R121" s="21"/>
      <c r="S121" s="21"/>
      <c r="T121" s="21"/>
      <c r="U121" s="21"/>
    </row>
    <row r="123" spans="1:25" ht="15.75" thickBot="1" x14ac:dyDescent="0.3"/>
    <row r="124" spans="1:25" x14ac:dyDescent="0.25">
      <c r="A124" s="199" t="str">
        <f>CONCATENATE(Arkusz18!C2," - ",Arkusz18!B2," r.")</f>
        <v>01.01.2015 - 28.02.2015 r.</v>
      </c>
      <c r="B124" s="200"/>
      <c r="C124" s="200"/>
      <c r="D124" s="200"/>
      <c r="E124" s="200"/>
      <c r="F124" s="200"/>
      <c r="G124" s="200"/>
      <c r="H124" s="200"/>
      <c r="I124" s="201"/>
      <c r="M124" s="199" t="str">
        <f>CONCATENATE(Arkusz18!C2," - ",Arkusz18!B2," r.")</f>
        <v>01.01.2015 - 28.02.2015 r.</v>
      </c>
      <c r="N124" s="200"/>
      <c r="O124" s="200"/>
      <c r="P124" s="200"/>
      <c r="Q124" s="200"/>
      <c r="R124" s="200"/>
      <c r="S124" s="200"/>
      <c r="T124" s="200"/>
      <c r="U124" s="201"/>
    </row>
    <row r="125" spans="1:25" ht="15" customHeight="1" x14ac:dyDescent="0.25">
      <c r="A125" s="217" t="s">
        <v>58</v>
      </c>
      <c r="B125" s="218"/>
      <c r="C125" s="219"/>
      <c r="D125" s="193" t="s">
        <v>59</v>
      </c>
      <c r="E125" s="194"/>
      <c r="F125" s="193" t="s">
        <v>60</v>
      </c>
      <c r="G125" s="194"/>
      <c r="H125" s="193" t="s">
        <v>56</v>
      </c>
      <c r="I125" s="202"/>
      <c r="M125" s="217" t="s">
        <v>58</v>
      </c>
      <c r="N125" s="218"/>
      <c r="O125" s="219"/>
      <c r="P125" s="193" t="s">
        <v>61</v>
      </c>
      <c r="Q125" s="194"/>
      <c r="R125" s="193" t="s">
        <v>60</v>
      </c>
      <c r="S125" s="194"/>
      <c r="T125" s="193" t="s">
        <v>56</v>
      </c>
      <c r="U125" s="202"/>
    </row>
    <row r="126" spans="1:25" ht="46.5" customHeight="1" x14ac:dyDescent="0.25">
      <c r="A126" s="220"/>
      <c r="B126" s="221"/>
      <c r="C126" s="222"/>
      <c r="D126" s="195"/>
      <c r="E126" s="196"/>
      <c r="F126" s="195"/>
      <c r="G126" s="196"/>
      <c r="H126" s="195"/>
      <c r="I126" s="203"/>
      <c r="M126" s="220"/>
      <c r="N126" s="221"/>
      <c r="O126" s="222"/>
      <c r="P126" s="195"/>
      <c r="Q126" s="196"/>
      <c r="R126" s="195"/>
      <c r="S126" s="196"/>
      <c r="T126" s="195"/>
      <c r="U126" s="203"/>
    </row>
    <row r="127" spans="1:25" ht="15" customHeight="1" x14ac:dyDescent="0.25">
      <c r="A127" s="231" t="str">
        <f>Arkusz4!B2</f>
        <v>NIEMCY</v>
      </c>
      <c r="B127" s="232"/>
      <c r="C127" s="232"/>
      <c r="D127" s="206">
        <f>Arkusz4!C2</f>
        <v>481</v>
      </c>
      <c r="E127" s="206"/>
      <c r="F127" s="206">
        <f>Arkusz4!D2</f>
        <v>400</v>
      </c>
      <c r="G127" s="206"/>
      <c r="H127" s="206">
        <f>Arkusz4!E2</f>
        <v>1</v>
      </c>
      <c r="I127" s="206"/>
      <c r="M127" s="231" t="str">
        <f>Arkusz5!B2</f>
        <v>NIEMCY</v>
      </c>
      <c r="N127" s="232"/>
      <c r="O127" s="232"/>
      <c r="P127" s="206">
        <f>Arkusz5!C2</f>
        <v>14</v>
      </c>
      <c r="Q127" s="206"/>
      <c r="R127" s="206">
        <f>Arkusz5!D2</f>
        <v>13</v>
      </c>
      <c r="S127" s="206"/>
      <c r="T127" s="206">
        <f>Arkusz5!E2</f>
        <v>3</v>
      </c>
      <c r="U127" s="238"/>
      <c r="W127" s="48"/>
      <c r="X127" s="48"/>
    </row>
    <row r="128" spans="1:25" ht="15" customHeight="1" x14ac:dyDescent="0.25">
      <c r="A128" s="210" t="str">
        <f>Arkusz4!B3</f>
        <v>FRANCJA</v>
      </c>
      <c r="B128" s="211"/>
      <c r="C128" s="211"/>
      <c r="D128" s="207">
        <f>Arkusz4!C3</f>
        <v>159</v>
      </c>
      <c r="E128" s="207"/>
      <c r="F128" s="207">
        <f>Arkusz4!D3</f>
        <v>117</v>
      </c>
      <c r="G128" s="207"/>
      <c r="H128" s="207">
        <f>Arkusz4!E3</f>
        <v>1</v>
      </c>
      <c r="I128" s="207"/>
      <c r="M128" s="210" t="str">
        <f>Arkusz5!B3</f>
        <v>FRANCJA</v>
      </c>
      <c r="N128" s="211"/>
      <c r="O128" s="211"/>
      <c r="P128" s="207">
        <f>Arkusz5!C3</f>
        <v>10</v>
      </c>
      <c r="Q128" s="207"/>
      <c r="R128" s="207">
        <f>Arkusz5!D3</f>
        <v>5</v>
      </c>
      <c r="S128" s="207"/>
      <c r="T128" s="207">
        <f>Arkusz5!E3</f>
        <v>0</v>
      </c>
      <c r="U128" s="237"/>
      <c r="W128" s="48"/>
    </row>
    <row r="129" spans="1:26" ht="15" customHeight="1" x14ac:dyDescent="0.25">
      <c r="A129" s="231" t="str">
        <f>Arkusz4!B4</f>
        <v>AUSTRIA</v>
      </c>
      <c r="B129" s="232"/>
      <c r="C129" s="232"/>
      <c r="D129" s="206">
        <f>Arkusz4!C4</f>
        <v>100</v>
      </c>
      <c r="E129" s="206"/>
      <c r="F129" s="206">
        <f>Arkusz4!D4</f>
        <v>84</v>
      </c>
      <c r="G129" s="206"/>
      <c r="H129" s="206">
        <f>Arkusz4!E4</f>
        <v>1</v>
      </c>
      <c r="I129" s="206"/>
      <c r="M129" s="231" t="str">
        <f>Arkusz5!B4</f>
        <v>WĘGRY</v>
      </c>
      <c r="N129" s="232"/>
      <c r="O129" s="232"/>
      <c r="P129" s="206">
        <f>Arkusz5!C4</f>
        <v>3</v>
      </c>
      <c r="Q129" s="206"/>
      <c r="R129" s="206">
        <f>Arkusz5!D4</f>
        <v>2</v>
      </c>
      <c r="S129" s="206"/>
      <c r="T129" s="206">
        <f>Arkusz5!E4</f>
        <v>0</v>
      </c>
      <c r="U129" s="238"/>
    </row>
    <row r="130" spans="1:26" ht="15" customHeight="1" x14ac:dyDescent="0.25">
      <c r="A130" s="210" t="str">
        <f>Arkusz4!B5</f>
        <v>BELGIA</v>
      </c>
      <c r="B130" s="211"/>
      <c r="C130" s="211"/>
      <c r="D130" s="207">
        <f>Arkusz4!C5</f>
        <v>51</v>
      </c>
      <c r="E130" s="207"/>
      <c r="F130" s="207">
        <f>Arkusz4!D5</f>
        <v>46</v>
      </c>
      <c r="G130" s="207"/>
      <c r="H130" s="207">
        <f>Arkusz4!E5</f>
        <v>2</v>
      </c>
      <c r="I130" s="207"/>
      <c r="M130" s="210" t="str">
        <f>Arkusz5!B5</f>
        <v>WŁOCHY</v>
      </c>
      <c r="N130" s="211"/>
      <c r="O130" s="211"/>
      <c r="P130" s="207">
        <f>Arkusz5!C5</f>
        <v>3</v>
      </c>
      <c r="Q130" s="207"/>
      <c r="R130" s="207">
        <f>Arkusz5!D5</f>
        <v>3</v>
      </c>
      <c r="S130" s="207"/>
      <c r="T130" s="207">
        <f>Arkusz5!E5</f>
        <v>0</v>
      </c>
      <c r="U130" s="237"/>
    </row>
    <row r="131" spans="1:26" ht="15" customHeight="1" x14ac:dyDescent="0.25">
      <c r="A131" s="231" t="str">
        <f>Arkusz4!B6</f>
        <v>SZWAJCARIA</v>
      </c>
      <c r="B131" s="232"/>
      <c r="C131" s="232"/>
      <c r="D131" s="206">
        <f>Arkusz4!C6</f>
        <v>26</v>
      </c>
      <c r="E131" s="206"/>
      <c r="F131" s="206">
        <f>Arkusz4!D6</f>
        <v>22</v>
      </c>
      <c r="G131" s="206"/>
      <c r="H131" s="206">
        <f>Arkusz4!E6</f>
        <v>0</v>
      </c>
      <c r="I131" s="206"/>
      <c r="M131" s="231" t="str">
        <f>Arkusz5!B6</f>
        <v>BUŁGARIA</v>
      </c>
      <c r="N131" s="232"/>
      <c r="O131" s="232"/>
      <c r="P131" s="206">
        <f>Arkusz5!C6</f>
        <v>2</v>
      </c>
      <c r="Q131" s="206"/>
      <c r="R131" s="206">
        <f>Arkusz5!D6</f>
        <v>0</v>
      </c>
      <c r="S131" s="206"/>
      <c r="T131" s="206">
        <f>Arkusz5!E6</f>
        <v>0</v>
      </c>
      <c r="U131" s="238"/>
    </row>
    <row r="132" spans="1:26" ht="15" customHeight="1" thickBot="1" x14ac:dyDescent="0.3">
      <c r="A132" s="233" t="str">
        <f>Arkusz4!B7</f>
        <v>Pozostałe</v>
      </c>
      <c r="B132" s="234"/>
      <c r="C132" s="234"/>
      <c r="D132" s="208">
        <f>Arkusz4!C7</f>
        <v>139</v>
      </c>
      <c r="E132" s="208"/>
      <c r="F132" s="208">
        <f>Arkusz4!D7</f>
        <v>128</v>
      </c>
      <c r="G132" s="208"/>
      <c r="H132" s="208">
        <f>Arkusz4!E7</f>
        <v>5</v>
      </c>
      <c r="I132" s="208"/>
      <c r="M132" s="233" t="str">
        <f>Arkusz5!B7</f>
        <v>Pozostałe</v>
      </c>
      <c r="N132" s="234"/>
      <c r="O132" s="234"/>
      <c r="P132" s="208">
        <f>Arkusz5!C7</f>
        <v>8</v>
      </c>
      <c r="Q132" s="208"/>
      <c r="R132" s="208">
        <f>Arkusz5!D7</f>
        <v>2</v>
      </c>
      <c r="S132" s="208"/>
      <c r="T132" s="208">
        <f>Arkusz5!E7</f>
        <v>0</v>
      </c>
      <c r="U132" s="267"/>
      <c r="X132" s="48"/>
    </row>
    <row r="133" spans="1:26" ht="15.75" thickBot="1" x14ac:dyDescent="0.3">
      <c r="A133" s="235" t="s">
        <v>75</v>
      </c>
      <c r="B133" s="236"/>
      <c r="C133" s="236"/>
      <c r="D133" s="197">
        <f>SUM(D127:E132)</f>
        <v>956</v>
      </c>
      <c r="E133" s="197"/>
      <c r="F133" s="197">
        <f>SUM(F127:G132)</f>
        <v>797</v>
      </c>
      <c r="G133" s="197"/>
      <c r="H133" s="197">
        <f>SUM(H127:I132)</f>
        <v>10</v>
      </c>
      <c r="I133" s="239"/>
      <c r="M133" s="235" t="s">
        <v>75</v>
      </c>
      <c r="N133" s="236"/>
      <c r="O133" s="236"/>
      <c r="P133" s="197">
        <f>SUM(P127:Q132)</f>
        <v>40</v>
      </c>
      <c r="Q133" s="197"/>
      <c r="R133" s="197">
        <f t="shared" ref="R133" si="4">SUM(R127:S132)</f>
        <v>25</v>
      </c>
      <c r="S133" s="197"/>
      <c r="T133" s="197">
        <f t="shared" ref="T133" si="5">SUM(T127:U132)</f>
        <v>3</v>
      </c>
      <c r="U133" s="239"/>
      <c r="X133" s="48"/>
    </row>
    <row r="135" spans="1:26" x14ac:dyDescent="0.25">
      <c r="A135" s="81" t="s">
        <v>166</v>
      </c>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row>
    <row r="136" spans="1:26"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row>
    <row r="137" spans="1:26"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row>
    <row r="138" spans="1:26"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row>
    <row r="139" spans="1:26"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row>
    <row r="140" spans="1:26"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row>
    <row r="141" spans="1:26"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row>
    <row r="142" spans="1:26"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row>
    <row r="144" spans="1:26" ht="15" customHeight="1" x14ac:dyDescent="0.25">
      <c r="A144" s="225" t="s">
        <v>74</v>
      </c>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row>
    <row r="145" spans="1:25" x14ac:dyDescent="0.25">
      <c r="A145" s="22"/>
      <c r="B145" s="22"/>
      <c r="C145" s="22"/>
      <c r="D145" s="22"/>
      <c r="E145" s="22"/>
      <c r="F145" s="22"/>
      <c r="G145" s="22"/>
      <c r="H145" s="22"/>
      <c r="I145" s="22"/>
      <c r="J145" s="22"/>
      <c r="K145" s="22"/>
      <c r="L145" s="22"/>
      <c r="M145" s="22"/>
      <c r="N145" s="22"/>
      <c r="O145" s="22"/>
      <c r="P145" s="22"/>
      <c r="Q145" s="22"/>
      <c r="R145" s="22"/>
      <c r="S145" s="22"/>
      <c r="T145" s="22"/>
      <c r="U145" s="22"/>
    </row>
    <row r="146" spans="1:25" s="58" customFormat="1" x14ac:dyDescent="0.25">
      <c r="A146" s="22"/>
      <c r="B146" s="22"/>
      <c r="C146" s="22"/>
      <c r="D146" s="22"/>
      <c r="E146" s="22"/>
      <c r="F146" s="22"/>
      <c r="G146" s="22"/>
      <c r="H146" s="22"/>
      <c r="I146" s="22"/>
      <c r="J146" s="22"/>
      <c r="K146" s="22"/>
      <c r="L146" s="22"/>
      <c r="M146" s="22"/>
      <c r="N146" s="22"/>
      <c r="O146" s="22"/>
      <c r="P146" s="22"/>
      <c r="Q146" s="22"/>
      <c r="R146" s="22"/>
      <c r="S146" s="22"/>
      <c r="T146" s="22"/>
      <c r="U146" s="22"/>
      <c r="Y146" s="6"/>
    </row>
    <row r="147" spans="1:25" s="58" customFormat="1" x14ac:dyDescent="0.25">
      <c r="A147" s="22"/>
      <c r="B147" s="22"/>
      <c r="C147" s="22"/>
      <c r="D147" s="22"/>
      <c r="E147" s="22"/>
      <c r="F147" s="22"/>
      <c r="G147" s="22"/>
      <c r="H147" s="22"/>
      <c r="I147" s="22"/>
      <c r="J147" s="22"/>
      <c r="K147" s="22"/>
      <c r="L147" s="22"/>
      <c r="M147" s="22"/>
      <c r="N147" s="22"/>
      <c r="O147" s="22"/>
      <c r="P147" s="22"/>
      <c r="Q147" s="22"/>
      <c r="R147" s="22"/>
      <c r="S147" s="22"/>
      <c r="T147" s="22"/>
      <c r="U147" s="22"/>
      <c r="Y147" s="6"/>
    </row>
    <row r="148" spans="1:25" s="58" customFormat="1" x14ac:dyDescent="0.25">
      <c r="A148" s="22"/>
      <c r="B148" s="22"/>
      <c r="C148" s="22"/>
      <c r="D148" s="22"/>
      <c r="E148" s="22"/>
      <c r="F148" s="22"/>
      <c r="G148" s="22"/>
      <c r="H148" s="22"/>
      <c r="I148" s="22"/>
      <c r="J148" s="22"/>
      <c r="K148" s="22"/>
      <c r="L148" s="22"/>
      <c r="M148" s="22"/>
      <c r="N148" s="22"/>
      <c r="O148" s="22"/>
      <c r="P148" s="22"/>
      <c r="Q148" s="22"/>
      <c r="R148" s="22"/>
      <c r="S148" s="22"/>
      <c r="T148" s="22"/>
      <c r="U148" s="22"/>
      <c r="Y148" s="6"/>
    </row>
    <row r="149" spans="1:25" x14ac:dyDescent="0.25">
      <c r="A149" s="66" t="s">
        <v>62</v>
      </c>
      <c r="B149" s="66"/>
      <c r="C149" s="66"/>
      <c r="D149" s="66"/>
      <c r="E149" s="66"/>
      <c r="F149" s="66"/>
      <c r="G149" s="66"/>
      <c r="H149" s="66"/>
      <c r="I149" s="66"/>
      <c r="J149" s="66"/>
      <c r="K149" s="66"/>
      <c r="L149" s="66"/>
      <c r="M149" s="66"/>
      <c r="N149" s="66"/>
      <c r="O149" s="66"/>
      <c r="P149" s="66"/>
      <c r="Q149" s="66"/>
      <c r="R149" s="66"/>
      <c r="S149" s="66"/>
      <c r="T149" s="66"/>
      <c r="U149" s="66"/>
    </row>
    <row r="150" spans="1:25" x14ac:dyDescent="0.25">
      <c r="A150" s="21"/>
      <c r="B150" s="21"/>
      <c r="C150" s="21"/>
      <c r="D150" s="21"/>
      <c r="E150" s="21"/>
      <c r="F150" s="21"/>
      <c r="G150" s="21"/>
      <c r="H150" s="21"/>
      <c r="I150" s="21"/>
      <c r="J150" s="21"/>
      <c r="K150" s="21"/>
      <c r="L150" s="21"/>
      <c r="M150" s="21"/>
      <c r="N150" s="21"/>
      <c r="O150" s="21"/>
      <c r="P150" s="21"/>
      <c r="Q150" s="21"/>
      <c r="R150" s="21"/>
      <c r="S150" s="21"/>
      <c r="T150" s="21"/>
      <c r="U150" s="21"/>
    </row>
    <row r="151" spans="1:25" s="58" customFormat="1" x14ac:dyDescent="0.25">
      <c r="A151" s="57"/>
      <c r="B151" s="57"/>
      <c r="C151" s="57"/>
      <c r="D151" s="57"/>
      <c r="E151" s="57"/>
      <c r="F151" s="57"/>
      <c r="G151" s="57"/>
      <c r="H151" s="57"/>
      <c r="I151" s="57"/>
      <c r="J151" s="57"/>
      <c r="K151" s="57"/>
      <c r="L151" s="57"/>
      <c r="M151" s="57"/>
      <c r="N151" s="57"/>
      <c r="O151" s="57"/>
      <c r="P151" s="57"/>
      <c r="Q151" s="57"/>
      <c r="R151" s="57"/>
      <c r="S151" s="57"/>
      <c r="T151" s="57"/>
      <c r="U151" s="57"/>
      <c r="Y151" s="6"/>
    </row>
    <row r="152" spans="1:25" s="58" customFormat="1" x14ac:dyDescent="0.25">
      <c r="A152" s="57"/>
      <c r="B152" s="57"/>
      <c r="C152" s="57"/>
      <c r="D152" s="57"/>
      <c r="E152" s="57"/>
      <c r="F152" s="57"/>
      <c r="G152" s="57"/>
      <c r="H152" s="57"/>
      <c r="I152" s="57"/>
      <c r="J152" s="57"/>
      <c r="K152" s="57"/>
      <c r="L152" s="57"/>
      <c r="M152" s="57"/>
      <c r="N152" s="57"/>
      <c r="O152" s="57"/>
      <c r="P152" s="57"/>
      <c r="Q152" s="57"/>
      <c r="R152" s="57"/>
      <c r="S152" s="57"/>
      <c r="T152" s="57"/>
      <c r="U152" s="57"/>
      <c r="Y152" s="6"/>
    </row>
    <row r="153" spans="1:25" s="58" customFormat="1" x14ac:dyDescent="0.25">
      <c r="A153" s="57"/>
      <c r="B153" s="57"/>
      <c r="C153" s="57"/>
      <c r="D153" s="57"/>
      <c r="E153" s="57"/>
      <c r="F153" s="57"/>
      <c r="G153" s="57"/>
      <c r="H153" s="57"/>
      <c r="I153" s="57"/>
      <c r="J153" s="57"/>
      <c r="K153" s="57"/>
      <c r="L153" s="57"/>
      <c r="M153" s="57"/>
      <c r="N153" s="57"/>
      <c r="O153" s="57"/>
      <c r="P153" s="57"/>
      <c r="Q153" s="57"/>
      <c r="R153" s="57"/>
      <c r="S153" s="57"/>
      <c r="T153" s="57"/>
      <c r="U153" s="57"/>
      <c r="Y153" s="6"/>
    </row>
    <row r="154" spans="1:25" ht="15.75" thickBot="1" x14ac:dyDescent="0.3">
      <c r="A154" s="21"/>
      <c r="B154" s="21"/>
      <c r="C154" s="21"/>
      <c r="D154" s="21"/>
      <c r="E154" s="21"/>
      <c r="F154" s="21"/>
      <c r="G154" s="21"/>
      <c r="H154" s="21"/>
      <c r="I154" s="21"/>
      <c r="J154" s="21"/>
      <c r="K154" s="21"/>
      <c r="L154" s="21"/>
      <c r="M154" s="21"/>
      <c r="N154" s="21"/>
      <c r="O154" s="21"/>
      <c r="P154" s="21"/>
      <c r="Q154" s="21"/>
      <c r="R154" s="21"/>
      <c r="S154" s="21"/>
      <c r="T154" s="21"/>
      <c r="U154" s="21"/>
    </row>
    <row r="155" spans="1:25" x14ac:dyDescent="0.25">
      <c r="C155" s="124" t="s">
        <v>0</v>
      </c>
      <c r="D155" s="125"/>
      <c r="E155" s="125"/>
      <c r="F155" s="125"/>
      <c r="G155" s="154" t="str">
        <f>CONCATENATE(Arkusz18!A2," - ",Arkusz18!B2," r.")</f>
        <v>01.02.2015 - 28.02.2015 r.</v>
      </c>
      <c r="H155" s="154"/>
      <c r="I155" s="154"/>
      <c r="J155" s="154"/>
      <c r="K155" s="154"/>
      <c r="L155" s="154"/>
      <c r="M155" s="154"/>
      <c r="N155" s="154"/>
      <c r="O155" s="154"/>
      <c r="P155" s="154"/>
      <c r="Q155" s="154"/>
      <c r="R155" s="154"/>
      <c r="S155" s="154"/>
      <c r="T155" s="154"/>
      <c r="U155" s="155"/>
    </row>
    <row r="156" spans="1:25" ht="72" customHeight="1" x14ac:dyDescent="0.25">
      <c r="C156" s="126"/>
      <c r="D156" s="127"/>
      <c r="E156" s="127"/>
      <c r="F156" s="127"/>
      <c r="G156" s="156" t="s">
        <v>63</v>
      </c>
      <c r="H156" s="157"/>
      <c r="I156" s="158"/>
      <c r="J156" s="156" t="s">
        <v>64</v>
      </c>
      <c r="K156" s="157"/>
      <c r="L156" s="158"/>
      <c r="M156" s="156" t="s">
        <v>65</v>
      </c>
      <c r="N156" s="157"/>
      <c r="O156" s="158"/>
      <c r="P156" s="156" t="s">
        <v>77</v>
      </c>
      <c r="Q156" s="157"/>
      <c r="R156" s="158"/>
      <c r="S156" s="156" t="s">
        <v>66</v>
      </c>
      <c r="T156" s="157"/>
      <c r="U156" s="159"/>
    </row>
    <row r="157" spans="1:25" x14ac:dyDescent="0.25">
      <c r="C157" s="137" t="str">
        <f>Arkusz6!B2</f>
        <v>ROSJA</v>
      </c>
      <c r="D157" s="138"/>
      <c r="E157" s="138"/>
      <c r="F157" s="138"/>
      <c r="G157" s="149">
        <f>Arkusz6!C2</f>
        <v>1</v>
      </c>
      <c r="H157" s="149"/>
      <c r="I157" s="149"/>
      <c r="J157" s="149">
        <f>Arkusz6!D2</f>
        <v>5</v>
      </c>
      <c r="K157" s="149"/>
      <c r="L157" s="149"/>
      <c r="M157" s="149">
        <f>Arkusz6!E2</f>
        <v>7</v>
      </c>
      <c r="N157" s="149"/>
      <c r="O157" s="149"/>
      <c r="P157" s="149">
        <f>Arkusz6!F2</f>
        <v>99</v>
      </c>
      <c r="Q157" s="149"/>
      <c r="R157" s="149"/>
      <c r="S157" s="149">
        <f>Arkusz6!G2</f>
        <v>249</v>
      </c>
      <c r="T157" s="149"/>
      <c r="U157" s="149"/>
    </row>
    <row r="158" spans="1:25" ht="15" customHeight="1" x14ac:dyDescent="0.25">
      <c r="C158" s="135" t="str">
        <f>Arkusz6!B3</f>
        <v>UKRAINA</v>
      </c>
      <c r="D158" s="136"/>
      <c r="E158" s="136"/>
      <c r="F158" s="136"/>
      <c r="G158" s="153">
        <f>Arkusz6!C3</f>
        <v>0</v>
      </c>
      <c r="H158" s="153"/>
      <c r="I158" s="153"/>
      <c r="J158" s="153">
        <f>Arkusz6!D3</f>
        <v>0</v>
      </c>
      <c r="K158" s="153"/>
      <c r="L158" s="153"/>
      <c r="M158" s="153">
        <f>Arkusz6!E3</f>
        <v>1</v>
      </c>
      <c r="N158" s="153"/>
      <c r="O158" s="153"/>
      <c r="P158" s="153">
        <f>Arkusz6!F3</f>
        <v>136</v>
      </c>
      <c r="Q158" s="153"/>
      <c r="R158" s="153"/>
      <c r="S158" s="153">
        <f>Arkusz6!G3</f>
        <v>55</v>
      </c>
      <c r="T158" s="153"/>
      <c r="U158" s="153"/>
    </row>
    <row r="159" spans="1:25" ht="15" customHeight="1" x14ac:dyDescent="0.25">
      <c r="C159" s="137" t="str">
        <f>Arkusz6!B4</f>
        <v>GRUZJA</v>
      </c>
      <c r="D159" s="138"/>
      <c r="E159" s="138"/>
      <c r="F159" s="138"/>
      <c r="G159" s="149">
        <f>Arkusz6!C4</f>
        <v>0</v>
      </c>
      <c r="H159" s="149"/>
      <c r="I159" s="149"/>
      <c r="J159" s="149">
        <f>Arkusz6!D4</f>
        <v>0</v>
      </c>
      <c r="K159" s="149"/>
      <c r="L159" s="149"/>
      <c r="M159" s="149">
        <f>Arkusz6!E4</f>
        <v>1</v>
      </c>
      <c r="N159" s="149"/>
      <c r="O159" s="149"/>
      <c r="P159" s="149">
        <f>Arkusz6!F4</f>
        <v>28</v>
      </c>
      <c r="Q159" s="149"/>
      <c r="R159" s="149"/>
      <c r="S159" s="149">
        <f>Arkusz6!G4</f>
        <v>26</v>
      </c>
      <c r="T159" s="149"/>
      <c r="U159" s="149"/>
    </row>
    <row r="160" spans="1:25" ht="15" customHeight="1" x14ac:dyDescent="0.25">
      <c r="C160" s="135" t="str">
        <f>Arkusz6!B5</f>
        <v>TADŻYKISTAN</v>
      </c>
      <c r="D160" s="136"/>
      <c r="E160" s="136"/>
      <c r="F160" s="136"/>
      <c r="G160" s="153">
        <f>Arkusz6!C5</f>
        <v>0</v>
      </c>
      <c r="H160" s="153"/>
      <c r="I160" s="153"/>
      <c r="J160" s="153">
        <f>Arkusz6!D5</f>
        <v>0</v>
      </c>
      <c r="K160" s="153"/>
      <c r="L160" s="153"/>
      <c r="M160" s="153">
        <f>Arkusz6!E5</f>
        <v>0</v>
      </c>
      <c r="N160" s="153"/>
      <c r="O160" s="153"/>
      <c r="P160" s="153">
        <f>Arkusz6!F5</f>
        <v>3</v>
      </c>
      <c r="Q160" s="153"/>
      <c r="R160" s="153"/>
      <c r="S160" s="153">
        <f>Arkusz6!G5</f>
        <v>13</v>
      </c>
      <c r="T160" s="153"/>
      <c r="U160" s="153"/>
    </row>
    <row r="161" spans="3:27" ht="15" customHeight="1" x14ac:dyDescent="0.25">
      <c r="C161" s="137" t="str">
        <f>Arkusz6!B6</f>
        <v>KIRGISTAN</v>
      </c>
      <c r="D161" s="138"/>
      <c r="E161" s="138"/>
      <c r="F161" s="138"/>
      <c r="G161" s="149">
        <f>Arkusz6!C6</f>
        <v>0</v>
      </c>
      <c r="H161" s="149"/>
      <c r="I161" s="149"/>
      <c r="J161" s="149">
        <f>Arkusz6!D6</f>
        <v>0</v>
      </c>
      <c r="K161" s="149"/>
      <c r="L161" s="149"/>
      <c r="M161" s="149">
        <f>Arkusz6!E6</f>
        <v>0</v>
      </c>
      <c r="N161" s="149"/>
      <c r="O161" s="149"/>
      <c r="P161" s="149">
        <f>Arkusz6!F6</f>
        <v>5</v>
      </c>
      <c r="Q161" s="149"/>
      <c r="R161" s="149"/>
      <c r="S161" s="149">
        <f>Arkusz6!G6</f>
        <v>6</v>
      </c>
      <c r="T161" s="149"/>
      <c r="U161" s="149"/>
    </row>
    <row r="162" spans="3:27" ht="15" customHeight="1" thickBot="1" x14ac:dyDescent="0.3">
      <c r="C162" s="119" t="str">
        <f>Arkusz6!B7</f>
        <v>Pozostałe</v>
      </c>
      <c r="D162" s="120"/>
      <c r="E162" s="120"/>
      <c r="F162" s="120"/>
      <c r="G162" s="121">
        <f>Arkusz6!C7</f>
        <v>17</v>
      </c>
      <c r="H162" s="121"/>
      <c r="I162" s="121"/>
      <c r="J162" s="121">
        <f>Arkusz6!D7</f>
        <v>4</v>
      </c>
      <c r="K162" s="121"/>
      <c r="L162" s="121"/>
      <c r="M162" s="121">
        <f>Arkusz6!E7</f>
        <v>2</v>
      </c>
      <c r="N162" s="121"/>
      <c r="O162" s="121"/>
      <c r="P162" s="121">
        <f>Arkusz6!F7</f>
        <v>21</v>
      </c>
      <c r="Q162" s="121"/>
      <c r="R162" s="121"/>
      <c r="S162" s="121">
        <f>Arkusz6!G7</f>
        <v>22</v>
      </c>
      <c r="T162" s="121"/>
      <c r="U162" s="121"/>
    </row>
    <row r="163" spans="3:27" ht="15.75" thickBot="1" x14ac:dyDescent="0.3">
      <c r="C163" s="122" t="s">
        <v>1</v>
      </c>
      <c r="D163" s="123"/>
      <c r="E163" s="123"/>
      <c r="F163" s="123"/>
      <c r="G163" s="115">
        <f>SUM(G157:I162)</f>
        <v>18</v>
      </c>
      <c r="H163" s="115"/>
      <c r="I163" s="115"/>
      <c r="J163" s="115">
        <f t="shared" ref="J163" si="6">SUM(J157:L162)</f>
        <v>9</v>
      </c>
      <c r="K163" s="115"/>
      <c r="L163" s="115"/>
      <c r="M163" s="115">
        <f t="shared" ref="M163" si="7">SUM(M157:O162)</f>
        <v>11</v>
      </c>
      <c r="N163" s="115"/>
      <c r="O163" s="115"/>
      <c r="P163" s="115">
        <f t="shared" ref="P163" si="8">SUM(P157:R162)</f>
        <v>292</v>
      </c>
      <c r="Q163" s="115"/>
      <c r="R163" s="115"/>
      <c r="S163" s="115">
        <f>SUM(S157:U162)</f>
        <v>371</v>
      </c>
      <c r="T163" s="115"/>
      <c r="U163" s="116"/>
      <c r="V163" s="50"/>
    </row>
    <row r="164" spans="3:27" x14ac:dyDescent="0.25">
      <c r="H164" s="50"/>
      <c r="K164" s="50"/>
      <c r="N164" s="50"/>
      <c r="Q164" s="50"/>
      <c r="T164" s="50"/>
      <c r="AA164" s="50"/>
    </row>
    <row r="165" spans="3:27" s="58" customFormat="1" x14ac:dyDescent="0.25">
      <c r="H165" s="50"/>
      <c r="K165" s="50"/>
      <c r="N165" s="50"/>
      <c r="Q165" s="50"/>
      <c r="T165" s="50"/>
      <c r="Y165" s="6"/>
      <c r="AA165" s="50"/>
    </row>
    <row r="166" spans="3:27" s="58" customFormat="1" x14ac:dyDescent="0.25">
      <c r="H166" s="50"/>
      <c r="K166" s="50"/>
      <c r="N166" s="50"/>
      <c r="Q166" s="50"/>
      <c r="T166" s="50"/>
      <c r="Y166" s="6"/>
      <c r="AA166" s="50"/>
    </row>
    <row r="167" spans="3:27" s="58" customFormat="1" x14ac:dyDescent="0.25">
      <c r="H167" s="50"/>
      <c r="K167" s="50"/>
      <c r="N167" s="50"/>
      <c r="Q167" s="50"/>
      <c r="T167" s="50"/>
      <c r="Y167" s="6"/>
      <c r="AA167" s="50"/>
    </row>
    <row r="168" spans="3:27" x14ac:dyDescent="0.25">
      <c r="AA168" s="48"/>
    </row>
    <row r="169" spans="3:27" ht="15.75" thickBot="1" x14ac:dyDescent="0.3"/>
    <row r="170" spans="3:27" ht="15" customHeight="1" x14ac:dyDescent="0.25">
      <c r="C170" s="124" t="s">
        <v>0</v>
      </c>
      <c r="D170" s="125"/>
      <c r="E170" s="125"/>
      <c r="F170" s="125"/>
      <c r="G170" s="154" t="str">
        <f>CONCATENATE(Arkusz18!C2," - ",Arkusz18!B2," r.")</f>
        <v>01.01.2015 - 28.02.2015 r.</v>
      </c>
      <c r="H170" s="154"/>
      <c r="I170" s="154"/>
      <c r="J170" s="154"/>
      <c r="K170" s="154"/>
      <c r="L170" s="154"/>
      <c r="M170" s="154"/>
      <c r="N170" s="154"/>
      <c r="O170" s="154"/>
      <c r="P170" s="154"/>
      <c r="Q170" s="154"/>
      <c r="R170" s="154"/>
      <c r="S170" s="154"/>
      <c r="T170" s="154"/>
      <c r="U170" s="155"/>
      <c r="AA170" s="48"/>
    </row>
    <row r="171" spans="3:27" ht="70.5" customHeight="1" x14ac:dyDescent="0.25">
      <c r="C171" s="126"/>
      <c r="D171" s="127"/>
      <c r="E171" s="127"/>
      <c r="F171" s="127"/>
      <c r="G171" s="156" t="s">
        <v>63</v>
      </c>
      <c r="H171" s="157"/>
      <c r="I171" s="158"/>
      <c r="J171" s="156" t="s">
        <v>64</v>
      </c>
      <c r="K171" s="157"/>
      <c r="L171" s="158"/>
      <c r="M171" s="156" t="s">
        <v>65</v>
      </c>
      <c r="N171" s="157"/>
      <c r="O171" s="158"/>
      <c r="P171" s="156" t="s">
        <v>77</v>
      </c>
      <c r="Q171" s="157"/>
      <c r="R171" s="158"/>
      <c r="S171" s="156" t="s">
        <v>66</v>
      </c>
      <c r="T171" s="157"/>
      <c r="U171" s="159"/>
    </row>
    <row r="172" spans="3:27" ht="15" customHeight="1" x14ac:dyDescent="0.25">
      <c r="C172" s="137" t="str">
        <f>Arkusz7!B2</f>
        <v>ROSJA</v>
      </c>
      <c r="D172" s="138"/>
      <c r="E172" s="138"/>
      <c r="F172" s="138"/>
      <c r="G172" s="149">
        <f>Arkusz7!C2</f>
        <v>1</v>
      </c>
      <c r="H172" s="149"/>
      <c r="I172" s="149"/>
      <c r="J172" s="149">
        <f>Arkusz7!D2</f>
        <v>13</v>
      </c>
      <c r="K172" s="149"/>
      <c r="L172" s="149"/>
      <c r="M172" s="149">
        <f>Arkusz7!E2</f>
        <v>22</v>
      </c>
      <c r="N172" s="149"/>
      <c r="O172" s="149"/>
      <c r="P172" s="149">
        <f>Arkusz7!F2</f>
        <v>123</v>
      </c>
      <c r="Q172" s="149"/>
      <c r="R172" s="149"/>
      <c r="S172" s="149">
        <f>Arkusz7!G2</f>
        <v>574</v>
      </c>
      <c r="T172" s="149"/>
      <c r="U172" s="149"/>
    </row>
    <row r="173" spans="3:27" ht="15" customHeight="1" x14ac:dyDescent="0.25">
      <c r="C173" s="135" t="str">
        <f>Arkusz7!B3</f>
        <v>UKRAINA</v>
      </c>
      <c r="D173" s="136"/>
      <c r="E173" s="136"/>
      <c r="F173" s="136"/>
      <c r="G173" s="153">
        <f>Arkusz7!C3</f>
        <v>0</v>
      </c>
      <c r="H173" s="153"/>
      <c r="I173" s="153"/>
      <c r="J173" s="153">
        <f>Arkusz7!D3</f>
        <v>0</v>
      </c>
      <c r="K173" s="153"/>
      <c r="L173" s="153"/>
      <c r="M173" s="153">
        <f>Arkusz7!E3</f>
        <v>1</v>
      </c>
      <c r="N173" s="153"/>
      <c r="O173" s="153"/>
      <c r="P173" s="153">
        <f>Arkusz7!F3</f>
        <v>291</v>
      </c>
      <c r="Q173" s="153"/>
      <c r="R173" s="153"/>
      <c r="S173" s="153">
        <f>Arkusz7!G3</f>
        <v>99</v>
      </c>
      <c r="T173" s="153"/>
      <c r="U173" s="153"/>
    </row>
    <row r="174" spans="3:27" ht="15" customHeight="1" x14ac:dyDescent="0.25">
      <c r="C174" s="137" t="str">
        <f>Arkusz7!B4</f>
        <v>GRUZJA</v>
      </c>
      <c r="D174" s="138"/>
      <c r="E174" s="138"/>
      <c r="F174" s="138"/>
      <c r="G174" s="149">
        <f>Arkusz7!C4</f>
        <v>0</v>
      </c>
      <c r="H174" s="149"/>
      <c r="I174" s="149"/>
      <c r="J174" s="149">
        <f>Arkusz7!D4</f>
        <v>0</v>
      </c>
      <c r="K174" s="149"/>
      <c r="L174" s="149"/>
      <c r="M174" s="149">
        <f>Arkusz7!E4</f>
        <v>2</v>
      </c>
      <c r="N174" s="149"/>
      <c r="O174" s="149"/>
      <c r="P174" s="149">
        <f>Arkusz7!F4</f>
        <v>39</v>
      </c>
      <c r="Q174" s="149"/>
      <c r="R174" s="149"/>
      <c r="S174" s="149">
        <f>Arkusz7!G4</f>
        <v>51</v>
      </c>
      <c r="T174" s="149"/>
      <c r="U174" s="149"/>
    </row>
    <row r="175" spans="3:27" ht="15" customHeight="1" x14ac:dyDescent="0.25">
      <c r="C175" s="135" t="str">
        <f>Arkusz7!B5</f>
        <v>TADŻYKISTAN</v>
      </c>
      <c r="D175" s="136"/>
      <c r="E175" s="136"/>
      <c r="F175" s="136"/>
      <c r="G175" s="153">
        <f>Arkusz7!C5</f>
        <v>0</v>
      </c>
      <c r="H175" s="153"/>
      <c r="I175" s="153"/>
      <c r="J175" s="153">
        <f>Arkusz7!D5</f>
        <v>0</v>
      </c>
      <c r="K175" s="153"/>
      <c r="L175" s="153"/>
      <c r="M175" s="153">
        <f>Arkusz7!E5</f>
        <v>0</v>
      </c>
      <c r="N175" s="153"/>
      <c r="O175" s="153"/>
      <c r="P175" s="153">
        <f>Arkusz7!F5</f>
        <v>3</v>
      </c>
      <c r="Q175" s="153"/>
      <c r="R175" s="153"/>
      <c r="S175" s="153">
        <f>Arkusz7!G5</f>
        <v>53</v>
      </c>
      <c r="T175" s="153"/>
      <c r="U175" s="153"/>
    </row>
    <row r="176" spans="3:27" ht="15" customHeight="1" x14ac:dyDescent="0.25">
      <c r="C176" s="137" t="str">
        <f>Arkusz7!B6</f>
        <v>KIRGISTAN</v>
      </c>
      <c r="D176" s="138"/>
      <c r="E176" s="138"/>
      <c r="F176" s="138"/>
      <c r="G176" s="149">
        <f>Arkusz7!C6</f>
        <v>0</v>
      </c>
      <c r="H176" s="149"/>
      <c r="I176" s="149"/>
      <c r="J176" s="149">
        <f>Arkusz7!D6</f>
        <v>0</v>
      </c>
      <c r="K176" s="149"/>
      <c r="L176" s="149"/>
      <c r="M176" s="149">
        <f>Arkusz7!E6</f>
        <v>0</v>
      </c>
      <c r="N176" s="149"/>
      <c r="O176" s="149"/>
      <c r="P176" s="149">
        <f>Arkusz7!F6</f>
        <v>14</v>
      </c>
      <c r="Q176" s="149"/>
      <c r="R176" s="149"/>
      <c r="S176" s="149">
        <f>Arkusz7!G6</f>
        <v>14</v>
      </c>
      <c r="T176" s="149"/>
      <c r="U176" s="149"/>
    </row>
    <row r="177" spans="1:25" ht="15" customHeight="1" thickBot="1" x14ac:dyDescent="0.3">
      <c r="C177" s="119" t="str">
        <f>Arkusz7!B7</f>
        <v>Pozostałe</v>
      </c>
      <c r="D177" s="120"/>
      <c r="E177" s="120"/>
      <c r="F177" s="120"/>
      <c r="G177" s="121">
        <f>Arkusz7!C7</f>
        <v>32</v>
      </c>
      <c r="H177" s="121"/>
      <c r="I177" s="121"/>
      <c r="J177" s="121">
        <f>Arkusz7!D7</f>
        <v>17</v>
      </c>
      <c r="K177" s="121"/>
      <c r="L177" s="121"/>
      <c r="M177" s="121">
        <f>Arkusz7!E7</f>
        <v>7</v>
      </c>
      <c r="N177" s="121"/>
      <c r="O177" s="121"/>
      <c r="P177" s="121">
        <f>Arkusz7!F7</f>
        <v>42</v>
      </c>
      <c r="Q177" s="121"/>
      <c r="R177" s="121"/>
      <c r="S177" s="121">
        <f>Arkusz7!G7</f>
        <v>52</v>
      </c>
      <c r="T177" s="121"/>
      <c r="U177" s="121"/>
    </row>
    <row r="178" spans="1:25" ht="15" customHeight="1" thickBot="1" x14ac:dyDescent="0.3">
      <c r="C178" s="122" t="s">
        <v>1</v>
      </c>
      <c r="D178" s="123"/>
      <c r="E178" s="123"/>
      <c r="F178" s="123"/>
      <c r="G178" s="115">
        <f>SUM(G172:I177)</f>
        <v>33</v>
      </c>
      <c r="H178" s="115"/>
      <c r="I178" s="115"/>
      <c r="J178" s="115">
        <f t="shared" ref="J178" si="9">SUM(J172:L177)</f>
        <v>30</v>
      </c>
      <c r="K178" s="115"/>
      <c r="L178" s="115"/>
      <c r="M178" s="115">
        <f t="shared" ref="M178" si="10">SUM(M172:O177)</f>
        <v>32</v>
      </c>
      <c r="N178" s="115"/>
      <c r="O178" s="115"/>
      <c r="P178" s="115">
        <f t="shared" ref="P178" si="11">SUM(P172:R177)</f>
        <v>512</v>
      </c>
      <c r="Q178" s="115"/>
      <c r="R178" s="115"/>
      <c r="S178" s="115">
        <f t="shared" ref="S178" si="12">SUM(S172:U177)</f>
        <v>843</v>
      </c>
      <c r="T178" s="115"/>
      <c r="U178" s="116"/>
      <c r="X178" s="48"/>
    </row>
    <row r="181" spans="1:25" x14ac:dyDescent="0.25">
      <c r="A181" s="81" t="s">
        <v>167</v>
      </c>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row>
    <row r="182" spans="1:25"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row>
    <row r="183" spans="1:25"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row>
    <row r="184" spans="1:25"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row>
    <row r="185" spans="1:25"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row>
    <row r="186" spans="1:25"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row>
    <row r="187" spans="1:25"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row>
    <row r="188" spans="1:25" s="46" customFormat="1"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row>
    <row r="189" spans="1:25" s="46" customFormat="1"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row>
    <row r="190" spans="1:25" s="46" customFormat="1"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row>
    <row r="191" spans="1:25" s="46" customFormat="1" x14ac:dyDescent="0.25">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row>
    <row r="192" spans="1:25" x14ac:dyDescent="0.25">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row>
    <row r="193" spans="1:25" x14ac:dyDescent="0.25">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row>
    <row r="196" spans="1:25" s="58" customFormat="1" x14ac:dyDescent="0.25">
      <c r="Y196" s="6"/>
    </row>
    <row r="197" spans="1:25" s="58" customFormat="1" x14ac:dyDescent="0.25">
      <c r="Y197" s="6"/>
    </row>
    <row r="198" spans="1:25" s="58" customFormat="1" x14ac:dyDescent="0.25">
      <c r="Y198" s="6"/>
    </row>
    <row r="200" spans="1:25" ht="15" customHeight="1" x14ac:dyDescent="0.25">
      <c r="A200" s="66" t="s">
        <v>98</v>
      </c>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row>
    <row r="201" spans="1:25" x14ac:dyDescent="0.2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row>
    <row r="202" spans="1:25" x14ac:dyDescent="0.25">
      <c r="A202" s="21"/>
      <c r="B202" s="21"/>
      <c r="C202" s="21"/>
      <c r="D202" s="21"/>
      <c r="E202" s="21"/>
      <c r="F202" s="21"/>
      <c r="G202" s="21"/>
      <c r="H202" s="21"/>
      <c r="I202" s="21"/>
      <c r="J202" s="21"/>
      <c r="K202" s="21"/>
      <c r="L202" s="21"/>
      <c r="M202" s="21"/>
      <c r="N202" s="21"/>
      <c r="O202" s="21"/>
      <c r="P202" s="21"/>
      <c r="Q202" s="21"/>
      <c r="R202" s="21"/>
      <c r="S202" s="21"/>
      <c r="T202" s="21"/>
      <c r="U202" s="21"/>
    </row>
    <row r="203" spans="1:25" ht="15.75" thickBot="1" x14ac:dyDescent="0.3"/>
    <row r="204" spans="1:25" ht="27" customHeight="1" x14ac:dyDescent="0.25">
      <c r="B204" s="124" t="s">
        <v>9</v>
      </c>
      <c r="C204" s="125"/>
      <c r="D204" s="125"/>
      <c r="E204" s="125"/>
      <c r="F204" s="125"/>
      <c r="G204" s="125"/>
      <c r="H204" s="125"/>
      <c r="I204" s="125"/>
      <c r="J204" s="171" t="str">
        <f>Arkusz8!C6</f>
        <v>25.01.2015 - 31.01.2015</v>
      </c>
      <c r="K204" s="171"/>
      <c r="L204" s="171"/>
      <c r="M204" s="171" t="str">
        <f>Arkusz8!C10</f>
        <v>01.02.2015 - 07.02.2015</v>
      </c>
      <c r="N204" s="171"/>
      <c r="O204" s="171"/>
      <c r="P204" s="171" t="str">
        <f>Arkusz8!C9</f>
        <v>08.02.2015 - 14.02.2015</v>
      </c>
      <c r="Q204" s="171"/>
      <c r="R204" s="171"/>
      <c r="S204" s="171" t="str">
        <f>Arkusz8!C8</f>
        <v>15.02.2015 - 21.02.2015</v>
      </c>
      <c r="T204" s="171"/>
      <c r="U204" s="171"/>
      <c r="V204" s="171" t="str">
        <f>Arkusz8!C7</f>
        <v>22.02.2015 - 28.02.2015</v>
      </c>
      <c r="W204" s="171"/>
      <c r="X204" s="173"/>
    </row>
    <row r="205" spans="1:25" ht="15" customHeight="1" x14ac:dyDescent="0.25">
      <c r="B205" s="244" t="s">
        <v>29</v>
      </c>
      <c r="C205" s="245"/>
      <c r="D205" s="245"/>
      <c r="E205" s="245"/>
      <c r="F205" s="245"/>
      <c r="G205" s="245"/>
      <c r="H205" s="245"/>
      <c r="I205" s="245"/>
      <c r="J205" s="172">
        <f>Arkusz8!A6</f>
        <v>1433</v>
      </c>
      <c r="K205" s="172"/>
      <c r="L205" s="172"/>
      <c r="M205" s="172">
        <f>Arkusz8!A5</f>
        <v>1336</v>
      </c>
      <c r="N205" s="172"/>
      <c r="O205" s="172"/>
      <c r="P205" s="172">
        <f>Arkusz8!A4</f>
        <v>1322</v>
      </c>
      <c r="Q205" s="172"/>
      <c r="R205" s="172"/>
      <c r="S205" s="172">
        <f>Arkusz8!A3</f>
        <v>1313</v>
      </c>
      <c r="T205" s="172"/>
      <c r="U205" s="172"/>
      <c r="V205" s="172">
        <f>Arkusz8!A2</f>
        <v>1359</v>
      </c>
      <c r="W205" s="172"/>
      <c r="X205" s="172"/>
    </row>
    <row r="206" spans="1:25" x14ac:dyDescent="0.25">
      <c r="B206" s="242" t="s">
        <v>6</v>
      </c>
      <c r="C206" s="243"/>
      <c r="D206" s="243"/>
      <c r="E206" s="243"/>
      <c r="F206" s="243"/>
      <c r="G206" s="243"/>
      <c r="H206" s="243"/>
      <c r="I206" s="243"/>
      <c r="J206" s="149">
        <f>Arkusz8!A11</f>
        <v>2419</v>
      </c>
      <c r="K206" s="149"/>
      <c r="L206" s="149"/>
      <c r="M206" s="149">
        <f>Arkusz8!A10</f>
        <v>2535</v>
      </c>
      <c r="N206" s="149"/>
      <c r="O206" s="149"/>
      <c r="P206" s="149">
        <f>Arkusz8!A9</f>
        <v>2563</v>
      </c>
      <c r="Q206" s="149"/>
      <c r="R206" s="149"/>
      <c r="S206" s="149">
        <f>Arkusz8!A8</f>
        <v>2573</v>
      </c>
      <c r="T206" s="149"/>
      <c r="U206" s="149"/>
      <c r="V206" s="149">
        <f>Arkusz8!A7</f>
        <v>2574</v>
      </c>
      <c r="W206" s="149"/>
      <c r="X206" s="149"/>
    </row>
    <row r="207" spans="1:25" ht="15" customHeight="1" x14ac:dyDescent="0.25">
      <c r="B207" s="244" t="s">
        <v>7</v>
      </c>
      <c r="C207" s="245"/>
      <c r="D207" s="245"/>
      <c r="E207" s="245"/>
      <c r="F207" s="245"/>
      <c r="G207" s="245"/>
      <c r="H207" s="245"/>
      <c r="I207" s="245"/>
      <c r="J207" s="172">
        <f>Arkusz8!A16</f>
        <v>35</v>
      </c>
      <c r="K207" s="172"/>
      <c r="L207" s="172"/>
      <c r="M207" s="172">
        <f>Arkusz8!A15</f>
        <v>68</v>
      </c>
      <c r="N207" s="172"/>
      <c r="O207" s="172"/>
      <c r="P207" s="172">
        <f>Arkusz8!A14</f>
        <v>83</v>
      </c>
      <c r="Q207" s="172"/>
      <c r="R207" s="172"/>
      <c r="S207" s="172">
        <f>Arkusz8!A13</f>
        <v>97</v>
      </c>
      <c r="T207" s="172"/>
      <c r="U207" s="172"/>
      <c r="V207" s="172">
        <f>Arkusz8!A12</f>
        <v>105</v>
      </c>
      <c r="W207" s="172"/>
      <c r="X207" s="172"/>
    </row>
    <row r="208" spans="1:25" ht="15" customHeight="1" x14ac:dyDescent="0.25">
      <c r="B208" s="169" t="s">
        <v>8</v>
      </c>
      <c r="C208" s="170"/>
      <c r="D208" s="170"/>
      <c r="E208" s="170"/>
      <c r="F208" s="170"/>
      <c r="G208" s="170"/>
      <c r="H208" s="170"/>
      <c r="I208" s="170"/>
      <c r="J208" s="149">
        <f>Arkusz8!A21</f>
        <v>132</v>
      </c>
      <c r="K208" s="149"/>
      <c r="L208" s="149"/>
      <c r="M208" s="149">
        <f>Arkusz8!A20</f>
        <v>87</v>
      </c>
      <c r="N208" s="149"/>
      <c r="O208" s="149"/>
      <c r="P208" s="149">
        <f>Arkusz8!A19</f>
        <v>96</v>
      </c>
      <c r="Q208" s="149"/>
      <c r="R208" s="149"/>
      <c r="S208" s="149">
        <f>Arkusz8!A18</f>
        <v>95</v>
      </c>
      <c r="T208" s="149"/>
      <c r="U208" s="149"/>
      <c r="V208" s="149">
        <f>Arkusz8!A17</f>
        <v>123</v>
      </c>
      <c r="W208" s="149"/>
      <c r="X208" s="149"/>
    </row>
    <row r="209" spans="1:25" ht="15" customHeight="1" thickBot="1" x14ac:dyDescent="0.3">
      <c r="B209" s="160" t="s">
        <v>99</v>
      </c>
      <c r="C209" s="161"/>
      <c r="D209" s="161"/>
      <c r="E209" s="161"/>
      <c r="F209" s="161"/>
      <c r="G209" s="161"/>
      <c r="H209" s="161"/>
      <c r="I209" s="161"/>
      <c r="J209" s="168">
        <f>Arkusz8!A26</f>
        <v>3</v>
      </c>
      <c r="K209" s="168"/>
      <c r="L209" s="168"/>
      <c r="M209" s="168">
        <f>Arkusz8!A25</f>
        <v>3</v>
      </c>
      <c r="N209" s="168"/>
      <c r="O209" s="168"/>
      <c r="P209" s="168">
        <f>Arkusz8!A24</f>
        <v>3</v>
      </c>
      <c r="Q209" s="168"/>
      <c r="R209" s="168"/>
      <c r="S209" s="168">
        <f>Arkusz8!A23</f>
        <v>3</v>
      </c>
      <c r="T209" s="168"/>
      <c r="U209" s="168"/>
      <c r="V209" s="168">
        <f>Arkusz8!A22</f>
        <v>3</v>
      </c>
      <c r="W209" s="168"/>
      <c r="X209" s="168"/>
    </row>
    <row r="210" spans="1:25" ht="15" customHeight="1" thickBot="1" x14ac:dyDescent="0.3">
      <c r="B210" s="162" t="s">
        <v>100</v>
      </c>
      <c r="C210" s="163"/>
      <c r="D210" s="163"/>
      <c r="E210" s="163"/>
      <c r="F210" s="163"/>
      <c r="G210" s="163"/>
      <c r="H210" s="163"/>
      <c r="I210" s="163"/>
      <c r="J210" s="144">
        <f>SUM(J205,J206,J209)</f>
        <v>3855</v>
      </c>
      <c r="K210" s="144"/>
      <c r="L210" s="144"/>
      <c r="M210" s="144">
        <f>SUM(M205,M206,M209)</f>
        <v>3874</v>
      </c>
      <c r="N210" s="144"/>
      <c r="O210" s="144"/>
      <c r="P210" s="144">
        <f>SUM(P205,P206,P209)</f>
        <v>3888</v>
      </c>
      <c r="Q210" s="144"/>
      <c r="R210" s="144"/>
      <c r="S210" s="144">
        <f>SUM(S205,S206,S209)</f>
        <v>3889</v>
      </c>
      <c r="T210" s="144"/>
      <c r="U210" s="144"/>
      <c r="V210" s="144">
        <f>SUM(V205,V206,V209)</f>
        <v>3936</v>
      </c>
      <c r="W210" s="144"/>
      <c r="X210" s="145"/>
    </row>
    <row r="211" spans="1:25" x14ac:dyDescent="0.25">
      <c r="A211" s="299"/>
      <c r="B211" s="300"/>
      <c r="C211" s="300"/>
      <c r="D211" s="300"/>
      <c r="E211" s="301"/>
      <c r="F211" s="301"/>
      <c r="G211" s="301"/>
      <c r="H211" s="302"/>
      <c r="I211" s="302"/>
      <c r="J211" s="302"/>
      <c r="K211" s="303"/>
      <c r="L211" s="303"/>
      <c r="M211" s="303"/>
      <c r="N211" s="302"/>
      <c r="O211" s="302"/>
      <c r="P211" s="302"/>
      <c r="Q211" s="302"/>
      <c r="R211" s="302"/>
      <c r="S211" s="302"/>
      <c r="T211" s="304"/>
      <c r="U211" s="304"/>
    </row>
    <row r="212" spans="1:25" s="4" customFormat="1" x14ac:dyDescent="0.25">
      <c r="A212" s="305"/>
      <c r="B212" s="305"/>
      <c r="C212" s="305"/>
      <c r="D212" s="305"/>
      <c r="E212" s="306"/>
      <c r="F212" s="306"/>
      <c r="G212" s="306"/>
      <c r="H212" s="307"/>
      <c r="I212" s="307"/>
      <c r="J212" s="307"/>
      <c r="K212" s="308"/>
      <c r="L212" s="308"/>
      <c r="M212" s="308"/>
      <c r="N212" s="307"/>
      <c r="O212" s="307"/>
      <c r="P212" s="307"/>
      <c r="Q212" s="307"/>
      <c r="R212" s="307"/>
      <c r="S212" s="307"/>
      <c r="Y212" s="309"/>
    </row>
    <row r="213" spans="1:25" s="4" customFormat="1" x14ac:dyDescent="0.25">
      <c r="A213" s="305"/>
      <c r="B213" s="305"/>
      <c r="C213" s="305"/>
      <c r="D213" s="305"/>
      <c r="E213" s="306"/>
      <c r="F213" s="306"/>
      <c r="G213" s="306"/>
      <c r="H213" s="307"/>
      <c r="I213" s="307"/>
      <c r="J213" s="307"/>
      <c r="K213" s="308"/>
      <c r="L213" s="308"/>
      <c r="M213" s="308"/>
      <c r="N213" s="307"/>
      <c r="O213" s="307"/>
      <c r="P213" s="307"/>
      <c r="Q213" s="307"/>
      <c r="R213" s="307"/>
      <c r="S213" s="307"/>
      <c r="Y213" s="309"/>
    </row>
    <row r="214" spans="1:25" s="4" customFormat="1" x14ac:dyDescent="0.25">
      <c r="A214" s="305"/>
      <c r="B214" s="305"/>
      <c r="C214" s="305"/>
      <c r="D214" s="305"/>
      <c r="E214" s="306"/>
      <c r="F214" s="306"/>
      <c r="G214" s="306"/>
      <c r="H214" s="307"/>
      <c r="I214" s="307"/>
      <c r="J214" s="307"/>
      <c r="K214" s="308"/>
      <c r="L214" s="308"/>
      <c r="M214" s="308"/>
      <c r="N214" s="307"/>
      <c r="O214" s="307"/>
      <c r="P214" s="307"/>
      <c r="Q214" s="307"/>
      <c r="R214" s="307"/>
      <c r="S214" s="307"/>
      <c r="Y214" s="309"/>
    </row>
    <row r="215" spans="1:25" s="4" customFormat="1" x14ac:dyDescent="0.25">
      <c r="A215" s="305"/>
      <c r="B215" s="305"/>
      <c r="C215" s="305"/>
      <c r="D215" s="305"/>
      <c r="E215" s="306"/>
      <c r="F215" s="306"/>
      <c r="G215" s="306"/>
      <c r="H215" s="307"/>
      <c r="I215" s="307"/>
      <c r="J215" s="307"/>
      <c r="K215" s="308"/>
      <c r="L215" s="308"/>
      <c r="M215" s="308"/>
      <c r="N215" s="307"/>
      <c r="O215" s="307"/>
      <c r="P215" s="307"/>
      <c r="Q215" s="307"/>
      <c r="R215" s="307"/>
      <c r="S215" s="307"/>
      <c r="Y215" s="309"/>
    </row>
    <row r="216" spans="1:25" s="4" customFormat="1" x14ac:dyDescent="0.25">
      <c r="A216" s="305"/>
      <c r="B216" s="305"/>
      <c r="C216" s="305"/>
      <c r="D216" s="305"/>
      <c r="E216" s="306"/>
      <c r="F216" s="306"/>
      <c r="G216" s="306"/>
      <c r="H216" s="307"/>
      <c r="I216" s="307"/>
      <c r="J216" s="307"/>
      <c r="K216" s="308"/>
      <c r="L216" s="308"/>
      <c r="M216" s="308"/>
      <c r="N216" s="307"/>
      <c r="O216" s="307"/>
      <c r="P216" s="307"/>
      <c r="Q216" s="307"/>
      <c r="R216" s="307"/>
      <c r="S216" s="307"/>
      <c r="Y216" s="310"/>
    </row>
    <row r="231" spans="1:25" x14ac:dyDescent="0.25">
      <c r="A231" s="4"/>
      <c r="B231" s="4"/>
      <c r="C231" s="4"/>
      <c r="D231" s="4"/>
      <c r="E231" s="4"/>
      <c r="F231" s="4"/>
      <c r="G231" s="4"/>
      <c r="H231" s="4"/>
      <c r="I231" s="4"/>
      <c r="J231" s="4"/>
      <c r="K231" s="4"/>
      <c r="L231" s="4"/>
      <c r="M231" s="4"/>
      <c r="N231" s="4"/>
      <c r="O231" s="4"/>
      <c r="P231" s="4"/>
      <c r="Q231" s="4"/>
      <c r="R231" s="4"/>
      <c r="S231" s="4"/>
      <c r="T231" s="4"/>
      <c r="U231" s="4"/>
    </row>
    <row r="232" spans="1:25" x14ac:dyDescent="0.25">
      <c r="A232" s="4"/>
      <c r="B232" s="4"/>
      <c r="C232" s="4"/>
      <c r="D232" s="4"/>
      <c r="E232" s="4"/>
      <c r="F232" s="4"/>
      <c r="G232" s="4"/>
      <c r="H232" s="4"/>
      <c r="I232" s="4"/>
      <c r="J232" s="4"/>
      <c r="K232" s="4"/>
      <c r="L232" s="4"/>
      <c r="M232" s="4"/>
      <c r="N232" s="4"/>
      <c r="O232" s="4"/>
      <c r="P232" s="4"/>
      <c r="Q232" s="4"/>
      <c r="R232" s="4"/>
      <c r="S232" s="4"/>
      <c r="T232" s="4"/>
      <c r="U232" s="4"/>
    </row>
    <row r="233" spans="1:25" x14ac:dyDescent="0.25">
      <c r="A233" s="4"/>
      <c r="B233" s="4"/>
      <c r="C233" s="4"/>
      <c r="D233" s="4"/>
      <c r="E233" s="4"/>
      <c r="F233" s="4"/>
      <c r="G233" s="4"/>
      <c r="H233" s="4"/>
      <c r="I233" s="4"/>
      <c r="J233" s="4"/>
      <c r="K233" s="4"/>
      <c r="L233" s="4"/>
      <c r="M233" s="4"/>
      <c r="N233" s="4"/>
      <c r="O233" s="4"/>
      <c r="P233" s="4"/>
      <c r="Q233" s="4"/>
      <c r="R233" s="4"/>
      <c r="S233" s="4"/>
      <c r="T233" s="4"/>
      <c r="U233" s="4"/>
    </row>
    <row r="234" spans="1:25" x14ac:dyDescent="0.25">
      <c r="A234" s="23"/>
      <c r="B234" s="23"/>
      <c r="C234" s="23"/>
      <c r="D234" s="23"/>
      <c r="E234" s="23"/>
      <c r="F234" s="23"/>
      <c r="G234" s="23"/>
      <c r="H234" s="23"/>
      <c r="I234" s="23"/>
      <c r="J234" s="23"/>
      <c r="K234" s="23"/>
      <c r="L234" s="23"/>
      <c r="M234" s="23"/>
      <c r="N234" s="23"/>
      <c r="O234" s="23"/>
      <c r="P234" s="23"/>
      <c r="Q234" s="23"/>
      <c r="R234" s="23"/>
      <c r="S234" s="23"/>
      <c r="T234" s="23"/>
      <c r="U234" s="23"/>
    </row>
    <row r="235" spans="1:25" x14ac:dyDescent="0.25">
      <c r="A235" s="167" t="s">
        <v>162</v>
      </c>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row>
    <row r="236" spans="1:25" x14ac:dyDescent="0.25">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row>
    <row r="237" spans="1:25" x14ac:dyDescent="0.25">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row>
    <row r="238" spans="1:25" x14ac:dyDescent="0.25">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row>
    <row r="239" spans="1:25" x14ac:dyDescent="0.25">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row>
    <row r="241" spans="1:25" s="58" customFormat="1" x14ac:dyDescent="0.25">
      <c r="Y241" s="6"/>
    </row>
    <row r="242" spans="1:25" s="58" customFormat="1" x14ac:dyDescent="0.25">
      <c r="Y242" s="6"/>
    </row>
    <row r="243" spans="1:25" s="58" customFormat="1" x14ac:dyDescent="0.25">
      <c r="Y243" s="6"/>
    </row>
    <row r="244" spans="1:25" s="58" customFormat="1" x14ac:dyDescent="0.25">
      <c r="Y244" s="6"/>
    </row>
    <row r="245" spans="1:25" s="58" customFormat="1" x14ac:dyDescent="0.25">
      <c r="Y245" s="6"/>
    </row>
    <row r="246" spans="1:25" s="58" customFormat="1" x14ac:dyDescent="0.25">
      <c r="Y246" s="6"/>
    </row>
    <row r="247" spans="1:25" s="58" customFormat="1" x14ac:dyDescent="0.25">
      <c r="Y247" s="6"/>
    </row>
    <row r="248" spans="1:25" s="58" customFormat="1" x14ac:dyDescent="0.25">
      <c r="Y248" s="6"/>
    </row>
    <row r="249" spans="1:25" s="58" customFormat="1" x14ac:dyDescent="0.25">
      <c r="Y249" s="6"/>
    </row>
    <row r="250" spans="1:25" s="58" customFormat="1" x14ac:dyDescent="0.25">
      <c r="Y250" s="6"/>
    </row>
    <row r="251" spans="1:25" s="58" customFormat="1" x14ac:dyDescent="0.25">
      <c r="Y251" s="6"/>
    </row>
    <row r="253" spans="1:25" ht="18" x14ac:dyDescent="0.25">
      <c r="A253" s="8" t="s">
        <v>76</v>
      </c>
    </row>
    <row r="254" spans="1:25" ht="18" x14ac:dyDescent="0.25">
      <c r="A254" s="8"/>
    </row>
    <row r="256" spans="1:25" x14ac:dyDescent="0.25">
      <c r="A256" s="66" t="s">
        <v>69</v>
      </c>
      <c r="B256" s="66"/>
      <c r="C256" s="66"/>
      <c r="D256" s="66"/>
      <c r="E256" s="66"/>
      <c r="F256" s="66"/>
      <c r="G256" s="66"/>
      <c r="H256" s="66"/>
      <c r="I256" s="66"/>
      <c r="J256" s="66"/>
      <c r="K256" s="66"/>
      <c r="L256" s="66"/>
      <c r="M256" s="66"/>
      <c r="N256" s="66"/>
      <c r="O256" s="66"/>
      <c r="P256" s="66"/>
      <c r="Q256" s="66"/>
      <c r="R256" s="66"/>
      <c r="S256" s="66"/>
      <c r="T256" s="66"/>
      <c r="U256" s="66"/>
    </row>
    <row r="257" spans="1:26" x14ac:dyDescent="0.25">
      <c r="A257" s="66"/>
      <c r="B257" s="66"/>
      <c r="C257" s="66"/>
      <c r="D257" s="66"/>
      <c r="E257" s="66"/>
      <c r="F257" s="66"/>
      <c r="G257" s="66"/>
      <c r="H257" s="66"/>
      <c r="I257" s="66"/>
      <c r="J257" s="66"/>
      <c r="K257" s="66"/>
      <c r="L257" s="66"/>
      <c r="M257" s="66"/>
      <c r="N257" s="66"/>
      <c r="O257" s="66"/>
      <c r="P257" s="66"/>
      <c r="Q257" s="66"/>
      <c r="R257" s="66"/>
      <c r="S257" s="66"/>
      <c r="T257" s="66"/>
      <c r="U257" s="66"/>
    </row>
    <row r="258" spans="1:26" x14ac:dyDescent="0.25">
      <c r="A258" s="66"/>
      <c r="B258" s="66"/>
      <c r="C258" s="66"/>
      <c r="D258" s="66"/>
      <c r="E258" s="66"/>
      <c r="F258" s="66"/>
      <c r="G258" s="66"/>
      <c r="H258" s="66"/>
      <c r="I258" s="66"/>
      <c r="J258" s="66"/>
      <c r="K258" s="66"/>
      <c r="L258" s="66"/>
      <c r="M258" s="66"/>
      <c r="N258" s="66"/>
      <c r="O258" s="66"/>
      <c r="P258" s="66"/>
      <c r="Q258" s="66"/>
      <c r="R258" s="66"/>
      <c r="S258" s="66"/>
      <c r="T258" s="66"/>
      <c r="U258" s="66"/>
    </row>
    <row r="259" spans="1:26" ht="15.75" thickBot="1" x14ac:dyDescent="0.3">
      <c r="A259" s="21"/>
      <c r="B259" s="21"/>
      <c r="C259" s="21"/>
      <c r="D259" s="21"/>
      <c r="E259" s="21"/>
      <c r="F259" s="21"/>
      <c r="G259" s="21"/>
      <c r="H259" s="21"/>
      <c r="I259" s="21"/>
      <c r="J259" s="21"/>
      <c r="K259" s="21"/>
      <c r="L259" s="21"/>
      <c r="M259" s="21"/>
      <c r="N259" s="21"/>
      <c r="O259" s="21"/>
      <c r="P259" s="21"/>
      <c r="Q259" s="21"/>
      <c r="R259" s="21"/>
      <c r="S259" s="21"/>
      <c r="T259" s="21"/>
      <c r="U259" s="21"/>
    </row>
    <row r="260" spans="1:26" ht="24.95" customHeight="1" x14ac:dyDescent="0.25">
      <c r="G260" s="128" t="s">
        <v>3</v>
      </c>
      <c r="H260" s="84"/>
      <c r="I260" s="84"/>
      <c r="J260" s="84"/>
      <c r="K260" s="84" t="s">
        <v>4</v>
      </c>
      <c r="L260" s="84"/>
      <c r="M260" s="164" t="str">
        <f>CONCATENATE("decyzje ",Arkusz18!A2," - ",Arkusz18!B2," r.")</f>
        <v>decyzje 01.02.2015 - 28.02.2015 r.</v>
      </c>
      <c r="N260" s="164"/>
      <c r="O260" s="164"/>
      <c r="P260" s="164"/>
      <c r="Q260" s="164"/>
      <c r="R260" s="165"/>
    </row>
    <row r="261" spans="1:26" ht="59.25" customHeight="1" x14ac:dyDescent="0.25">
      <c r="G261" s="166"/>
      <c r="H261" s="152"/>
      <c r="I261" s="152"/>
      <c r="J261" s="152"/>
      <c r="K261" s="152"/>
      <c r="L261" s="152"/>
      <c r="M261" s="150" t="s">
        <v>25</v>
      </c>
      <c r="N261" s="150"/>
      <c r="O261" s="150" t="s">
        <v>26</v>
      </c>
      <c r="P261" s="150"/>
      <c r="Q261" s="150" t="s">
        <v>27</v>
      </c>
      <c r="R261" s="151"/>
    </row>
    <row r="262" spans="1:26" ht="15" customHeight="1" x14ac:dyDescent="0.25">
      <c r="G262" s="141" t="s">
        <v>35</v>
      </c>
      <c r="H262" s="142"/>
      <c r="I262" s="142"/>
      <c r="J262" s="142"/>
      <c r="K262" s="77">
        <f>Arkusz9!B5</f>
        <v>6343</v>
      </c>
      <c r="L262" s="77"/>
      <c r="M262" s="61">
        <f>Arkusz9!B3</f>
        <v>4052</v>
      </c>
      <c r="N262" s="61"/>
      <c r="O262" s="61">
        <f>Arkusz9!B2</f>
        <v>210</v>
      </c>
      <c r="P262" s="61"/>
      <c r="Q262" s="61">
        <f>Arkusz9!B4</f>
        <v>108</v>
      </c>
      <c r="R262" s="62"/>
      <c r="X262" s="48"/>
      <c r="Y262" s="48"/>
    </row>
    <row r="263" spans="1:26" ht="15" customHeight="1" x14ac:dyDescent="0.25">
      <c r="G263" s="71" t="s">
        <v>36</v>
      </c>
      <c r="H263" s="72"/>
      <c r="I263" s="72"/>
      <c r="J263" s="72"/>
      <c r="K263" s="73">
        <f>Arkusz9!B13</f>
        <v>1049</v>
      </c>
      <c r="L263" s="73"/>
      <c r="M263" s="63">
        <f>Arkusz9!B11</f>
        <v>731</v>
      </c>
      <c r="N263" s="63"/>
      <c r="O263" s="63">
        <f>Arkusz9!B10</f>
        <v>49</v>
      </c>
      <c r="P263" s="63"/>
      <c r="Q263" s="63">
        <f>Arkusz9!B12</f>
        <v>23</v>
      </c>
      <c r="R263" s="64"/>
      <c r="X263" s="48"/>
    </row>
    <row r="264" spans="1:26" ht="15.75" thickBot="1" x14ac:dyDescent="0.3">
      <c r="G264" s="74" t="s">
        <v>24</v>
      </c>
      <c r="H264" s="75"/>
      <c r="I264" s="75"/>
      <c r="J264" s="75"/>
      <c r="K264" s="76">
        <f>Arkusz9!B9</f>
        <v>196</v>
      </c>
      <c r="L264" s="76"/>
      <c r="M264" s="65">
        <f>Arkusz9!B7</f>
        <v>165</v>
      </c>
      <c r="N264" s="65"/>
      <c r="O264" s="65">
        <f>Arkusz9!B6</f>
        <v>12</v>
      </c>
      <c r="P264" s="65"/>
      <c r="Q264" s="65">
        <f>Arkusz9!B8</f>
        <v>17</v>
      </c>
      <c r="R264" s="143"/>
      <c r="X264" s="48"/>
    </row>
    <row r="265" spans="1:26" ht="15.75" thickBot="1" x14ac:dyDescent="0.3">
      <c r="G265" s="67" t="s">
        <v>78</v>
      </c>
      <c r="H265" s="68"/>
      <c r="I265" s="68"/>
      <c r="J265" s="68"/>
      <c r="K265" s="69">
        <f>SUM(K262:K264)</f>
        <v>7588</v>
      </c>
      <c r="L265" s="69"/>
      <c r="M265" s="69">
        <f>SUM(M262:M264)</f>
        <v>4948</v>
      </c>
      <c r="N265" s="69"/>
      <c r="O265" s="69">
        <f>SUM(O262:O264)</f>
        <v>271</v>
      </c>
      <c r="P265" s="69"/>
      <c r="Q265" s="69">
        <f>SUM(Q262:Q264)</f>
        <v>148</v>
      </c>
      <c r="R265" s="70"/>
    </row>
    <row r="269" spans="1:26" x14ac:dyDescent="0.25">
      <c r="V269" s="11"/>
      <c r="W269" s="11"/>
      <c r="Z269" s="11"/>
    </row>
    <row r="275" spans="7:26" x14ac:dyDescent="0.25">
      <c r="V275" s="23"/>
      <c r="W275" s="23"/>
      <c r="X275" s="23"/>
      <c r="Y275" s="24"/>
      <c r="Z275" s="23"/>
    </row>
    <row r="276" spans="7:26" x14ac:dyDescent="0.25">
      <c r="V276" s="23"/>
      <c r="W276" s="23"/>
      <c r="X276" s="23"/>
      <c r="Y276" s="24"/>
      <c r="Z276" s="23"/>
    </row>
    <row r="277" spans="7:26" x14ac:dyDescent="0.25">
      <c r="V277" s="23"/>
      <c r="W277" s="23"/>
      <c r="X277" s="23"/>
      <c r="Y277" s="24"/>
      <c r="Z277" s="23"/>
    </row>
    <row r="278" spans="7:26" x14ac:dyDescent="0.25">
      <c r="V278" s="23"/>
      <c r="W278" s="23"/>
      <c r="X278" s="23"/>
      <c r="Y278" s="24"/>
      <c r="Z278" s="23"/>
    </row>
    <row r="279" spans="7:26" x14ac:dyDescent="0.25">
      <c r="V279" s="23"/>
      <c r="W279" s="23"/>
      <c r="X279" s="23"/>
      <c r="Y279" s="24"/>
      <c r="Z279" s="23"/>
    </row>
    <row r="280" spans="7:26" x14ac:dyDescent="0.25">
      <c r="V280" s="23"/>
      <c r="W280" s="23"/>
      <c r="X280" s="23"/>
      <c r="Y280" s="24"/>
      <c r="Z280" s="23"/>
    </row>
    <row r="281" spans="7:26" x14ac:dyDescent="0.25">
      <c r="V281" s="23"/>
      <c r="W281" s="23"/>
      <c r="X281" s="23"/>
      <c r="Y281" s="24"/>
      <c r="Z281" s="23"/>
    </row>
    <row r="282" spans="7:26" x14ac:dyDescent="0.25">
      <c r="V282" s="23"/>
      <c r="W282" s="23"/>
      <c r="X282" s="23"/>
      <c r="Y282" s="24"/>
      <c r="Z282" s="23"/>
    </row>
    <row r="283" spans="7:26" ht="15.75" thickBot="1" x14ac:dyDescent="0.3">
      <c r="V283" s="23"/>
      <c r="W283" s="23"/>
      <c r="X283" s="23"/>
      <c r="Y283" s="24"/>
      <c r="Z283" s="23"/>
    </row>
    <row r="284" spans="7:26" ht="15" customHeight="1" x14ac:dyDescent="0.25">
      <c r="G284" s="274" t="s">
        <v>3</v>
      </c>
      <c r="H284" s="275"/>
      <c r="I284" s="275"/>
      <c r="J284" s="275"/>
      <c r="K284" s="275"/>
      <c r="L284" s="275"/>
      <c r="M284" s="275"/>
      <c r="N284" s="275"/>
      <c r="O284" s="278" t="s">
        <v>4</v>
      </c>
      <c r="P284" s="278"/>
      <c r="Q284" s="285" t="s">
        <v>83</v>
      </c>
      <c r="R284" s="286"/>
      <c r="U284" s="23"/>
      <c r="V284" s="23"/>
      <c r="W284" s="23"/>
      <c r="X284" s="23"/>
      <c r="Y284" s="24"/>
    </row>
    <row r="285" spans="7:26" ht="46.5" customHeight="1" x14ac:dyDescent="0.25">
      <c r="G285" s="276"/>
      <c r="H285" s="277"/>
      <c r="I285" s="277"/>
      <c r="J285" s="277"/>
      <c r="K285" s="277"/>
      <c r="L285" s="277"/>
      <c r="M285" s="277"/>
      <c r="N285" s="277"/>
      <c r="O285" s="279"/>
      <c r="P285" s="279"/>
      <c r="Q285" s="287"/>
      <c r="R285" s="288"/>
      <c r="U285" s="23"/>
      <c r="V285" s="23"/>
      <c r="W285" s="23"/>
      <c r="X285" s="23"/>
      <c r="Y285" s="24"/>
    </row>
    <row r="286" spans="7:26" x14ac:dyDescent="0.25">
      <c r="G286" s="215" t="s">
        <v>79</v>
      </c>
      <c r="H286" s="216"/>
      <c r="I286" s="216"/>
      <c r="J286" s="216"/>
      <c r="K286" s="216"/>
      <c r="L286" s="216"/>
      <c r="M286" s="216"/>
      <c r="N286" s="216"/>
      <c r="O286" s="283">
        <f>Arkusz10!A2</f>
        <v>536</v>
      </c>
      <c r="P286" s="283"/>
      <c r="Q286" s="289">
        <f>Arkusz10!A3</f>
        <v>730</v>
      </c>
      <c r="R286" s="290"/>
      <c r="U286" s="23"/>
      <c r="V286" s="23"/>
      <c r="W286" s="23"/>
      <c r="X286" s="23"/>
      <c r="Y286" s="24"/>
    </row>
    <row r="287" spans="7:26" x14ac:dyDescent="0.25">
      <c r="G287" s="281" t="s">
        <v>80</v>
      </c>
      <c r="H287" s="282"/>
      <c r="I287" s="282"/>
      <c r="J287" s="282"/>
      <c r="K287" s="282"/>
      <c r="L287" s="282"/>
      <c r="M287" s="282"/>
      <c r="N287" s="282"/>
      <c r="O287" s="284">
        <f>Arkusz10!A4</f>
        <v>20</v>
      </c>
      <c r="P287" s="284"/>
      <c r="Q287" s="291">
        <f>Arkusz10!A5</f>
        <v>63</v>
      </c>
      <c r="R287" s="292"/>
      <c r="U287" s="23"/>
      <c r="V287" s="23"/>
      <c r="W287" s="23"/>
      <c r="X287" s="23"/>
      <c r="Y287" s="24"/>
    </row>
    <row r="288" spans="7:26" x14ac:dyDescent="0.25">
      <c r="G288" s="215" t="s">
        <v>81</v>
      </c>
      <c r="H288" s="216"/>
      <c r="I288" s="216"/>
      <c r="J288" s="216"/>
      <c r="K288" s="216"/>
      <c r="L288" s="216"/>
      <c r="M288" s="216"/>
      <c r="N288" s="216"/>
      <c r="O288" s="283">
        <f>Arkusz10!A6</f>
        <v>13</v>
      </c>
      <c r="P288" s="283"/>
      <c r="Q288" s="289">
        <f>Arkusz10!A7</f>
        <v>6</v>
      </c>
      <c r="R288" s="290"/>
      <c r="U288" s="23"/>
      <c r="V288" s="23"/>
      <c r="W288" s="23"/>
      <c r="X288" s="23"/>
      <c r="Y288" s="24"/>
    </row>
    <row r="289" spans="7:26" ht="15.75" thickBot="1" x14ac:dyDescent="0.3">
      <c r="G289" s="146" t="s">
        <v>82</v>
      </c>
      <c r="H289" s="147"/>
      <c r="I289" s="147"/>
      <c r="J289" s="147"/>
      <c r="K289" s="147"/>
      <c r="L289" s="147"/>
      <c r="M289" s="147"/>
      <c r="N289" s="147"/>
      <c r="O289" s="148">
        <f>Arkusz10!A8</f>
        <v>0</v>
      </c>
      <c r="P289" s="148"/>
      <c r="Q289" s="293">
        <f>Arkusz10!A9</f>
        <v>2</v>
      </c>
      <c r="R289" s="294"/>
      <c r="U289" s="23"/>
      <c r="V289" s="23"/>
      <c r="W289" s="23"/>
      <c r="X289" s="23"/>
      <c r="Y289" s="24"/>
    </row>
    <row r="290" spans="7:26" ht="15.75" thickBot="1" x14ac:dyDescent="0.3">
      <c r="G290" s="240" t="s">
        <v>78</v>
      </c>
      <c r="H290" s="241"/>
      <c r="I290" s="241"/>
      <c r="J290" s="241"/>
      <c r="K290" s="241"/>
      <c r="L290" s="241"/>
      <c r="M290" s="241"/>
      <c r="N290" s="241"/>
      <c r="O290" s="280">
        <f>SUM(O286:O289)</f>
        <v>569</v>
      </c>
      <c r="P290" s="280"/>
      <c r="Q290" s="295">
        <f>SUM(Q286:Q289)</f>
        <v>801</v>
      </c>
      <c r="R290" s="296"/>
      <c r="U290" s="23"/>
      <c r="V290" s="23"/>
      <c r="W290" s="23"/>
      <c r="X290" s="23"/>
      <c r="Y290" s="24"/>
    </row>
    <row r="291" spans="7:26" x14ac:dyDescent="0.25">
      <c r="V291" s="23"/>
      <c r="W291" s="23"/>
      <c r="X291" s="23"/>
      <c r="Y291" s="24"/>
      <c r="Z291" s="23"/>
    </row>
    <row r="292" spans="7:26" x14ac:dyDescent="0.25">
      <c r="V292" s="23"/>
      <c r="W292" s="23"/>
      <c r="X292" s="23"/>
      <c r="Y292" s="24"/>
      <c r="Z292" s="23"/>
    </row>
    <row r="293" spans="7:26" ht="15.75" thickBot="1" x14ac:dyDescent="0.3">
      <c r="V293" s="23"/>
      <c r="W293" s="23"/>
      <c r="X293" s="23"/>
      <c r="Y293" s="24"/>
      <c r="Z293" s="23"/>
    </row>
    <row r="294" spans="7:26" ht="24.95" customHeight="1" x14ac:dyDescent="0.25">
      <c r="G294" s="128" t="s">
        <v>3</v>
      </c>
      <c r="H294" s="84"/>
      <c r="I294" s="84"/>
      <c r="J294" s="84"/>
      <c r="K294" s="84" t="s">
        <v>4</v>
      </c>
      <c r="L294" s="84"/>
      <c r="M294" s="164" t="str">
        <f>CONCATENATE("decyzje ",Arkusz18!C2," - ",Arkusz18!B2," r.")</f>
        <v>decyzje 01.01.2015 - 28.02.2015 r.</v>
      </c>
      <c r="N294" s="164"/>
      <c r="O294" s="164"/>
      <c r="P294" s="164"/>
      <c r="Q294" s="164"/>
      <c r="R294" s="165"/>
      <c r="V294" s="23"/>
      <c r="W294" s="23"/>
      <c r="X294" s="23"/>
      <c r="Y294" s="24"/>
      <c r="Z294" s="23"/>
    </row>
    <row r="295" spans="7:26" ht="60.75" customHeight="1" x14ac:dyDescent="0.25">
      <c r="G295" s="166"/>
      <c r="H295" s="152"/>
      <c r="I295" s="152"/>
      <c r="J295" s="152"/>
      <c r="K295" s="152"/>
      <c r="L295" s="152"/>
      <c r="M295" s="150" t="s">
        <v>25</v>
      </c>
      <c r="N295" s="150"/>
      <c r="O295" s="150" t="s">
        <v>26</v>
      </c>
      <c r="P295" s="150"/>
      <c r="Q295" s="150" t="s">
        <v>27</v>
      </c>
      <c r="R295" s="151"/>
      <c r="V295" s="23"/>
      <c r="W295" s="23"/>
      <c r="X295" s="23"/>
      <c r="Y295" s="24"/>
      <c r="Z295" s="23"/>
    </row>
    <row r="296" spans="7:26" x14ac:dyDescent="0.25">
      <c r="G296" s="141" t="s">
        <v>35</v>
      </c>
      <c r="H296" s="142"/>
      <c r="I296" s="142"/>
      <c r="J296" s="142"/>
      <c r="K296" s="77">
        <f>Arkusz11!B5</f>
        <v>11443</v>
      </c>
      <c r="L296" s="77"/>
      <c r="M296" s="61">
        <f>Arkusz11!B3</f>
        <v>8559</v>
      </c>
      <c r="N296" s="61"/>
      <c r="O296" s="61">
        <f>Arkusz11!B2</f>
        <v>455</v>
      </c>
      <c r="P296" s="61"/>
      <c r="Q296" s="61">
        <f>Arkusz11!B4</f>
        <v>256</v>
      </c>
      <c r="R296" s="62"/>
      <c r="V296" s="23"/>
      <c r="W296" s="23"/>
      <c r="X296" s="23"/>
      <c r="Y296" s="24"/>
      <c r="Z296" s="23"/>
    </row>
    <row r="297" spans="7:26" x14ac:dyDescent="0.25">
      <c r="G297" s="71" t="s">
        <v>36</v>
      </c>
      <c r="H297" s="72"/>
      <c r="I297" s="72"/>
      <c r="J297" s="72"/>
      <c r="K297" s="73">
        <f>Arkusz11!B13</f>
        <v>1994</v>
      </c>
      <c r="L297" s="73"/>
      <c r="M297" s="63">
        <f>Arkusz11!B11</f>
        <v>1460</v>
      </c>
      <c r="N297" s="63"/>
      <c r="O297" s="63">
        <f>Arkusz11!B10</f>
        <v>97</v>
      </c>
      <c r="P297" s="63"/>
      <c r="Q297" s="63">
        <f>Arkusz11!B12</f>
        <v>49</v>
      </c>
      <c r="R297" s="64"/>
      <c r="V297" s="23"/>
      <c r="W297" s="23"/>
      <c r="X297" s="23"/>
      <c r="Y297" s="24"/>
      <c r="Z297" s="23"/>
    </row>
    <row r="298" spans="7:26" ht="15.75" thickBot="1" x14ac:dyDescent="0.3">
      <c r="G298" s="74" t="s">
        <v>24</v>
      </c>
      <c r="H298" s="75"/>
      <c r="I298" s="75"/>
      <c r="J298" s="75"/>
      <c r="K298" s="76">
        <f>Arkusz11!B9</f>
        <v>379</v>
      </c>
      <c r="L298" s="76"/>
      <c r="M298" s="65">
        <f>Arkusz11!B7</f>
        <v>345</v>
      </c>
      <c r="N298" s="65"/>
      <c r="O298" s="65">
        <f>Arkusz11!B6</f>
        <v>31</v>
      </c>
      <c r="P298" s="65"/>
      <c r="Q298" s="65">
        <f>Arkusz11!B8</f>
        <v>49</v>
      </c>
      <c r="R298" s="143"/>
      <c r="V298" s="23"/>
      <c r="W298" s="23"/>
      <c r="X298" s="23"/>
      <c r="Y298" s="24"/>
      <c r="Z298" s="23"/>
    </row>
    <row r="299" spans="7:26" ht="15.75" thickBot="1" x14ac:dyDescent="0.3">
      <c r="G299" s="67" t="s">
        <v>78</v>
      </c>
      <c r="H299" s="68"/>
      <c r="I299" s="68"/>
      <c r="J299" s="68"/>
      <c r="K299" s="69">
        <f>SUM(K296:L298)</f>
        <v>13816</v>
      </c>
      <c r="L299" s="69"/>
      <c r="M299" s="69">
        <f t="shared" ref="M299" si="13">SUM(M296:N298)</f>
        <v>10364</v>
      </c>
      <c r="N299" s="69"/>
      <c r="O299" s="69">
        <f t="shared" ref="O299" si="14">SUM(O296:P298)</f>
        <v>583</v>
      </c>
      <c r="P299" s="69"/>
      <c r="Q299" s="69">
        <f t="shared" ref="Q299" si="15">SUM(Q296:R298)</f>
        <v>354</v>
      </c>
      <c r="R299" s="70"/>
      <c r="V299" s="23"/>
      <c r="W299" s="23"/>
      <c r="X299" s="23"/>
      <c r="Y299" s="24"/>
      <c r="Z299" s="23"/>
    </row>
    <row r="300" spans="7:26" x14ac:dyDescent="0.25">
      <c r="V300" s="23"/>
      <c r="W300" s="23"/>
      <c r="X300" s="23"/>
      <c r="Y300" s="24"/>
      <c r="Z300" s="23"/>
    </row>
    <row r="301" spans="7:26" x14ac:dyDescent="0.25">
      <c r="V301" s="23"/>
      <c r="W301" s="23"/>
      <c r="X301" s="23"/>
      <c r="Y301" s="24"/>
      <c r="Z301" s="23"/>
    </row>
    <row r="302" spans="7:26" x14ac:dyDescent="0.25">
      <c r="V302" s="23"/>
      <c r="W302" s="23"/>
      <c r="X302" s="23"/>
      <c r="Y302" s="24"/>
      <c r="Z302" s="23"/>
    </row>
    <row r="303" spans="7:26" ht="15" customHeight="1" x14ac:dyDescent="0.25"/>
    <row r="304" spans="7:26" x14ac:dyDescent="0.25">
      <c r="N304" s="25"/>
      <c r="O304" s="25"/>
      <c r="P304" s="25"/>
      <c r="Q304" s="25"/>
      <c r="R304" s="25"/>
      <c r="S304" s="25"/>
      <c r="T304" s="25"/>
      <c r="U304" s="25"/>
      <c r="V304" s="26"/>
      <c r="W304" s="25"/>
      <c r="X304" s="27"/>
      <c r="Y304" s="28"/>
      <c r="Z304" s="27"/>
    </row>
    <row r="319" spans="7:18" ht="15.75" thickBot="1" x14ac:dyDescent="0.3"/>
    <row r="320" spans="7:18" x14ac:dyDescent="0.25">
      <c r="G320" s="274" t="s">
        <v>3</v>
      </c>
      <c r="H320" s="275"/>
      <c r="I320" s="275"/>
      <c r="J320" s="275"/>
      <c r="K320" s="275"/>
      <c r="L320" s="275"/>
      <c r="M320" s="275"/>
      <c r="N320" s="275"/>
      <c r="O320" s="278" t="s">
        <v>4</v>
      </c>
      <c r="P320" s="278"/>
      <c r="Q320" s="285" t="s">
        <v>83</v>
      </c>
      <c r="R320" s="286"/>
    </row>
    <row r="321" spans="1:25" ht="45.75" customHeight="1" x14ac:dyDescent="0.25">
      <c r="G321" s="276"/>
      <c r="H321" s="277"/>
      <c r="I321" s="277"/>
      <c r="J321" s="277"/>
      <c r="K321" s="277"/>
      <c r="L321" s="277"/>
      <c r="M321" s="277"/>
      <c r="N321" s="277"/>
      <c r="O321" s="279"/>
      <c r="P321" s="279"/>
      <c r="Q321" s="287"/>
      <c r="R321" s="288"/>
    </row>
    <row r="322" spans="1:25" x14ac:dyDescent="0.25">
      <c r="G322" s="215" t="s">
        <v>79</v>
      </c>
      <c r="H322" s="216"/>
      <c r="I322" s="216"/>
      <c r="J322" s="216"/>
      <c r="K322" s="216"/>
      <c r="L322" s="216"/>
      <c r="M322" s="216"/>
      <c r="N322" s="216"/>
      <c r="O322" s="283">
        <f>Arkusz12!A2</f>
        <v>1454</v>
      </c>
      <c r="P322" s="283"/>
      <c r="Q322" s="289">
        <f>Arkusz12!A3</f>
        <v>1166</v>
      </c>
      <c r="R322" s="290"/>
    </row>
    <row r="323" spans="1:25" x14ac:dyDescent="0.25">
      <c r="G323" s="281" t="s">
        <v>80</v>
      </c>
      <c r="H323" s="282"/>
      <c r="I323" s="282"/>
      <c r="J323" s="282"/>
      <c r="K323" s="282"/>
      <c r="L323" s="282"/>
      <c r="M323" s="282"/>
      <c r="N323" s="282"/>
      <c r="O323" s="284">
        <f>Arkusz12!A4</f>
        <v>114</v>
      </c>
      <c r="P323" s="284"/>
      <c r="Q323" s="291">
        <f>Arkusz12!A5</f>
        <v>69</v>
      </c>
      <c r="R323" s="292"/>
    </row>
    <row r="324" spans="1:25" x14ac:dyDescent="0.25">
      <c r="G324" s="215" t="s">
        <v>81</v>
      </c>
      <c r="H324" s="216"/>
      <c r="I324" s="216"/>
      <c r="J324" s="216"/>
      <c r="K324" s="216"/>
      <c r="L324" s="216"/>
      <c r="M324" s="216"/>
      <c r="N324" s="216"/>
      <c r="O324" s="283">
        <f>Arkusz12!A6</f>
        <v>28</v>
      </c>
      <c r="P324" s="283"/>
      <c r="Q324" s="289">
        <f>Arkusz12!A7</f>
        <v>15</v>
      </c>
      <c r="R324" s="290"/>
    </row>
    <row r="325" spans="1:25" ht="15.75" thickBot="1" x14ac:dyDescent="0.3">
      <c r="G325" s="146" t="s">
        <v>82</v>
      </c>
      <c r="H325" s="147"/>
      <c r="I325" s="147"/>
      <c r="J325" s="147"/>
      <c r="K325" s="147"/>
      <c r="L325" s="147"/>
      <c r="M325" s="147"/>
      <c r="N325" s="147"/>
      <c r="O325" s="148">
        <f>Arkusz12!A8</f>
        <v>3</v>
      </c>
      <c r="P325" s="148"/>
      <c r="Q325" s="293">
        <f>Arkusz12!A9</f>
        <v>0</v>
      </c>
      <c r="R325" s="294"/>
    </row>
    <row r="326" spans="1:25" ht="15.75" thickBot="1" x14ac:dyDescent="0.3">
      <c r="G326" s="240" t="s">
        <v>78</v>
      </c>
      <c r="H326" s="241"/>
      <c r="I326" s="241"/>
      <c r="J326" s="241"/>
      <c r="K326" s="241"/>
      <c r="L326" s="241"/>
      <c r="M326" s="241"/>
      <c r="N326" s="241"/>
      <c r="O326" s="280">
        <f>SUM(O322:P325)</f>
        <v>1599</v>
      </c>
      <c r="P326" s="280"/>
      <c r="Q326" s="280">
        <f>SUM(Q322:R325)</f>
        <v>1250</v>
      </c>
      <c r="R326" s="297"/>
    </row>
    <row r="328" spans="1:25" s="58" customFormat="1" x14ac:dyDescent="0.25">
      <c r="Y328" s="6"/>
    </row>
    <row r="329" spans="1:25" s="58" customFormat="1" x14ac:dyDescent="0.25">
      <c r="Y329" s="6"/>
    </row>
    <row r="330" spans="1:25" s="58" customFormat="1" x14ac:dyDescent="0.25">
      <c r="Y330" s="6"/>
    </row>
    <row r="331" spans="1:25" s="58" customFormat="1" x14ac:dyDescent="0.25">
      <c r="Y331" s="6"/>
    </row>
    <row r="332" spans="1:25" s="58" customFormat="1" x14ac:dyDescent="0.25">
      <c r="Y332" s="6"/>
    </row>
    <row r="333" spans="1:25" s="58" customFormat="1" x14ac:dyDescent="0.25">
      <c r="Y333" s="6"/>
    </row>
    <row r="334" spans="1:25" x14ac:dyDescent="0.25">
      <c r="A334" s="205" t="s">
        <v>168</v>
      </c>
      <c r="B334" s="205"/>
      <c r="C334" s="205"/>
      <c r="D334" s="205"/>
      <c r="E334" s="205"/>
      <c r="F334" s="205"/>
      <c r="G334" s="205"/>
      <c r="H334" s="205"/>
      <c r="I334" s="205"/>
      <c r="J334" s="205"/>
      <c r="K334" s="205"/>
      <c r="L334" s="205"/>
      <c r="M334" s="205"/>
      <c r="N334" s="205"/>
      <c r="O334" s="205"/>
      <c r="P334" s="205"/>
      <c r="Q334" s="205"/>
      <c r="R334" s="205"/>
      <c r="S334" s="205"/>
      <c r="T334" s="205"/>
      <c r="U334" s="205"/>
      <c r="V334" s="205"/>
      <c r="W334" s="205"/>
      <c r="X334" s="205"/>
      <c r="Y334" s="205"/>
    </row>
    <row r="335" spans="1:25" x14ac:dyDescent="0.25">
      <c r="A335" s="205"/>
      <c r="B335" s="205"/>
      <c r="C335" s="205"/>
      <c r="D335" s="205"/>
      <c r="E335" s="205"/>
      <c r="F335" s="205"/>
      <c r="G335" s="205"/>
      <c r="H335" s="205"/>
      <c r="I335" s="205"/>
      <c r="J335" s="205"/>
      <c r="K335" s="205"/>
      <c r="L335" s="205"/>
      <c r="M335" s="205"/>
      <c r="N335" s="205"/>
      <c r="O335" s="205"/>
      <c r="P335" s="205"/>
      <c r="Q335" s="205"/>
      <c r="R335" s="205"/>
      <c r="S335" s="205"/>
      <c r="T335" s="205"/>
      <c r="U335" s="205"/>
      <c r="V335" s="205"/>
      <c r="W335" s="205"/>
      <c r="X335" s="205"/>
      <c r="Y335" s="205"/>
    </row>
    <row r="336" spans="1:25" x14ac:dyDescent="0.25">
      <c r="A336" s="205"/>
      <c r="B336" s="205"/>
      <c r="C336" s="205"/>
      <c r="D336" s="205"/>
      <c r="E336" s="205"/>
      <c r="F336" s="205"/>
      <c r="G336" s="205"/>
      <c r="H336" s="205"/>
      <c r="I336" s="205"/>
      <c r="J336" s="205"/>
      <c r="K336" s="205"/>
      <c r="L336" s="205"/>
      <c r="M336" s="205"/>
      <c r="N336" s="205"/>
      <c r="O336" s="205"/>
      <c r="P336" s="205"/>
      <c r="Q336" s="205"/>
      <c r="R336" s="205"/>
      <c r="S336" s="205"/>
      <c r="T336" s="205"/>
      <c r="U336" s="205"/>
      <c r="V336" s="205"/>
      <c r="W336" s="205"/>
      <c r="X336" s="205"/>
      <c r="Y336" s="205"/>
    </row>
    <row r="337" spans="1:25" x14ac:dyDescent="0.25">
      <c r="A337" s="205"/>
      <c r="B337" s="205"/>
      <c r="C337" s="205"/>
      <c r="D337" s="205"/>
      <c r="E337" s="205"/>
      <c r="F337" s="205"/>
      <c r="G337" s="205"/>
      <c r="H337" s="205"/>
      <c r="I337" s="205"/>
      <c r="J337" s="205"/>
      <c r="K337" s="205"/>
      <c r="L337" s="205"/>
      <c r="M337" s="205"/>
      <c r="N337" s="205"/>
      <c r="O337" s="205"/>
      <c r="P337" s="205"/>
      <c r="Q337" s="205"/>
      <c r="R337" s="205"/>
      <c r="S337" s="205"/>
      <c r="T337" s="205"/>
      <c r="U337" s="205"/>
      <c r="V337" s="205"/>
      <c r="W337" s="205"/>
      <c r="X337" s="205"/>
      <c r="Y337" s="205"/>
    </row>
    <row r="338" spans="1:25" s="47" customFormat="1" x14ac:dyDescent="0.25">
      <c r="A338" s="205"/>
      <c r="B338" s="205"/>
      <c r="C338" s="205"/>
      <c r="D338" s="205"/>
      <c r="E338" s="205"/>
      <c r="F338" s="205"/>
      <c r="G338" s="205"/>
      <c r="H338" s="205"/>
      <c r="I338" s="205"/>
      <c r="J338" s="205"/>
      <c r="K338" s="205"/>
      <c r="L338" s="205"/>
      <c r="M338" s="205"/>
      <c r="N338" s="205"/>
      <c r="O338" s="205"/>
      <c r="P338" s="205"/>
      <c r="Q338" s="205"/>
      <c r="R338" s="205"/>
      <c r="S338" s="205"/>
      <c r="T338" s="205"/>
      <c r="U338" s="205"/>
      <c r="V338" s="205"/>
      <c r="W338" s="205"/>
      <c r="X338" s="205"/>
      <c r="Y338" s="205"/>
    </row>
    <row r="339" spans="1:25" s="47" customFormat="1" x14ac:dyDescent="0.25">
      <c r="A339" s="205"/>
      <c r="B339" s="205"/>
      <c r="C339" s="205"/>
      <c r="D339" s="205"/>
      <c r="E339" s="205"/>
      <c r="F339" s="205"/>
      <c r="G339" s="205"/>
      <c r="H339" s="205"/>
      <c r="I339" s="205"/>
      <c r="J339" s="205"/>
      <c r="K339" s="205"/>
      <c r="L339" s="205"/>
      <c r="M339" s="205"/>
      <c r="N339" s="205"/>
      <c r="O339" s="205"/>
      <c r="P339" s="205"/>
      <c r="Q339" s="205"/>
      <c r="R339" s="205"/>
      <c r="S339" s="205"/>
      <c r="T339" s="205"/>
      <c r="U339" s="205"/>
      <c r="V339" s="205"/>
      <c r="W339" s="205"/>
      <c r="X339" s="205"/>
      <c r="Y339" s="205"/>
    </row>
    <row r="340" spans="1:25" s="47" customFormat="1" x14ac:dyDescent="0.25">
      <c r="A340" s="205"/>
      <c r="B340" s="205"/>
      <c r="C340" s="205"/>
      <c r="D340" s="205"/>
      <c r="E340" s="205"/>
      <c r="F340" s="205"/>
      <c r="G340" s="205"/>
      <c r="H340" s="205"/>
      <c r="I340" s="205"/>
      <c r="J340" s="205"/>
      <c r="K340" s="205"/>
      <c r="L340" s="205"/>
      <c r="M340" s="205"/>
      <c r="N340" s="205"/>
      <c r="O340" s="205"/>
      <c r="P340" s="205"/>
      <c r="Q340" s="205"/>
      <c r="R340" s="205"/>
      <c r="S340" s="205"/>
      <c r="T340" s="205"/>
      <c r="U340" s="205"/>
      <c r="V340" s="205"/>
      <c r="W340" s="205"/>
      <c r="X340" s="205"/>
      <c r="Y340" s="205"/>
    </row>
    <row r="341" spans="1:25" s="47" customFormat="1" x14ac:dyDescent="0.25">
      <c r="A341" s="205"/>
      <c r="B341" s="205"/>
      <c r="C341" s="205"/>
      <c r="D341" s="205"/>
      <c r="E341" s="205"/>
      <c r="F341" s="205"/>
      <c r="G341" s="205"/>
      <c r="H341" s="205"/>
      <c r="I341" s="205"/>
      <c r="J341" s="205"/>
      <c r="K341" s="205"/>
      <c r="L341" s="205"/>
      <c r="M341" s="205"/>
      <c r="N341" s="205"/>
      <c r="O341" s="205"/>
      <c r="P341" s="205"/>
      <c r="Q341" s="205"/>
      <c r="R341" s="205"/>
      <c r="S341" s="205"/>
      <c r="T341" s="205"/>
      <c r="U341" s="205"/>
      <c r="V341" s="205"/>
      <c r="W341" s="205"/>
      <c r="X341" s="205"/>
      <c r="Y341" s="205"/>
    </row>
    <row r="342" spans="1:25" s="47" customFormat="1" x14ac:dyDescent="0.25">
      <c r="A342" s="205"/>
      <c r="B342" s="205"/>
      <c r="C342" s="205"/>
      <c r="D342" s="205"/>
      <c r="E342" s="205"/>
      <c r="F342" s="205"/>
      <c r="G342" s="205"/>
      <c r="H342" s="205"/>
      <c r="I342" s="205"/>
      <c r="J342" s="205"/>
      <c r="K342" s="205"/>
      <c r="L342" s="205"/>
      <c r="M342" s="205"/>
      <c r="N342" s="205"/>
      <c r="O342" s="205"/>
      <c r="P342" s="205"/>
      <c r="Q342" s="205"/>
      <c r="R342" s="205"/>
      <c r="S342" s="205"/>
      <c r="T342" s="205"/>
      <c r="U342" s="205"/>
      <c r="V342" s="205"/>
      <c r="W342" s="205"/>
      <c r="X342" s="205"/>
      <c r="Y342" s="205"/>
    </row>
    <row r="343" spans="1:25" s="47" customFormat="1" x14ac:dyDescent="0.25">
      <c r="A343" s="205"/>
      <c r="B343" s="205"/>
      <c r="C343" s="205"/>
      <c r="D343" s="205"/>
      <c r="E343" s="205"/>
      <c r="F343" s="205"/>
      <c r="G343" s="205"/>
      <c r="H343" s="205"/>
      <c r="I343" s="205"/>
      <c r="J343" s="205"/>
      <c r="K343" s="205"/>
      <c r="L343" s="205"/>
      <c r="M343" s="205"/>
      <c r="N343" s="205"/>
      <c r="O343" s="205"/>
      <c r="P343" s="205"/>
      <c r="Q343" s="205"/>
      <c r="R343" s="205"/>
      <c r="S343" s="205"/>
      <c r="T343" s="205"/>
      <c r="U343" s="205"/>
      <c r="V343" s="205"/>
      <c r="W343" s="205"/>
      <c r="X343" s="205"/>
      <c r="Y343" s="205"/>
    </row>
    <row r="344" spans="1:25" s="47" customFormat="1" x14ac:dyDescent="0.25">
      <c r="A344" s="205"/>
      <c r="B344" s="205"/>
      <c r="C344" s="205"/>
      <c r="D344" s="205"/>
      <c r="E344" s="205"/>
      <c r="F344" s="205"/>
      <c r="G344" s="205"/>
      <c r="H344" s="205"/>
      <c r="I344" s="205"/>
      <c r="J344" s="205"/>
      <c r="K344" s="205"/>
      <c r="L344" s="205"/>
      <c r="M344" s="205"/>
      <c r="N344" s="205"/>
      <c r="O344" s="205"/>
      <c r="P344" s="205"/>
      <c r="Q344" s="205"/>
      <c r="R344" s="205"/>
      <c r="S344" s="205"/>
      <c r="T344" s="205"/>
      <c r="U344" s="205"/>
      <c r="V344" s="205"/>
      <c r="W344" s="205"/>
      <c r="X344" s="205"/>
      <c r="Y344" s="205"/>
    </row>
    <row r="345" spans="1:25" s="47" customFormat="1" x14ac:dyDescent="0.25">
      <c r="A345" s="205"/>
      <c r="B345" s="205"/>
      <c r="C345" s="205"/>
      <c r="D345" s="205"/>
      <c r="E345" s="205"/>
      <c r="F345" s="205"/>
      <c r="G345" s="205"/>
      <c r="H345" s="205"/>
      <c r="I345" s="205"/>
      <c r="J345" s="205"/>
      <c r="K345" s="205"/>
      <c r="L345" s="205"/>
      <c r="M345" s="205"/>
      <c r="N345" s="205"/>
      <c r="O345" s="205"/>
      <c r="P345" s="205"/>
      <c r="Q345" s="205"/>
      <c r="R345" s="205"/>
      <c r="S345" s="205"/>
      <c r="T345" s="205"/>
      <c r="U345" s="205"/>
      <c r="V345" s="205"/>
      <c r="W345" s="205"/>
      <c r="X345" s="205"/>
      <c r="Y345" s="205"/>
    </row>
    <row r="346" spans="1:25" s="47" customFormat="1" x14ac:dyDescent="0.25">
      <c r="A346" s="205"/>
      <c r="B346" s="205"/>
      <c r="C346" s="205"/>
      <c r="D346" s="205"/>
      <c r="E346" s="205"/>
      <c r="F346" s="205"/>
      <c r="G346" s="205"/>
      <c r="H346" s="205"/>
      <c r="I346" s="205"/>
      <c r="J346" s="205"/>
      <c r="K346" s="205"/>
      <c r="L346" s="205"/>
      <c r="M346" s="205"/>
      <c r="N346" s="205"/>
      <c r="O346" s="205"/>
      <c r="P346" s="205"/>
      <c r="Q346" s="205"/>
      <c r="R346" s="205"/>
      <c r="S346" s="205"/>
      <c r="T346" s="205"/>
      <c r="U346" s="205"/>
      <c r="V346" s="205"/>
      <c r="W346" s="205"/>
      <c r="X346" s="205"/>
      <c r="Y346" s="205"/>
    </row>
    <row r="347" spans="1:25" x14ac:dyDescent="0.25">
      <c r="A347" s="205"/>
      <c r="B347" s="205"/>
      <c r="C347" s="205"/>
      <c r="D347" s="205"/>
      <c r="E347" s="205"/>
      <c r="F347" s="205"/>
      <c r="G347" s="205"/>
      <c r="H347" s="205"/>
      <c r="I347" s="205"/>
      <c r="J347" s="205"/>
      <c r="K347" s="205"/>
      <c r="L347" s="205"/>
      <c r="M347" s="205"/>
      <c r="N347" s="205"/>
      <c r="O347" s="205"/>
      <c r="P347" s="205"/>
      <c r="Q347" s="205"/>
      <c r="R347" s="205"/>
      <c r="S347" s="205"/>
      <c r="T347" s="205"/>
      <c r="U347" s="205"/>
      <c r="V347" s="205"/>
      <c r="W347" s="205"/>
      <c r="X347" s="205"/>
      <c r="Y347" s="205"/>
    </row>
    <row r="348" spans="1:25" x14ac:dyDescent="0.25">
      <c r="A348" s="205"/>
      <c r="B348" s="205"/>
      <c r="C348" s="205"/>
      <c r="D348" s="205"/>
      <c r="E348" s="205"/>
      <c r="F348" s="205"/>
      <c r="G348" s="205"/>
      <c r="H348" s="205"/>
      <c r="I348" s="205"/>
      <c r="J348" s="205"/>
      <c r="K348" s="205"/>
      <c r="L348" s="205"/>
      <c r="M348" s="205"/>
      <c r="N348" s="205"/>
      <c r="O348" s="205"/>
      <c r="P348" s="205"/>
      <c r="Q348" s="205"/>
      <c r="R348" s="205"/>
      <c r="S348" s="205"/>
      <c r="T348" s="205"/>
      <c r="U348" s="205"/>
      <c r="V348" s="205"/>
      <c r="W348" s="205"/>
      <c r="X348" s="205"/>
      <c r="Y348" s="205"/>
    </row>
    <row r="349" spans="1:25" s="51" customFormat="1" x14ac:dyDescent="0.25">
      <c r="A349" s="205"/>
      <c r="B349" s="205"/>
      <c r="C349" s="205"/>
      <c r="D349" s="205"/>
      <c r="E349" s="205"/>
      <c r="F349" s="205"/>
      <c r="G349" s="205"/>
      <c r="H349" s="205"/>
      <c r="I349" s="205"/>
      <c r="J349" s="205"/>
      <c r="K349" s="205"/>
      <c r="L349" s="205"/>
      <c r="M349" s="205"/>
      <c r="N349" s="205"/>
      <c r="O349" s="205"/>
      <c r="P349" s="205"/>
      <c r="Q349" s="205"/>
      <c r="R349" s="205"/>
      <c r="S349" s="205"/>
      <c r="T349" s="205"/>
      <c r="U349" s="205"/>
      <c r="V349" s="205"/>
      <c r="W349" s="205"/>
      <c r="X349" s="205"/>
      <c r="Y349" s="205"/>
    </row>
    <row r="350" spans="1:25" s="51" customFormat="1" x14ac:dyDescent="0.25">
      <c r="A350" s="205"/>
      <c r="B350" s="205"/>
      <c r="C350" s="205"/>
      <c r="D350" s="205"/>
      <c r="E350" s="205"/>
      <c r="F350" s="205"/>
      <c r="G350" s="205"/>
      <c r="H350" s="205"/>
      <c r="I350" s="205"/>
      <c r="J350" s="205"/>
      <c r="K350" s="205"/>
      <c r="L350" s="205"/>
      <c r="M350" s="205"/>
      <c r="N350" s="205"/>
      <c r="O350" s="205"/>
      <c r="P350" s="205"/>
      <c r="Q350" s="205"/>
      <c r="R350" s="205"/>
      <c r="S350" s="205"/>
      <c r="T350" s="205"/>
      <c r="U350" s="205"/>
      <c r="V350" s="205"/>
      <c r="W350" s="205"/>
      <c r="X350" s="205"/>
      <c r="Y350" s="205"/>
    </row>
    <row r="351" spans="1:25" s="51" customFormat="1" x14ac:dyDescent="0.25">
      <c r="A351" s="205"/>
      <c r="B351" s="205"/>
      <c r="C351" s="205"/>
      <c r="D351" s="205"/>
      <c r="E351" s="205"/>
      <c r="F351" s="205"/>
      <c r="G351" s="205"/>
      <c r="H351" s="205"/>
      <c r="I351" s="205"/>
      <c r="J351" s="205"/>
      <c r="K351" s="205"/>
      <c r="L351" s="205"/>
      <c r="M351" s="205"/>
      <c r="N351" s="205"/>
      <c r="O351" s="205"/>
      <c r="P351" s="205"/>
      <c r="Q351" s="205"/>
      <c r="R351" s="205"/>
      <c r="S351" s="205"/>
      <c r="T351" s="205"/>
      <c r="U351" s="205"/>
      <c r="V351" s="205"/>
      <c r="W351" s="205"/>
      <c r="X351" s="205"/>
      <c r="Y351" s="205"/>
    </row>
    <row r="352" spans="1:25" s="51" customFormat="1" x14ac:dyDescent="0.25">
      <c r="A352" s="205"/>
      <c r="B352" s="205"/>
      <c r="C352" s="205"/>
      <c r="D352" s="205"/>
      <c r="E352" s="205"/>
      <c r="F352" s="205"/>
      <c r="G352" s="205"/>
      <c r="H352" s="205"/>
      <c r="I352" s="205"/>
      <c r="J352" s="205"/>
      <c r="K352" s="205"/>
      <c r="L352" s="205"/>
      <c r="M352" s="205"/>
      <c r="N352" s="205"/>
      <c r="O352" s="205"/>
      <c r="P352" s="205"/>
      <c r="Q352" s="205"/>
      <c r="R352" s="205"/>
      <c r="S352" s="205"/>
      <c r="T352" s="205"/>
      <c r="U352" s="205"/>
      <c r="V352" s="205"/>
      <c r="W352" s="205"/>
      <c r="X352" s="205"/>
      <c r="Y352" s="205"/>
    </row>
    <row r="353" spans="1:25" s="51" customFormat="1" x14ac:dyDescent="0.25">
      <c r="A353" s="205"/>
      <c r="B353" s="205"/>
      <c r="C353" s="205"/>
      <c r="D353" s="205"/>
      <c r="E353" s="205"/>
      <c r="F353" s="205"/>
      <c r="G353" s="205"/>
      <c r="H353" s="205"/>
      <c r="I353" s="205"/>
      <c r="J353" s="205"/>
      <c r="K353" s="205"/>
      <c r="L353" s="205"/>
      <c r="M353" s="205"/>
      <c r="N353" s="205"/>
      <c r="O353" s="205"/>
      <c r="P353" s="205"/>
      <c r="Q353" s="205"/>
      <c r="R353" s="205"/>
      <c r="S353" s="205"/>
      <c r="T353" s="205"/>
      <c r="U353" s="205"/>
      <c r="V353" s="205"/>
      <c r="W353" s="205"/>
      <c r="X353" s="205"/>
      <c r="Y353" s="205"/>
    </row>
    <row r="354" spans="1:25" s="51" customFormat="1" x14ac:dyDescent="0.25">
      <c r="A354" s="205"/>
      <c r="B354" s="205"/>
      <c r="C354" s="205"/>
      <c r="D354" s="205"/>
      <c r="E354" s="205"/>
      <c r="F354" s="205"/>
      <c r="G354" s="205"/>
      <c r="H354" s="205"/>
      <c r="I354" s="205"/>
      <c r="J354" s="205"/>
      <c r="K354" s="205"/>
      <c r="L354" s="205"/>
      <c r="M354" s="205"/>
      <c r="N354" s="205"/>
      <c r="O354" s="205"/>
      <c r="P354" s="205"/>
      <c r="Q354" s="205"/>
      <c r="R354" s="205"/>
      <c r="S354" s="205"/>
      <c r="T354" s="205"/>
      <c r="U354" s="205"/>
      <c r="V354" s="205"/>
      <c r="W354" s="205"/>
      <c r="X354" s="205"/>
      <c r="Y354" s="205"/>
    </row>
    <row r="355" spans="1:25" s="51" customFormat="1" x14ac:dyDescent="0.25">
      <c r="A355" s="205"/>
      <c r="B355" s="205"/>
      <c r="C355" s="205"/>
      <c r="D355" s="205"/>
      <c r="E355" s="205"/>
      <c r="F355" s="205"/>
      <c r="G355" s="205"/>
      <c r="H355" s="205"/>
      <c r="I355" s="205"/>
      <c r="J355" s="205"/>
      <c r="K355" s="205"/>
      <c r="L355" s="205"/>
      <c r="M355" s="205"/>
      <c r="N355" s="205"/>
      <c r="O355" s="205"/>
      <c r="P355" s="205"/>
      <c r="Q355" s="205"/>
      <c r="R355" s="205"/>
      <c r="S355" s="205"/>
      <c r="T355" s="205"/>
      <c r="U355" s="205"/>
      <c r="V355" s="205"/>
      <c r="W355" s="205"/>
      <c r="X355" s="205"/>
      <c r="Y355" s="205"/>
    </row>
    <row r="356" spans="1:25" s="51" customFormat="1" x14ac:dyDescent="0.25">
      <c r="A356" s="205"/>
      <c r="B356" s="205"/>
      <c r="C356" s="205"/>
      <c r="D356" s="205"/>
      <c r="E356" s="205"/>
      <c r="F356" s="205"/>
      <c r="G356" s="205"/>
      <c r="H356" s="205"/>
      <c r="I356" s="205"/>
      <c r="J356" s="205"/>
      <c r="K356" s="205"/>
      <c r="L356" s="205"/>
      <c r="M356" s="205"/>
      <c r="N356" s="205"/>
      <c r="O356" s="205"/>
      <c r="P356" s="205"/>
      <c r="Q356" s="205"/>
      <c r="R356" s="205"/>
      <c r="S356" s="205"/>
      <c r="T356" s="205"/>
      <c r="U356" s="205"/>
      <c r="V356" s="205"/>
      <c r="W356" s="205"/>
      <c r="X356" s="205"/>
      <c r="Y356" s="205"/>
    </row>
    <row r="357" spans="1:25" s="51" customFormat="1" x14ac:dyDescent="0.25">
      <c r="A357" s="205"/>
      <c r="B357" s="205"/>
      <c r="C357" s="205"/>
      <c r="D357" s="205"/>
      <c r="E357" s="205"/>
      <c r="F357" s="205"/>
      <c r="G357" s="205"/>
      <c r="H357" s="205"/>
      <c r="I357" s="205"/>
      <c r="J357" s="205"/>
      <c r="K357" s="205"/>
      <c r="L357" s="205"/>
      <c r="M357" s="205"/>
      <c r="N357" s="205"/>
      <c r="O357" s="205"/>
      <c r="P357" s="205"/>
      <c r="Q357" s="205"/>
      <c r="R357" s="205"/>
      <c r="S357" s="205"/>
      <c r="T357" s="205"/>
      <c r="U357" s="205"/>
      <c r="V357" s="205"/>
      <c r="W357" s="205"/>
      <c r="X357" s="205"/>
      <c r="Y357" s="205"/>
    </row>
    <row r="358" spans="1:25" s="51" customFormat="1" x14ac:dyDescent="0.25">
      <c r="A358" s="205"/>
      <c r="B358" s="205"/>
      <c r="C358" s="205"/>
      <c r="D358" s="205"/>
      <c r="E358" s="205"/>
      <c r="F358" s="205"/>
      <c r="G358" s="205"/>
      <c r="H358" s="205"/>
      <c r="I358" s="205"/>
      <c r="J358" s="205"/>
      <c r="K358" s="205"/>
      <c r="L358" s="205"/>
      <c r="M358" s="205"/>
      <c r="N358" s="205"/>
      <c r="O358" s="205"/>
      <c r="P358" s="205"/>
      <c r="Q358" s="205"/>
      <c r="R358" s="205"/>
      <c r="S358" s="205"/>
      <c r="T358" s="205"/>
      <c r="U358" s="205"/>
      <c r="V358" s="205"/>
      <c r="W358" s="205"/>
      <c r="X358" s="205"/>
      <c r="Y358" s="205"/>
    </row>
    <row r="359" spans="1:25" s="52" customFormat="1" x14ac:dyDescent="0.25">
      <c r="A359" s="205"/>
      <c r="B359" s="205"/>
      <c r="C359" s="205"/>
      <c r="D359" s="205"/>
      <c r="E359" s="205"/>
      <c r="F359" s="205"/>
      <c r="G359" s="205"/>
      <c r="H359" s="205"/>
      <c r="I359" s="205"/>
      <c r="J359" s="205"/>
      <c r="K359" s="205"/>
      <c r="L359" s="205"/>
      <c r="M359" s="205"/>
      <c r="N359" s="205"/>
      <c r="O359" s="205"/>
      <c r="P359" s="205"/>
      <c r="Q359" s="205"/>
      <c r="R359" s="205"/>
      <c r="S359" s="205"/>
      <c r="T359" s="205"/>
      <c r="U359" s="205"/>
      <c r="V359" s="205"/>
      <c r="W359" s="205"/>
      <c r="X359" s="205"/>
      <c r="Y359" s="205"/>
    </row>
    <row r="360" spans="1:25" s="52" customFormat="1" x14ac:dyDescent="0.25">
      <c r="A360" s="205"/>
      <c r="B360" s="205"/>
      <c r="C360" s="205"/>
      <c r="D360" s="205"/>
      <c r="E360" s="205"/>
      <c r="F360" s="205"/>
      <c r="G360" s="205"/>
      <c r="H360" s="205"/>
      <c r="I360" s="205"/>
      <c r="J360" s="205"/>
      <c r="K360" s="205"/>
      <c r="L360" s="205"/>
      <c r="M360" s="205"/>
      <c r="N360" s="205"/>
      <c r="O360" s="205"/>
      <c r="P360" s="205"/>
      <c r="Q360" s="205"/>
      <c r="R360" s="205"/>
      <c r="S360" s="205"/>
      <c r="T360" s="205"/>
      <c r="U360" s="205"/>
      <c r="V360" s="205"/>
      <c r="W360" s="205"/>
      <c r="X360" s="205"/>
      <c r="Y360" s="205"/>
    </row>
    <row r="361" spans="1:25" s="51" customFormat="1" x14ac:dyDescent="0.25">
      <c r="A361" s="205"/>
      <c r="B361" s="205"/>
      <c r="C361" s="205"/>
      <c r="D361" s="205"/>
      <c r="E361" s="205"/>
      <c r="F361" s="205"/>
      <c r="G361" s="205"/>
      <c r="H361" s="205"/>
      <c r="I361" s="205"/>
      <c r="J361" s="205"/>
      <c r="K361" s="205"/>
      <c r="L361" s="205"/>
      <c r="M361" s="205"/>
      <c r="N361" s="205"/>
      <c r="O361" s="205"/>
      <c r="P361" s="205"/>
      <c r="Q361" s="205"/>
      <c r="R361" s="205"/>
      <c r="S361" s="205"/>
      <c r="T361" s="205"/>
      <c r="U361" s="205"/>
      <c r="V361" s="205"/>
      <c r="W361" s="205"/>
      <c r="X361" s="205"/>
      <c r="Y361" s="205"/>
    </row>
    <row r="362" spans="1:25" s="51" customFormat="1" x14ac:dyDescent="0.25">
      <c r="A362" s="205"/>
      <c r="B362" s="205"/>
      <c r="C362" s="205"/>
      <c r="D362" s="205"/>
      <c r="E362" s="205"/>
      <c r="F362" s="205"/>
      <c r="G362" s="205"/>
      <c r="H362" s="205"/>
      <c r="I362" s="205"/>
      <c r="J362" s="205"/>
      <c r="K362" s="205"/>
      <c r="L362" s="205"/>
      <c r="M362" s="205"/>
      <c r="N362" s="205"/>
      <c r="O362" s="205"/>
      <c r="P362" s="205"/>
      <c r="Q362" s="205"/>
      <c r="R362" s="205"/>
      <c r="S362" s="205"/>
      <c r="T362" s="205"/>
      <c r="U362" s="205"/>
      <c r="V362" s="205"/>
      <c r="W362" s="205"/>
      <c r="X362" s="205"/>
      <c r="Y362" s="205"/>
    </row>
    <row r="363" spans="1:25" s="51" customFormat="1" x14ac:dyDescent="0.25">
      <c r="A363" s="205"/>
      <c r="B363" s="205"/>
      <c r="C363" s="205"/>
      <c r="D363" s="205"/>
      <c r="E363" s="205"/>
      <c r="F363" s="205"/>
      <c r="G363" s="205"/>
      <c r="H363" s="205"/>
      <c r="I363" s="205"/>
      <c r="J363" s="205"/>
      <c r="K363" s="205"/>
      <c r="L363" s="205"/>
      <c r="M363" s="205"/>
      <c r="N363" s="205"/>
      <c r="O363" s="205"/>
      <c r="P363" s="205"/>
      <c r="Q363" s="205"/>
      <c r="R363" s="205"/>
      <c r="S363" s="205"/>
      <c r="T363" s="205"/>
      <c r="U363" s="205"/>
      <c r="V363" s="205"/>
      <c r="W363" s="205"/>
      <c r="X363" s="205"/>
      <c r="Y363" s="205"/>
    </row>
    <row r="364" spans="1:25" s="51" customFormat="1" x14ac:dyDescent="0.25">
      <c r="A364" s="205"/>
      <c r="B364" s="205"/>
      <c r="C364" s="205"/>
      <c r="D364" s="205"/>
      <c r="E364" s="205"/>
      <c r="F364" s="205"/>
      <c r="G364" s="205"/>
      <c r="H364" s="205"/>
      <c r="I364" s="205"/>
      <c r="J364" s="205"/>
      <c r="K364" s="205"/>
      <c r="L364" s="205"/>
      <c r="M364" s="205"/>
      <c r="N364" s="205"/>
      <c r="O364" s="205"/>
      <c r="P364" s="205"/>
      <c r="Q364" s="205"/>
      <c r="R364" s="205"/>
      <c r="S364" s="205"/>
      <c r="T364" s="205"/>
      <c r="U364" s="205"/>
      <c r="V364" s="205"/>
      <c r="W364" s="205"/>
      <c r="X364" s="205"/>
      <c r="Y364" s="205"/>
    </row>
    <row r="365" spans="1:25" x14ac:dyDescent="0.25">
      <c r="A365" s="205"/>
      <c r="B365" s="205"/>
      <c r="C365" s="205"/>
      <c r="D365" s="205"/>
      <c r="E365" s="205"/>
      <c r="F365" s="205"/>
      <c r="G365" s="205"/>
      <c r="H365" s="205"/>
      <c r="I365" s="205"/>
      <c r="J365" s="205"/>
      <c r="K365" s="205"/>
      <c r="L365" s="205"/>
      <c r="M365" s="205"/>
      <c r="N365" s="205"/>
      <c r="O365" s="205"/>
      <c r="P365" s="205"/>
      <c r="Q365" s="205"/>
      <c r="R365" s="205"/>
      <c r="S365" s="205"/>
      <c r="T365" s="205"/>
      <c r="U365" s="205"/>
      <c r="V365" s="205"/>
      <c r="W365" s="205"/>
      <c r="X365" s="205"/>
      <c r="Y365" s="205"/>
    </row>
    <row r="366" spans="1:25" x14ac:dyDescent="0.25">
      <c r="A366" s="205"/>
      <c r="B366" s="205"/>
      <c r="C366" s="205"/>
      <c r="D366" s="205"/>
      <c r="E366" s="205"/>
      <c r="F366" s="205"/>
      <c r="G366" s="205"/>
      <c r="H366" s="205"/>
      <c r="I366" s="205"/>
      <c r="J366" s="205"/>
      <c r="K366" s="205"/>
      <c r="L366" s="205"/>
      <c r="M366" s="205"/>
      <c r="N366" s="205"/>
      <c r="O366" s="205"/>
      <c r="P366" s="205"/>
      <c r="Q366" s="205"/>
      <c r="R366" s="205"/>
      <c r="S366" s="205"/>
      <c r="T366" s="205"/>
      <c r="U366" s="205"/>
      <c r="V366" s="205"/>
      <c r="W366" s="205"/>
      <c r="X366" s="205"/>
      <c r="Y366" s="205"/>
    </row>
    <row r="367" spans="1:25" x14ac:dyDescent="0.25">
      <c r="A367" s="205"/>
      <c r="B367" s="205"/>
      <c r="C367" s="205"/>
      <c r="D367" s="205"/>
      <c r="E367" s="205"/>
      <c r="F367" s="205"/>
      <c r="G367" s="205"/>
      <c r="H367" s="205"/>
      <c r="I367" s="205"/>
      <c r="J367" s="205"/>
      <c r="K367" s="205"/>
      <c r="L367" s="205"/>
      <c r="M367" s="205"/>
      <c r="N367" s="205"/>
      <c r="O367" s="205"/>
      <c r="P367" s="205"/>
      <c r="Q367" s="205"/>
      <c r="R367" s="205"/>
      <c r="S367" s="205"/>
      <c r="T367" s="205"/>
      <c r="U367" s="205"/>
      <c r="V367" s="205"/>
      <c r="W367" s="205"/>
      <c r="X367" s="205"/>
      <c r="Y367" s="205"/>
    </row>
    <row r="370" spans="1:58" ht="15" customHeight="1" x14ac:dyDescent="0.25">
      <c r="A370" s="66" t="s">
        <v>97</v>
      </c>
      <c r="B370" s="66"/>
      <c r="C370" s="66"/>
      <c r="D370" s="66"/>
      <c r="E370" s="66"/>
      <c r="F370" s="66"/>
      <c r="G370" s="66"/>
      <c r="H370" s="66"/>
      <c r="I370" s="66"/>
      <c r="J370" s="66"/>
      <c r="K370" s="66"/>
      <c r="L370" s="66"/>
      <c r="M370" s="66"/>
      <c r="N370" s="66"/>
      <c r="O370" s="66"/>
      <c r="P370" s="66"/>
      <c r="Q370" s="66"/>
      <c r="R370" s="66"/>
      <c r="S370" s="66"/>
      <c r="T370" s="66"/>
      <c r="U370" s="66"/>
    </row>
    <row r="371" spans="1:58" ht="25.5" customHeight="1" x14ac:dyDescent="0.25">
      <c r="A371" s="66"/>
      <c r="B371" s="66"/>
      <c r="C371" s="66"/>
      <c r="D371" s="66"/>
      <c r="E371" s="66"/>
      <c r="F371" s="66"/>
      <c r="G371" s="66"/>
      <c r="H371" s="66"/>
      <c r="I371" s="66"/>
      <c r="J371" s="66"/>
      <c r="K371" s="66"/>
      <c r="L371" s="66"/>
      <c r="M371" s="66"/>
      <c r="N371" s="66"/>
      <c r="O371" s="66"/>
      <c r="P371" s="66"/>
      <c r="Q371" s="66"/>
      <c r="R371" s="66"/>
      <c r="S371" s="66"/>
      <c r="T371" s="66"/>
      <c r="U371" s="66"/>
    </row>
    <row r="372" spans="1:58" ht="25.5" customHeight="1" thickBot="1" x14ac:dyDescent="0.3">
      <c r="A372" s="21"/>
      <c r="B372" s="21"/>
      <c r="C372" s="21"/>
      <c r="D372" s="21"/>
      <c r="E372" s="21"/>
      <c r="F372" s="21"/>
      <c r="G372" s="21"/>
      <c r="H372" s="21"/>
      <c r="I372" s="21"/>
      <c r="J372" s="21"/>
      <c r="K372" s="21"/>
      <c r="L372" s="298" t="str">
        <f>CONCATENATE(Arkusz18!C2," - ",Arkusz18!B2," r.")</f>
        <v>01.01.2015 - 28.02.2015 r.</v>
      </c>
      <c r="M372" s="298"/>
      <c r="N372" s="298"/>
      <c r="O372" s="298"/>
      <c r="P372" s="298"/>
      <c r="Q372" s="298"/>
      <c r="R372" s="298"/>
      <c r="S372" s="298"/>
      <c r="T372" s="298"/>
      <c r="U372" s="298"/>
      <c r="V372" s="298"/>
    </row>
    <row r="373" spans="1:58" ht="121.5" customHeight="1" x14ac:dyDescent="0.25">
      <c r="C373" s="255" t="s">
        <v>3</v>
      </c>
      <c r="D373" s="256"/>
      <c r="E373" s="256"/>
      <c r="F373" s="256"/>
      <c r="G373" s="256"/>
      <c r="H373" s="256"/>
      <c r="I373" s="256"/>
      <c r="J373" s="256"/>
      <c r="K373" s="256"/>
      <c r="L373" s="59" t="s">
        <v>85</v>
      </c>
      <c r="M373" s="59"/>
      <c r="N373" s="29" t="s">
        <v>12</v>
      </c>
      <c r="O373" s="29" t="s">
        <v>101</v>
      </c>
      <c r="P373" s="29" t="s">
        <v>90</v>
      </c>
      <c r="Q373" s="29" t="s">
        <v>55</v>
      </c>
      <c r="R373" s="29" t="s">
        <v>40</v>
      </c>
      <c r="S373" s="29" t="s">
        <v>5</v>
      </c>
      <c r="T373" s="29" t="s">
        <v>89</v>
      </c>
      <c r="U373" s="59" t="s">
        <v>84</v>
      </c>
      <c r="V373" s="60"/>
      <c r="BF373" s="52"/>
    </row>
    <row r="374" spans="1:58" x14ac:dyDescent="0.25">
      <c r="C374" s="79" t="s">
        <v>35</v>
      </c>
      <c r="D374" s="80"/>
      <c r="E374" s="80"/>
      <c r="F374" s="80"/>
      <c r="G374" s="80"/>
      <c r="H374" s="80"/>
      <c r="I374" s="80"/>
      <c r="J374" s="80"/>
      <c r="K374" s="80"/>
      <c r="L374" s="61">
        <f>Arkusz13!C2</f>
        <v>244</v>
      </c>
      <c r="M374" s="61"/>
      <c r="N374" s="43">
        <f>Arkusz13!C18</f>
        <v>53</v>
      </c>
      <c r="O374" s="43">
        <f>Arkusz13!C34</f>
        <v>35</v>
      </c>
      <c r="P374" s="43">
        <f>Arkusz13!C50</f>
        <v>8</v>
      </c>
      <c r="Q374" s="43">
        <f>Arkusz13!C66</f>
        <v>2</v>
      </c>
      <c r="R374" s="43">
        <f>Arkusz13!C82</f>
        <v>0</v>
      </c>
      <c r="S374" s="43">
        <f>Arkusz13!C98</f>
        <v>0</v>
      </c>
      <c r="T374" s="43">
        <f>Arkusz13!C114-SUM(N374:S374)</f>
        <v>67</v>
      </c>
      <c r="U374" s="77">
        <f>SUM(N374:T374)</f>
        <v>165</v>
      </c>
      <c r="V374" s="78"/>
    </row>
    <row r="375" spans="1:58" x14ac:dyDescent="0.25">
      <c r="C375" s="139" t="s">
        <v>36</v>
      </c>
      <c r="D375" s="140"/>
      <c r="E375" s="140"/>
      <c r="F375" s="140"/>
      <c r="G375" s="140"/>
      <c r="H375" s="140"/>
      <c r="I375" s="140"/>
      <c r="J375" s="140"/>
      <c r="K375" s="140"/>
      <c r="L375" s="61">
        <f>Arkusz13!C3</f>
        <v>42</v>
      </c>
      <c r="M375" s="61"/>
      <c r="N375" s="45">
        <f>Arkusz13!C19</f>
        <v>20</v>
      </c>
      <c r="O375" s="45">
        <f>Arkusz13!C35</f>
        <v>5</v>
      </c>
      <c r="P375" s="45">
        <f>Arkusz13!C51</f>
        <v>4</v>
      </c>
      <c r="Q375" s="45">
        <f>Arkusz13!C67</f>
        <v>0</v>
      </c>
      <c r="R375" s="45">
        <f>Arkusz13!C83</f>
        <v>0</v>
      </c>
      <c r="S375" s="45">
        <f>Arkusz13!C99</f>
        <v>0</v>
      </c>
      <c r="T375" s="45">
        <f>Arkusz13!C115-SUM(N375:S375)</f>
        <v>6</v>
      </c>
      <c r="U375" s="77">
        <f t="shared" ref="U375:U389" si="16">SUM(N375:T375)</f>
        <v>35</v>
      </c>
      <c r="V375" s="78"/>
    </row>
    <row r="376" spans="1:58" x14ac:dyDescent="0.25">
      <c r="C376" s="79" t="s">
        <v>37</v>
      </c>
      <c r="D376" s="80"/>
      <c r="E376" s="80"/>
      <c r="F376" s="80"/>
      <c r="G376" s="80"/>
      <c r="H376" s="80"/>
      <c r="I376" s="80"/>
      <c r="J376" s="80"/>
      <c r="K376" s="80"/>
      <c r="L376" s="61">
        <f>Arkusz13!C4</f>
        <v>9</v>
      </c>
      <c r="M376" s="61"/>
      <c r="N376" s="45">
        <f>Arkusz13!C20</f>
        <v>6</v>
      </c>
      <c r="O376" s="45">
        <f>Arkusz13!C36</f>
        <v>0</v>
      </c>
      <c r="P376" s="45">
        <f>Arkusz13!C52</f>
        <v>2</v>
      </c>
      <c r="Q376" s="45">
        <f>Arkusz13!C68</f>
        <v>0</v>
      </c>
      <c r="R376" s="45">
        <f>Arkusz13!C84</f>
        <v>0</v>
      </c>
      <c r="S376" s="45">
        <f>Arkusz13!C100</f>
        <v>0</v>
      </c>
      <c r="T376" s="45">
        <f>Arkusz13!C116-SUM(N376:S376)</f>
        <v>2</v>
      </c>
      <c r="U376" s="77">
        <f t="shared" si="16"/>
        <v>10</v>
      </c>
      <c r="V376" s="78"/>
    </row>
    <row r="377" spans="1:58" x14ac:dyDescent="0.25">
      <c r="C377" s="139" t="s">
        <v>38</v>
      </c>
      <c r="D377" s="140"/>
      <c r="E377" s="140"/>
      <c r="F377" s="140"/>
      <c r="G377" s="140"/>
      <c r="H377" s="140"/>
      <c r="I377" s="140"/>
      <c r="J377" s="140"/>
      <c r="K377" s="140"/>
      <c r="L377" s="61">
        <f>Arkusz13!C5</f>
        <v>1</v>
      </c>
      <c r="M377" s="61"/>
      <c r="N377" s="45">
        <f>Arkusz13!C21</f>
        <v>0</v>
      </c>
      <c r="O377" s="45">
        <f>Arkusz13!C37</f>
        <v>0</v>
      </c>
      <c r="P377" s="45">
        <f>Arkusz13!C53</f>
        <v>0</v>
      </c>
      <c r="Q377" s="45">
        <f>Arkusz13!C69</f>
        <v>0</v>
      </c>
      <c r="R377" s="45">
        <f>Arkusz13!C85</f>
        <v>0</v>
      </c>
      <c r="S377" s="45">
        <f>Arkusz13!C101</f>
        <v>0</v>
      </c>
      <c r="T377" s="45">
        <f>Arkusz13!C117-SUM(N377:S377)</f>
        <v>0</v>
      </c>
      <c r="U377" s="77">
        <f t="shared" si="16"/>
        <v>0</v>
      </c>
      <c r="V377" s="78"/>
    </row>
    <row r="378" spans="1:58" x14ac:dyDescent="0.25">
      <c r="C378" s="79" t="s">
        <v>39</v>
      </c>
      <c r="D378" s="80"/>
      <c r="E378" s="80"/>
      <c r="F378" s="80"/>
      <c r="G378" s="80"/>
      <c r="H378" s="80"/>
      <c r="I378" s="80"/>
      <c r="J378" s="80"/>
      <c r="K378" s="80"/>
      <c r="L378" s="61">
        <f>Arkusz13!C6</f>
        <v>0</v>
      </c>
      <c r="M378" s="61"/>
      <c r="N378" s="45">
        <f>Arkusz13!C22</f>
        <v>0</v>
      </c>
      <c r="O378" s="45">
        <f>Arkusz13!C38</f>
        <v>0</v>
      </c>
      <c r="P378" s="45">
        <f>Arkusz13!C54</f>
        <v>0</v>
      </c>
      <c r="Q378" s="45">
        <f>Arkusz13!C70</f>
        <v>0</v>
      </c>
      <c r="R378" s="45">
        <f>Arkusz13!C86</f>
        <v>0</v>
      </c>
      <c r="S378" s="45">
        <f>Arkusz13!C102</f>
        <v>0</v>
      </c>
      <c r="T378" s="45">
        <f>Arkusz13!C118-SUM(N378:S378)</f>
        <v>0</v>
      </c>
      <c r="U378" s="77">
        <f t="shared" si="16"/>
        <v>0</v>
      </c>
      <c r="V378" s="78"/>
    </row>
    <row r="379" spans="1:58" x14ac:dyDescent="0.25">
      <c r="C379" s="139" t="s">
        <v>47</v>
      </c>
      <c r="D379" s="140"/>
      <c r="E379" s="140"/>
      <c r="F379" s="140"/>
      <c r="G379" s="140"/>
      <c r="H379" s="140"/>
      <c r="I379" s="140"/>
      <c r="J379" s="140"/>
      <c r="K379" s="140"/>
      <c r="L379" s="61">
        <f>Arkusz13!C7</f>
        <v>1</v>
      </c>
      <c r="M379" s="61"/>
      <c r="N379" s="45">
        <f>Arkusz13!C23</f>
        <v>0</v>
      </c>
      <c r="O379" s="45">
        <f>Arkusz13!C39</f>
        <v>0</v>
      </c>
      <c r="P379" s="45">
        <f>Arkusz13!C55</f>
        <v>0</v>
      </c>
      <c r="Q379" s="45">
        <f>Arkusz13!C71</f>
        <v>0</v>
      </c>
      <c r="R379" s="45">
        <f>Arkusz13!C87</f>
        <v>0</v>
      </c>
      <c r="S379" s="45">
        <f>Arkusz13!C103</f>
        <v>0</v>
      </c>
      <c r="T379" s="45">
        <f>Arkusz13!C119-SUM(N379:S379)</f>
        <v>0</v>
      </c>
      <c r="U379" s="77">
        <f t="shared" si="16"/>
        <v>0</v>
      </c>
      <c r="V379" s="78"/>
    </row>
    <row r="380" spans="1:58" x14ac:dyDescent="0.25">
      <c r="C380" s="79" t="s">
        <v>48</v>
      </c>
      <c r="D380" s="80"/>
      <c r="E380" s="80"/>
      <c r="F380" s="80"/>
      <c r="G380" s="80"/>
      <c r="H380" s="80"/>
      <c r="I380" s="80"/>
      <c r="J380" s="80"/>
      <c r="K380" s="80"/>
      <c r="L380" s="61">
        <f>Arkusz13!C8</f>
        <v>0</v>
      </c>
      <c r="M380" s="61"/>
      <c r="N380" s="45">
        <f>Arkusz13!C24</f>
        <v>0</v>
      </c>
      <c r="O380" s="45">
        <f>Arkusz13!C40</f>
        <v>0</v>
      </c>
      <c r="P380" s="45">
        <f>Arkusz13!C56</f>
        <v>0</v>
      </c>
      <c r="Q380" s="45">
        <f>Arkusz13!C72</f>
        <v>0</v>
      </c>
      <c r="R380" s="45">
        <f>Arkusz13!C88</f>
        <v>0</v>
      </c>
      <c r="S380" s="45">
        <f>Arkusz13!C104</f>
        <v>0</v>
      </c>
      <c r="T380" s="45">
        <f>Arkusz13!C120-SUM(N380:S380)</f>
        <v>0</v>
      </c>
      <c r="U380" s="77">
        <f t="shared" si="16"/>
        <v>0</v>
      </c>
      <c r="V380" s="78"/>
    </row>
    <row r="381" spans="1:58" x14ac:dyDescent="0.25">
      <c r="C381" s="139" t="s">
        <v>5</v>
      </c>
      <c r="D381" s="140"/>
      <c r="E381" s="140"/>
      <c r="F381" s="140"/>
      <c r="G381" s="140"/>
      <c r="H381" s="140"/>
      <c r="I381" s="140"/>
      <c r="J381" s="140"/>
      <c r="K381" s="140"/>
      <c r="L381" s="61">
        <f>Arkusz13!C9</f>
        <v>1</v>
      </c>
      <c r="M381" s="61"/>
      <c r="N381" s="45">
        <f>Arkusz13!C25</f>
        <v>0</v>
      </c>
      <c r="O381" s="45">
        <f>Arkusz13!C41</f>
        <v>0</v>
      </c>
      <c r="P381" s="45">
        <f>Arkusz13!C57</f>
        <v>0</v>
      </c>
      <c r="Q381" s="45">
        <f>Arkusz13!C73</f>
        <v>0</v>
      </c>
      <c r="R381" s="45">
        <f>Arkusz13!C89</f>
        <v>0</v>
      </c>
      <c r="S381" s="45">
        <f>Arkusz13!C105</f>
        <v>1</v>
      </c>
      <c r="T381" s="45">
        <f>Arkusz13!C121-SUM(N381:S381)</f>
        <v>0</v>
      </c>
      <c r="U381" s="77">
        <f t="shared" si="16"/>
        <v>1</v>
      </c>
      <c r="V381" s="78"/>
    </row>
    <row r="382" spans="1:58" x14ac:dyDescent="0.25">
      <c r="C382" s="79" t="s">
        <v>40</v>
      </c>
      <c r="D382" s="80"/>
      <c r="E382" s="80"/>
      <c r="F382" s="80"/>
      <c r="G382" s="80"/>
      <c r="H382" s="80"/>
      <c r="I382" s="80"/>
      <c r="J382" s="80"/>
      <c r="K382" s="80"/>
      <c r="L382" s="61">
        <f>Arkusz13!C10</f>
        <v>0</v>
      </c>
      <c r="M382" s="61"/>
      <c r="N382" s="45">
        <f>Arkusz13!C26</f>
        <v>0</v>
      </c>
      <c r="O382" s="45">
        <f>Arkusz13!C42</f>
        <v>1</v>
      </c>
      <c r="P382" s="45">
        <f>Arkusz13!C58</f>
        <v>0</v>
      </c>
      <c r="Q382" s="45">
        <f>Arkusz13!C74</f>
        <v>0</v>
      </c>
      <c r="R382" s="45">
        <f>Arkusz13!C90</f>
        <v>0</v>
      </c>
      <c r="S382" s="45">
        <f>Arkusz13!C106</f>
        <v>0</v>
      </c>
      <c r="T382" s="45">
        <f>Arkusz13!C122-SUM(N382:S382)</f>
        <v>0</v>
      </c>
      <c r="U382" s="77">
        <f t="shared" si="16"/>
        <v>1</v>
      </c>
      <c r="V382" s="78"/>
    </row>
    <row r="383" spans="1:58" x14ac:dyDescent="0.25">
      <c r="C383" s="139" t="s">
        <v>41</v>
      </c>
      <c r="D383" s="140"/>
      <c r="E383" s="140"/>
      <c r="F383" s="140"/>
      <c r="G383" s="140"/>
      <c r="H383" s="140"/>
      <c r="I383" s="140"/>
      <c r="J383" s="140"/>
      <c r="K383" s="140"/>
      <c r="L383" s="61">
        <f>Arkusz13!C11</f>
        <v>3</v>
      </c>
      <c r="M383" s="61"/>
      <c r="N383" s="45">
        <f>Arkusz13!C27</f>
        <v>2</v>
      </c>
      <c r="O383" s="45">
        <f>Arkusz13!C43</f>
        <v>0</v>
      </c>
      <c r="P383" s="45">
        <f>Arkusz13!C59</f>
        <v>1</v>
      </c>
      <c r="Q383" s="45">
        <f>Arkusz13!C75</f>
        <v>0</v>
      </c>
      <c r="R383" s="45">
        <f>Arkusz13!C91</f>
        <v>0</v>
      </c>
      <c r="S383" s="45">
        <f>Arkusz13!C107</f>
        <v>0</v>
      </c>
      <c r="T383" s="45">
        <f>Arkusz13!C123-SUM(N383:S383)</f>
        <v>0</v>
      </c>
      <c r="U383" s="77">
        <f t="shared" si="16"/>
        <v>3</v>
      </c>
      <c r="V383" s="78"/>
    </row>
    <row r="384" spans="1:58" x14ac:dyDescent="0.25">
      <c r="C384" s="79" t="s">
        <v>42</v>
      </c>
      <c r="D384" s="80"/>
      <c r="E384" s="80"/>
      <c r="F384" s="80"/>
      <c r="G384" s="80"/>
      <c r="H384" s="80"/>
      <c r="I384" s="80"/>
      <c r="J384" s="80"/>
      <c r="K384" s="80"/>
      <c r="L384" s="61">
        <f>Arkusz13!C12</f>
        <v>95</v>
      </c>
      <c r="M384" s="61"/>
      <c r="N384" s="45">
        <f>Arkusz13!C28</f>
        <v>37</v>
      </c>
      <c r="O384" s="45">
        <f>Arkusz13!C44</f>
        <v>0</v>
      </c>
      <c r="P384" s="45">
        <f>Arkusz13!C60</f>
        <v>4</v>
      </c>
      <c r="Q384" s="45">
        <f>Arkusz13!C76</f>
        <v>6</v>
      </c>
      <c r="R384" s="45">
        <f>Arkusz13!C92</f>
        <v>0</v>
      </c>
      <c r="S384" s="45">
        <f>Arkusz13!C108</f>
        <v>0</v>
      </c>
      <c r="T384" s="45">
        <f>Arkusz13!C124-SUM(N384:S384)</f>
        <v>21</v>
      </c>
      <c r="U384" s="77">
        <f t="shared" si="16"/>
        <v>68</v>
      </c>
      <c r="V384" s="78"/>
    </row>
    <row r="385" spans="1:63" x14ac:dyDescent="0.25">
      <c r="C385" s="139" t="s">
        <v>43</v>
      </c>
      <c r="D385" s="140"/>
      <c r="E385" s="140"/>
      <c r="F385" s="140"/>
      <c r="G385" s="140"/>
      <c r="H385" s="140"/>
      <c r="I385" s="140"/>
      <c r="J385" s="140"/>
      <c r="K385" s="140"/>
      <c r="L385" s="61">
        <f>Arkusz13!C13</f>
        <v>0</v>
      </c>
      <c r="M385" s="61"/>
      <c r="N385" s="45">
        <f>Arkusz13!C29</f>
        <v>0</v>
      </c>
      <c r="O385" s="45">
        <f>Arkusz13!C45</f>
        <v>0</v>
      </c>
      <c r="P385" s="45">
        <f>Arkusz13!C61</f>
        <v>0</v>
      </c>
      <c r="Q385" s="45">
        <f>Arkusz13!C77</f>
        <v>0</v>
      </c>
      <c r="R385" s="45">
        <f>Arkusz13!C93</f>
        <v>0</v>
      </c>
      <c r="S385" s="45">
        <f>Arkusz13!C109</f>
        <v>0</v>
      </c>
      <c r="T385" s="45">
        <f>Arkusz13!C125-SUM(N385:S385)</f>
        <v>0</v>
      </c>
      <c r="U385" s="77">
        <f t="shared" si="16"/>
        <v>0</v>
      </c>
      <c r="V385" s="78"/>
    </row>
    <row r="386" spans="1:63" x14ac:dyDescent="0.25">
      <c r="C386" s="79" t="s">
        <v>11</v>
      </c>
      <c r="D386" s="80"/>
      <c r="E386" s="80"/>
      <c r="F386" s="80"/>
      <c r="G386" s="80"/>
      <c r="H386" s="80"/>
      <c r="I386" s="80"/>
      <c r="J386" s="80"/>
      <c r="K386" s="80"/>
      <c r="L386" s="61">
        <f>Arkusz13!C14</f>
        <v>0</v>
      </c>
      <c r="M386" s="61"/>
      <c r="N386" s="45">
        <f>Arkusz13!C30</f>
        <v>0</v>
      </c>
      <c r="O386" s="45">
        <f>Arkusz13!C46</f>
        <v>0</v>
      </c>
      <c r="P386" s="45">
        <f>Arkusz13!C62</f>
        <v>0</v>
      </c>
      <c r="Q386" s="45">
        <f>Arkusz13!C78</f>
        <v>0</v>
      </c>
      <c r="R386" s="45">
        <f>Arkusz13!C94</f>
        <v>0</v>
      </c>
      <c r="S386" s="45">
        <f>Arkusz13!C110</f>
        <v>0</v>
      </c>
      <c r="T386" s="45">
        <f>Arkusz13!C126-SUM(N386:S386)</f>
        <v>0</v>
      </c>
      <c r="U386" s="77">
        <f t="shared" si="16"/>
        <v>0</v>
      </c>
      <c r="V386" s="78"/>
    </row>
    <row r="387" spans="1:63" x14ac:dyDescent="0.25">
      <c r="C387" s="139" t="s">
        <v>44</v>
      </c>
      <c r="D387" s="140"/>
      <c r="E387" s="140"/>
      <c r="F387" s="140"/>
      <c r="G387" s="140"/>
      <c r="H387" s="140"/>
      <c r="I387" s="140"/>
      <c r="J387" s="140"/>
      <c r="K387" s="140"/>
      <c r="L387" s="61">
        <f>Arkusz13!C15</f>
        <v>1</v>
      </c>
      <c r="M387" s="61"/>
      <c r="N387" s="45">
        <f>Arkusz13!C31</f>
        <v>2</v>
      </c>
      <c r="O387" s="45">
        <f>Arkusz13!C47</f>
        <v>0</v>
      </c>
      <c r="P387" s="45">
        <f>Arkusz13!C63</f>
        <v>0</v>
      </c>
      <c r="Q387" s="45">
        <f>Arkusz13!C79</f>
        <v>0</v>
      </c>
      <c r="R387" s="45">
        <f>Arkusz13!C95</f>
        <v>0</v>
      </c>
      <c r="S387" s="45">
        <f>Arkusz13!C111</f>
        <v>0</v>
      </c>
      <c r="T387" s="45">
        <f>Arkusz13!C127-SUM(N387:S387)</f>
        <v>0</v>
      </c>
      <c r="U387" s="77">
        <f t="shared" si="16"/>
        <v>2</v>
      </c>
      <c r="V387" s="78"/>
    </row>
    <row r="388" spans="1:63" x14ac:dyDescent="0.25">
      <c r="C388" s="79" t="s">
        <v>45</v>
      </c>
      <c r="D388" s="80"/>
      <c r="E388" s="80"/>
      <c r="F388" s="80"/>
      <c r="G388" s="80"/>
      <c r="H388" s="80"/>
      <c r="I388" s="80"/>
      <c r="J388" s="80"/>
      <c r="K388" s="80"/>
      <c r="L388" s="61">
        <f>Arkusz13!C16</f>
        <v>0</v>
      </c>
      <c r="M388" s="61"/>
      <c r="N388" s="45">
        <f>Arkusz13!C32</f>
        <v>0</v>
      </c>
      <c r="O388" s="45">
        <f>Arkusz13!C48</f>
        <v>0</v>
      </c>
      <c r="P388" s="45">
        <f>Arkusz13!C64</f>
        <v>0</v>
      </c>
      <c r="Q388" s="45">
        <f>Arkusz13!C80</f>
        <v>0</v>
      </c>
      <c r="R388" s="45">
        <f>Arkusz13!C96</f>
        <v>0</v>
      </c>
      <c r="S388" s="45">
        <f>Arkusz13!C112</f>
        <v>0</v>
      </c>
      <c r="T388" s="45">
        <f>Arkusz13!C128-SUM(N388:S388)</f>
        <v>1</v>
      </c>
      <c r="U388" s="77">
        <f t="shared" si="16"/>
        <v>1</v>
      </c>
      <c r="V388" s="78"/>
    </row>
    <row r="389" spans="1:63" ht="15.75" thickBot="1" x14ac:dyDescent="0.3">
      <c r="C389" s="247" t="s">
        <v>46</v>
      </c>
      <c r="D389" s="248"/>
      <c r="E389" s="248"/>
      <c r="F389" s="248"/>
      <c r="G389" s="248"/>
      <c r="H389" s="248"/>
      <c r="I389" s="248"/>
      <c r="J389" s="248"/>
      <c r="K389" s="248"/>
      <c r="L389" s="61">
        <f>Arkusz13!C17</f>
        <v>1</v>
      </c>
      <c r="M389" s="61"/>
      <c r="N389" s="45">
        <f>Arkusz13!C33</f>
        <v>5</v>
      </c>
      <c r="O389" s="45">
        <f>Arkusz13!C49</f>
        <v>0</v>
      </c>
      <c r="P389" s="45">
        <f>Arkusz13!C65</f>
        <v>0</v>
      </c>
      <c r="Q389" s="45">
        <f>Arkusz13!C81</f>
        <v>0</v>
      </c>
      <c r="R389" s="45">
        <f>Arkusz13!C97</f>
        <v>0</v>
      </c>
      <c r="S389" s="45">
        <f>Arkusz13!C113</f>
        <v>0</v>
      </c>
      <c r="T389" s="45">
        <f>Arkusz13!C129-SUM(N389:S389)</f>
        <v>0</v>
      </c>
      <c r="U389" s="77">
        <f t="shared" si="16"/>
        <v>5</v>
      </c>
      <c r="V389" s="78"/>
    </row>
    <row r="390" spans="1:63" ht="15.75" thickBot="1" x14ac:dyDescent="0.3">
      <c r="C390" s="85" t="s">
        <v>1</v>
      </c>
      <c r="D390" s="86"/>
      <c r="E390" s="86"/>
      <c r="F390" s="86"/>
      <c r="G390" s="86"/>
      <c r="H390" s="86"/>
      <c r="I390" s="86"/>
      <c r="J390" s="86"/>
      <c r="K390" s="86"/>
      <c r="L390" s="88">
        <f>SUM(L374:L389)</f>
        <v>398</v>
      </c>
      <c r="M390" s="88"/>
      <c r="N390" s="44">
        <f t="shared" ref="N390:U390" si="17">SUM(N374:N389)</f>
        <v>125</v>
      </c>
      <c r="O390" s="44">
        <f t="shared" si="17"/>
        <v>41</v>
      </c>
      <c r="P390" s="44">
        <f t="shared" si="17"/>
        <v>19</v>
      </c>
      <c r="Q390" s="44">
        <f t="shared" si="17"/>
        <v>8</v>
      </c>
      <c r="R390" s="44">
        <f t="shared" si="17"/>
        <v>0</v>
      </c>
      <c r="S390" s="44">
        <f t="shared" si="17"/>
        <v>1</v>
      </c>
      <c r="T390" s="44">
        <f t="shared" si="17"/>
        <v>97</v>
      </c>
      <c r="U390" s="88">
        <f t="shared" si="17"/>
        <v>291</v>
      </c>
      <c r="V390" s="89"/>
    </row>
    <row r="391" spans="1:63" x14ac:dyDescent="0.25">
      <c r="A391" s="30"/>
      <c r="B391" s="30"/>
      <c r="C391" s="30"/>
      <c r="D391" s="30"/>
      <c r="E391" s="30"/>
      <c r="F391" s="30"/>
      <c r="G391" s="30"/>
      <c r="H391" s="30"/>
      <c r="I391" s="30"/>
      <c r="J391" s="31"/>
      <c r="K391" s="31"/>
      <c r="L391" s="31"/>
      <c r="M391" s="31"/>
      <c r="N391" s="31"/>
      <c r="O391" s="31"/>
      <c r="P391" s="31"/>
      <c r="Q391" s="31"/>
      <c r="R391" s="31"/>
      <c r="S391" s="31"/>
      <c r="T391" s="31"/>
    </row>
    <row r="393" spans="1:63" x14ac:dyDescent="0.25">
      <c r="AH393" s="52"/>
    </row>
    <row r="394" spans="1:63" ht="15" customHeight="1" x14ac:dyDescent="0.25">
      <c r="BE394" s="48"/>
      <c r="BF394" s="48"/>
    </row>
    <row r="396" spans="1:63" x14ac:dyDescent="0.25">
      <c r="BK396" s="48"/>
    </row>
    <row r="397" spans="1:63" x14ac:dyDescent="0.25">
      <c r="BK397" s="48"/>
    </row>
    <row r="398" spans="1:63" x14ac:dyDescent="0.25">
      <c r="BF398" s="48"/>
      <c r="BG398" s="48"/>
    </row>
    <row r="399" spans="1:63" x14ac:dyDescent="0.25">
      <c r="AV399" s="48"/>
      <c r="BF399" s="48"/>
    </row>
    <row r="400" spans="1:63" x14ac:dyDescent="0.25">
      <c r="BF400" s="48"/>
    </row>
    <row r="401" spans="4:58" x14ac:dyDescent="0.25">
      <c r="BF401" s="48"/>
    </row>
    <row r="402" spans="4:58" x14ac:dyDescent="0.25">
      <c r="BF402" s="48"/>
    </row>
    <row r="403" spans="4:58" x14ac:dyDescent="0.25">
      <c r="BF403" s="48"/>
    </row>
    <row r="404" spans="4:58" x14ac:dyDescent="0.25">
      <c r="BF404" s="48"/>
    </row>
    <row r="405" spans="4:58" x14ac:dyDescent="0.25">
      <c r="BF405" s="48"/>
    </row>
    <row r="406" spans="4:58" x14ac:dyDescent="0.25">
      <c r="BF406" s="48"/>
    </row>
    <row r="407" spans="4:58" x14ac:dyDescent="0.25">
      <c r="BF407" s="48"/>
    </row>
    <row r="408" spans="4:58" x14ac:dyDescent="0.25">
      <c r="BF408" s="48"/>
    </row>
    <row r="409" spans="4:58" x14ac:dyDescent="0.25">
      <c r="BF409" s="48"/>
    </row>
    <row r="410" spans="4:58" ht="15.75" customHeight="1" x14ac:dyDescent="0.25"/>
    <row r="415" spans="4:58" ht="20.25" customHeight="1" thickBot="1" x14ac:dyDescent="0.3"/>
    <row r="416" spans="4:58" ht="21.75" customHeight="1" x14ac:dyDescent="0.25">
      <c r="D416" s="134" t="s">
        <v>3</v>
      </c>
      <c r="E416" s="87"/>
      <c r="F416" s="87"/>
      <c r="G416" s="87"/>
      <c r="H416" s="87"/>
      <c r="I416" s="87"/>
      <c r="J416" s="87"/>
      <c r="K416" s="87"/>
      <c r="L416" s="87" t="s">
        <v>4</v>
      </c>
      <c r="M416" s="87"/>
      <c r="N416" s="125" t="s">
        <v>92</v>
      </c>
      <c r="O416" s="125"/>
      <c r="P416" s="125"/>
      <c r="Q416" s="249" t="s">
        <v>93</v>
      </c>
      <c r="R416" s="250"/>
      <c r="S416" s="251"/>
    </row>
    <row r="417" spans="1:25" ht="15.75" thickBot="1" x14ac:dyDescent="0.3">
      <c r="D417" s="132" t="s">
        <v>91</v>
      </c>
      <c r="E417" s="133"/>
      <c r="F417" s="133"/>
      <c r="G417" s="133"/>
      <c r="H417" s="133"/>
      <c r="I417" s="133"/>
      <c r="J417" s="133"/>
      <c r="K417" s="133"/>
      <c r="L417" s="246">
        <f>Arkusz14!B2</f>
        <v>4</v>
      </c>
      <c r="M417" s="246"/>
      <c r="N417" s="246">
        <f>Arkusz14!B3</f>
        <v>1</v>
      </c>
      <c r="O417" s="246"/>
      <c r="P417" s="246"/>
      <c r="Q417" s="252">
        <f>Arkusz14!B4</f>
        <v>0</v>
      </c>
      <c r="R417" s="253"/>
      <c r="S417" s="254"/>
    </row>
    <row r="418" spans="1:25" x14ac:dyDescent="0.25">
      <c r="A418" s="23"/>
      <c r="B418" s="23"/>
      <c r="C418" s="23"/>
      <c r="D418" s="23"/>
      <c r="E418" s="23"/>
      <c r="F418" s="23"/>
      <c r="G418" s="23"/>
      <c r="H418" s="23"/>
      <c r="I418" s="23"/>
      <c r="J418" s="23"/>
      <c r="K418" s="23"/>
      <c r="L418" s="23"/>
      <c r="M418" s="23"/>
      <c r="N418" s="23"/>
      <c r="O418" s="23"/>
      <c r="P418" s="23"/>
      <c r="Q418" s="23"/>
      <c r="R418" s="23"/>
      <c r="S418" s="23"/>
      <c r="T418" s="23"/>
      <c r="U418" s="23"/>
    </row>
    <row r="419" spans="1:25" x14ac:dyDescent="0.25">
      <c r="A419" s="205" t="s">
        <v>163</v>
      </c>
      <c r="B419" s="205"/>
      <c r="C419" s="205"/>
      <c r="D419" s="205"/>
      <c r="E419" s="205"/>
      <c r="F419" s="205"/>
      <c r="G419" s="205"/>
      <c r="H419" s="205"/>
      <c r="I419" s="205"/>
      <c r="J419" s="205"/>
      <c r="K419" s="205"/>
      <c r="L419" s="205"/>
      <c r="M419" s="205"/>
      <c r="N419" s="205"/>
      <c r="O419" s="205"/>
      <c r="P419" s="205"/>
      <c r="Q419" s="205"/>
      <c r="R419" s="205"/>
      <c r="S419" s="205"/>
      <c r="T419" s="205"/>
      <c r="U419" s="205"/>
      <c r="V419" s="205"/>
      <c r="W419" s="205"/>
      <c r="X419" s="205"/>
      <c r="Y419" s="205"/>
    </row>
    <row r="420" spans="1:25" x14ac:dyDescent="0.25">
      <c r="A420" s="205"/>
      <c r="B420" s="205"/>
      <c r="C420" s="205"/>
      <c r="D420" s="205"/>
      <c r="E420" s="205"/>
      <c r="F420" s="205"/>
      <c r="G420" s="205"/>
      <c r="H420" s="205"/>
      <c r="I420" s="205"/>
      <c r="J420" s="205"/>
      <c r="K420" s="205"/>
      <c r="L420" s="205"/>
      <c r="M420" s="205"/>
      <c r="N420" s="205"/>
      <c r="O420" s="205"/>
      <c r="P420" s="205"/>
      <c r="Q420" s="205"/>
      <c r="R420" s="205"/>
      <c r="S420" s="205"/>
      <c r="T420" s="205"/>
      <c r="U420" s="205"/>
      <c r="V420" s="205"/>
      <c r="W420" s="205"/>
      <c r="X420" s="205"/>
      <c r="Y420" s="205"/>
    </row>
    <row r="421" spans="1:25" x14ac:dyDescent="0.25">
      <c r="A421" s="205"/>
      <c r="B421" s="205"/>
      <c r="C421" s="205"/>
      <c r="D421" s="205"/>
      <c r="E421" s="205"/>
      <c r="F421" s="205"/>
      <c r="G421" s="205"/>
      <c r="H421" s="205"/>
      <c r="I421" s="205"/>
      <c r="J421" s="205"/>
      <c r="K421" s="205"/>
      <c r="L421" s="205"/>
      <c r="M421" s="205"/>
      <c r="N421" s="205"/>
      <c r="O421" s="205"/>
      <c r="P421" s="205"/>
      <c r="Q421" s="205"/>
      <c r="R421" s="205"/>
      <c r="S421" s="205"/>
      <c r="T421" s="205"/>
      <c r="U421" s="205"/>
      <c r="V421" s="205"/>
      <c r="W421" s="205"/>
      <c r="X421" s="205"/>
      <c r="Y421" s="205"/>
    </row>
    <row r="422" spans="1:25" x14ac:dyDescent="0.25">
      <c r="A422" s="205"/>
      <c r="B422" s="205"/>
      <c r="C422" s="205"/>
      <c r="D422" s="205"/>
      <c r="E422" s="205"/>
      <c r="F422" s="205"/>
      <c r="G422" s="205"/>
      <c r="H422" s="205"/>
      <c r="I422" s="205"/>
      <c r="J422" s="205"/>
      <c r="K422" s="205"/>
      <c r="L422" s="205"/>
      <c r="M422" s="205"/>
      <c r="N422" s="205"/>
      <c r="O422" s="205"/>
      <c r="P422" s="205"/>
      <c r="Q422" s="205"/>
      <c r="R422" s="205"/>
      <c r="S422" s="205"/>
      <c r="T422" s="205"/>
      <c r="U422" s="205"/>
      <c r="V422" s="205"/>
      <c r="W422" s="205"/>
      <c r="X422" s="205"/>
      <c r="Y422" s="205"/>
    </row>
    <row r="423" spans="1:25" x14ac:dyDescent="0.25">
      <c r="A423" s="205"/>
      <c r="B423" s="205"/>
      <c r="C423" s="205"/>
      <c r="D423" s="205"/>
      <c r="E423" s="205"/>
      <c r="F423" s="205"/>
      <c r="G423" s="205"/>
      <c r="H423" s="205"/>
      <c r="I423" s="205"/>
      <c r="J423" s="205"/>
      <c r="K423" s="205"/>
      <c r="L423" s="205"/>
      <c r="M423" s="205"/>
      <c r="N423" s="205"/>
      <c r="O423" s="205"/>
      <c r="P423" s="205"/>
      <c r="Q423" s="205"/>
      <c r="R423" s="205"/>
      <c r="S423" s="205"/>
      <c r="T423" s="205"/>
      <c r="U423" s="205"/>
      <c r="V423" s="205"/>
      <c r="W423" s="205"/>
      <c r="X423" s="205"/>
      <c r="Y423" s="205"/>
    </row>
    <row r="424" spans="1:25" x14ac:dyDescent="0.25">
      <c r="A424" s="205"/>
      <c r="B424" s="205"/>
      <c r="C424" s="205"/>
      <c r="D424" s="205"/>
      <c r="E424" s="205"/>
      <c r="F424" s="205"/>
      <c r="G424" s="205"/>
      <c r="H424" s="205"/>
      <c r="I424" s="205"/>
      <c r="J424" s="205"/>
      <c r="K424" s="205"/>
      <c r="L424" s="205"/>
      <c r="M424" s="205"/>
      <c r="N424" s="205"/>
      <c r="O424" s="205"/>
      <c r="P424" s="205"/>
      <c r="Q424" s="205"/>
      <c r="R424" s="205"/>
      <c r="S424" s="205"/>
      <c r="T424" s="205"/>
      <c r="U424" s="205"/>
      <c r="V424" s="205"/>
      <c r="W424" s="205"/>
      <c r="X424" s="205"/>
      <c r="Y424" s="205"/>
    </row>
    <row r="426" spans="1:25" s="58" customFormat="1" x14ac:dyDescent="0.25">
      <c r="Y426" s="6"/>
    </row>
    <row r="427" spans="1:25" s="58" customFormat="1" x14ac:dyDescent="0.25">
      <c r="Y427" s="6"/>
    </row>
    <row r="428" spans="1:25" s="58" customFormat="1" x14ac:dyDescent="0.25">
      <c r="Y428" s="6"/>
    </row>
    <row r="430" spans="1:25" x14ac:dyDescent="0.25">
      <c r="A430" s="10" t="s">
        <v>30</v>
      </c>
      <c r="B430" s="10"/>
      <c r="C430" s="10"/>
      <c r="D430" s="10"/>
      <c r="E430" s="10"/>
      <c r="F430" s="10"/>
    </row>
    <row r="431" spans="1:25" ht="15.75" thickBot="1" x14ac:dyDescent="0.3"/>
    <row r="432" spans="1:25" x14ac:dyDescent="0.25">
      <c r="D432" s="128" t="s">
        <v>28</v>
      </c>
      <c r="E432" s="84"/>
      <c r="F432" s="84"/>
      <c r="G432" s="84"/>
      <c r="H432" s="84" t="s">
        <v>4</v>
      </c>
      <c r="I432" s="84"/>
      <c r="J432" s="84"/>
      <c r="K432" s="84" t="s">
        <v>23</v>
      </c>
      <c r="L432" s="84"/>
      <c r="M432" s="129"/>
    </row>
    <row r="433" spans="1:25" x14ac:dyDescent="0.25">
      <c r="D433" s="130" t="s">
        <v>20</v>
      </c>
      <c r="E433" s="131"/>
      <c r="F433" s="131"/>
      <c r="G433" s="131"/>
      <c r="H433" s="77">
        <f>Arkusz1!C2</f>
        <v>43884</v>
      </c>
      <c r="I433" s="77"/>
      <c r="J433" s="77"/>
      <c r="K433" s="77">
        <f>Arkusz1!D2</f>
        <v>42098</v>
      </c>
      <c r="L433" s="77"/>
      <c r="M433" s="78"/>
    </row>
    <row r="434" spans="1:25" x14ac:dyDescent="0.25">
      <c r="D434" s="111" t="s">
        <v>21</v>
      </c>
      <c r="E434" s="112"/>
      <c r="F434" s="112"/>
      <c r="G434" s="112"/>
      <c r="H434" s="77">
        <f>Arkusz1!C3</f>
        <v>1789</v>
      </c>
      <c r="I434" s="77"/>
      <c r="J434" s="77"/>
      <c r="K434" s="77">
        <f>Arkusz1!D3</f>
        <v>1679</v>
      </c>
      <c r="L434" s="77"/>
      <c r="M434" s="78"/>
    </row>
    <row r="435" spans="1:25" ht="15.75" thickBot="1" x14ac:dyDescent="0.3">
      <c r="D435" s="117" t="s">
        <v>22</v>
      </c>
      <c r="E435" s="118"/>
      <c r="F435" s="118"/>
      <c r="G435" s="118"/>
      <c r="H435" s="77">
        <f>Arkusz1!C4</f>
        <v>852</v>
      </c>
      <c r="I435" s="77"/>
      <c r="J435" s="77"/>
      <c r="K435" s="77">
        <f>Arkusz1!D4</f>
        <v>852</v>
      </c>
      <c r="L435" s="77"/>
      <c r="M435" s="78"/>
    </row>
    <row r="436" spans="1:25" ht="15.75" thickBot="1" x14ac:dyDescent="0.3">
      <c r="D436" s="113" t="s">
        <v>1</v>
      </c>
      <c r="E436" s="114"/>
      <c r="F436" s="114"/>
      <c r="G436" s="114"/>
      <c r="H436" s="115">
        <f>SUM(H433:J435)</f>
        <v>46525</v>
      </c>
      <c r="I436" s="115"/>
      <c r="J436" s="115"/>
      <c r="K436" s="115">
        <f>SUM(K433:M435)</f>
        <v>44629</v>
      </c>
      <c r="L436" s="115"/>
      <c r="M436" s="116"/>
    </row>
    <row r="437" spans="1:25" x14ac:dyDescent="0.25">
      <c r="D437" s="32"/>
      <c r="E437" s="32"/>
      <c r="F437" s="32"/>
      <c r="G437" s="32"/>
      <c r="H437" s="32"/>
      <c r="I437" s="32"/>
      <c r="J437" s="32"/>
      <c r="K437" s="32"/>
      <c r="L437" s="32"/>
      <c r="M437" s="32"/>
    </row>
    <row r="439" spans="1:25" x14ac:dyDescent="0.25">
      <c r="A439" s="205" t="s">
        <v>164</v>
      </c>
      <c r="B439" s="205"/>
      <c r="C439" s="205"/>
      <c r="D439" s="205"/>
      <c r="E439" s="205"/>
      <c r="F439" s="205"/>
      <c r="G439" s="205"/>
      <c r="H439" s="205"/>
      <c r="I439" s="205"/>
      <c r="J439" s="205"/>
      <c r="K439" s="205"/>
      <c r="L439" s="205"/>
      <c r="M439" s="205"/>
      <c r="N439" s="205"/>
      <c r="O439" s="205"/>
      <c r="P439" s="205"/>
      <c r="Q439" s="205"/>
      <c r="R439" s="205"/>
      <c r="S439" s="205"/>
      <c r="T439" s="205"/>
      <c r="U439" s="205"/>
      <c r="V439" s="205"/>
      <c r="W439" s="205"/>
      <c r="X439" s="205"/>
      <c r="Y439" s="205"/>
    </row>
    <row r="440" spans="1:25" x14ac:dyDescent="0.25">
      <c r="A440" s="205"/>
      <c r="B440" s="205"/>
      <c r="C440" s="205"/>
      <c r="D440" s="205"/>
      <c r="E440" s="205"/>
      <c r="F440" s="205"/>
      <c r="G440" s="205"/>
      <c r="H440" s="205"/>
      <c r="I440" s="205"/>
      <c r="J440" s="205"/>
      <c r="K440" s="205"/>
      <c r="L440" s="205"/>
      <c r="M440" s="205"/>
      <c r="N440" s="205"/>
      <c r="O440" s="205"/>
      <c r="P440" s="205"/>
      <c r="Q440" s="205"/>
      <c r="R440" s="205"/>
      <c r="S440" s="205"/>
      <c r="T440" s="205"/>
      <c r="U440" s="205"/>
      <c r="V440" s="205"/>
      <c r="W440" s="205"/>
      <c r="X440" s="205"/>
      <c r="Y440" s="205"/>
    </row>
    <row r="441" spans="1:25" x14ac:dyDescent="0.25">
      <c r="A441" s="205"/>
      <c r="B441" s="205"/>
      <c r="C441" s="205"/>
      <c r="D441" s="205"/>
      <c r="E441" s="205"/>
      <c r="F441" s="205"/>
      <c r="G441" s="205"/>
      <c r="H441" s="205"/>
      <c r="I441" s="205"/>
      <c r="J441" s="205"/>
      <c r="K441" s="205"/>
      <c r="L441" s="205"/>
      <c r="M441" s="205"/>
      <c r="N441" s="205"/>
      <c r="O441" s="205"/>
      <c r="P441" s="205"/>
      <c r="Q441" s="205"/>
      <c r="R441" s="205"/>
      <c r="S441" s="205"/>
      <c r="T441" s="205"/>
      <c r="U441" s="205"/>
      <c r="V441" s="205"/>
      <c r="W441" s="205"/>
      <c r="X441" s="205"/>
      <c r="Y441" s="205"/>
    </row>
    <row r="442" spans="1:25" x14ac:dyDescent="0.25">
      <c r="A442" s="205"/>
      <c r="B442" s="205"/>
      <c r="C442" s="205"/>
      <c r="D442" s="205"/>
      <c r="E442" s="205"/>
      <c r="F442" s="205"/>
      <c r="G442" s="205"/>
      <c r="H442" s="205"/>
      <c r="I442" s="205"/>
      <c r="J442" s="205"/>
      <c r="K442" s="205"/>
      <c r="L442" s="205"/>
      <c r="M442" s="205"/>
      <c r="N442" s="205"/>
      <c r="O442" s="205"/>
      <c r="P442" s="205"/>
      <c r="Q442" s="205"/>
      <c r="R442" s="205"/>
      <c r="S442" s="205"/>
      <c r="T442" s="205"/>
      <c r="U442" s="205"/>
      <c r="V442" s="205"/>
      <c r="W442" s="205"/>
      <c r="X442" s="205"/>
      <c r="Y442" s="205"/>
    </row>
    <row r="443" spans="1:25" x14ac:dyDescent="0.25">
      <c r="A443" s="205"/>
      <c r="B443" s="205"/>
      <c r="C443" s="205"/>
      <c r="D443" s="205"/>
      <c r="E443" s="205"/>
      <c r="F443" s="205"/>
      <c r="G443" s="205"/>
      <c r="H443" s="205"/>
      <c r="I443" s="205"/>
      <c r="J443" s="205"/>
      <c r="K443" s="205"/>
      <c r="L443" s="205"/>
      <c r="M443" s="205"/>
      <c r="N443" s="205"/>
      <c r="O443" s="205"/>
      <c r="P443" s="205"/>
      <c r="Q443" s="205"/>
      <c r="R443" s="205"/>
      <c r="S443" s="205"/>
      <c r="T443" s="205"/>
      <c r="U443" s="205"/>
      <c r="V443" s="205"/>
      <c r="W443" s="205"/>
      <c r="X443" s="205"/>
      <c r="Y443" s="205"/>
    </row>
    <row r="444" spans="1:25" x14ac:dyDescent="0.25">
      <c r="A444" s="205"/>
      <c r="B444" s="205"/>
      <c r="C444" s="205"/>
      <c r="D444" s="205"/>
      <c r="E444" s="205"/>
      <c r="F444" s="205"/>
      <c r="G444" s="205"/>
      <c r="H444" s="205"/>
      <c r="I444" s="205"/>
      <c r="J444" s="205"/>
      <c r="K444" s="205"/>
      <c r="L444" s="205"/>
      <c r="M444" s="205"/>
      <c r="N444" s="205"/>
      <c r="O444" s="205"/>
      <c r="P444" s="205"/>
      <c r="Q444" s="205"/>
      <c r="R444" s="205"/>
      <c r="S444" s="205"/>
      <c r="T444" s="205"/>
      <c r="U444" s="205"/>
      <c r="V444" s="205"/>
      <c r="W444" s="205"/>
      <c r="X444" s="205"/>
      <c r="Y444" s="205"/>
    </row>
    <row r="445" spans="1:25" x14ac:dyDescent="0.25">
      <c r="A445" s="205"/>
      <c r="B445" s="205"/>
      <c r="C445" s="205"/>
      <c r="D445" s="205"/>
      <c r="E445" s="205"/>
      <c r="F445" s="205"/>
      <c r="G445" s="205"/>
      <c r="H445" s="205"/>
      <c r="I445" s="205"/>
      <c r="J445" s="205"/>
      <c r="K445" s="205"/>
      <c r="L445" s="205"/>
      <c r="M445" s="205"/>
      <c r="N445" s="205"/>
      <c r="O445" s="205"/>
      <c r="P445" s="205"/>
      <c r="Q445" s="205"/>
      <c r="R445" s="205"/>
      <c r="S445" s="205"/>
      <c r="T445" s="205"/>
      <c r="U445" s="205"/>
      <c r="V445" s="205"/>
      <c r="W445" s="205"/>
      <c r="X445" s="205"/>
      <c r="Y445" s="205"/>
    </row>
    <row r="446" spans="1:25" x14ac:dyDescent="0.25">
      <c r="A446" s="205"/>
      <c r="B446" s="205"/>
      <c r="C446" s="205"/>
      <c r="D446" s="205"/>
      <c r="E446" s="205"/>
      <c r="F446" s="205"/>
      <c r="G446" s="205"/>
      <c r="H446" s="205"/>
      <c r="I446" s="205"/>
      <c r="J446" s="205"/>
      <c r="K446" s="205"/>
      <c r="L446" s="205"/>
      <c r="M446" s="205"/>
      <c r="N446" s="205"/>
      <c r="O446" s="205"/>
      <c r="P446" s="205"/>
      <c r="Q446" s="205"/>
      <c r="R446" s="205"/>
      <c r="S446" s="205"/>
      <c r="T446" s="205"/>
      <c r="U446" s="205"/>
      <c r="V446" s="205"/>
      <c r="W446" s="205"/>
      <c r="X446" s="205"/>
      <c r="Y446" s="205"/>
    </row>
    <row r="448" spans="1:25" s="58" customFormat="1" x14ac:dyDescent="0.25">
      <c r="Y448" s="6"/>
    </row>
    <row r="449" spans="1:25" s="58" customFormat="1" x14ac:dyDescent="0.25">
      <c r="Y449" s="6"/>
    </row>
    <row r="450" spans="1:25" s="58" customFormat="1" x14ac:dyDescent="0.25">
      <c r="Y450" s="6"/>
    </row>
    <row r="452" spans="1:25" x14ac:dyDescent="0.25">
      <c r="A452" s="10" t="s">
        <v>49</v>
      </c>
      <c r="B452" s="10"/>
      <c r="C452" s="10"/>
      <c r="D452" s="10"/>
      <c r="E452" s="10"/>
      <c r="F452" s="10"/>
      <c r="G452" s="10"/>
      <c r="H452" s="10"/>
      <c r="I452" s="10"/>
      <c r="J452" s="10"/>
    </row>
    <row r="453" spans="1:25" x14ac:dyDescent="0.25">
      <c r="A453" s="10"/>
      <c r="B453" s="10"/>
      <c r="C453" s="10"/>
      <c r="D453" s="10"/>
      <c r="E453" s="10"/>
      <c r="F453" s="10"/>
      <c r="G453" s="10"/>
      <c r="H453" s="10"/>
      <c r="I453" s="10"/>
      <c r="J453" s="10"/>
    </row>
    <row r="454" spans="1:25" ht="15.75" thickBot="1" x14ac:dyDescent="0.3">
      <c r="A454" s="10"/>
      <c r="B454" s="10"/>
      <c r="C454" s="10"/>
      <c r="D454" s="10"/>
      <c r="E454" s="10"/>
      <c r="F454" s="10"/>
      <c r="G454" s="10"/>
      <c r="H454" s="10"/>
      <c r="I454" s="10"/>
      <c r="J454" s="10"/>
    </row>
    <row r="455" spans="1:25" x14ac:dyDescent="0.25">
      <c r="D455" s="107" t="s">
        <v>51</v>
      </c>
      <c r="E455" s="108"/>
      <c r="F455" s="108"/>
      <c r="G455" s="100" t="str">
        <f>CONCATENATE(Arkusz18!A2," - ",Arkusz18!B2," r.")</f>
        <v>01.02.2015 - 28.02.2015 r.</v>
      </c>
      <c r="H455" s="100"/>
      <c r="I455" s="100"/>
      <c r="J455" s="100"/>
      <c r="K455" s="100"/>
      <c r="L455" s="100"/>
      <c r="M455" s="100"/>
      <c r="N455" s="100"/>
      <c r="O455" s="100"/>
      <c r="P455" s="100"/>
      <c r="Q455" s="100"/>
      <c r="R455" s="101"/>
    </row>
    <row r="456" spans="1:25" ht="24" customHeight="1" x14ac:dyDescent="0.25">
      <c r="D456" s="109"/>
      <c r="E456" s="110"/>
      <c r="F456" s="110"/>
      <c r="G456" s="90" t="s">
        <v>68</v>
      </c>
      <c r="H456" s="90"/>
      <c r="I456" s="90"/>
      <c r="J456" s="90" t="s">
        <v>96</v>
      </c>
      <c r="K456" s="90"/>
      <c r="L456" s="90"/>
      <c r="M456" s="90" t="s">
        <v>67</v>
      </c>
      <c r="N456" s="90"/>
      <c r="O456" s="90"/>
      <c r="P456" s="90" t="s">
        <v>95</v>
      </c>
      <c r="Q456" s="90"/>
      <c r="R456" s="91"/>
    </row>
    <row r="457" spans="1:25" ht="15" customHeight="1" x14ac:dyDescent="0.25">
      <c r="D457" s="102" t="s">
        <v>94</v>
      </c>
      <c r="E457" s="103"/>
      <c r="F457" s="103"/>
      <c r="G457" s="104">
        <f>Arkusz16!A2</f>
        <v>4073</v>
      </c>
      <c r="H457" s="104"/>
      <c r="I457" s="104"/>
      <c r="J457" s="104">
        <f>Arkusz16!A3</f>
        <v>1</v>
      </c>
      <c r="K457" s="104"/>
      <c r="L457" s="104"/>
      <c r="M457" s="104">
        <f>Arkusz16!A4</f>
        <v>0</v>
      </c>
      <c r="N457" s="104"/>
      <c r="O457" s="104"/>
      <c r="P457" s="104">
        <f>Arkusz16!A5</f>
        <v>5</v>
      </c>
      <c r="Q457" s="104"/>
      <c r="R457" s="104"/>
    </row>
    <row r="458" spans="1:25" x14ac:dyDescent="0.25">
      <c r="D458" s="94" t="s">
        <v>53</v>
      </c>
      <c r="E458" s="95"/>
      <c r="F458" s="95"/>
      <c r="G458" s="96">
        <f>Arkusz16!A6</f>
        <v>2086</v>
      </c>
      <c r="H458" s="96"/>
      <c r="I458" s="96"/>
      <c r="J458" s="257">
        <f>Arkusz16!A7</f>
        <v>14</v>
      </c>
      <c r="K458" s="258"/>
      <c r="L458" s="259"/>
      <c r="M458" s="257">
        <f>Arkusz16!A8</f>
        <v>0</v>
      </c>
      <c r="N458" s="258"/>
      <c r="O458" s="259"/>
      <c r="P458" s="257">
        <f>Arkusz16!A9</f>
        <v>13</v>
      </c>
      <c r="Q458" s="258"/>
      <c r="R458" s="259"/>
    </row>
    <row r="459" spans="1:25" ht="15.75" thickBot="1" x14ac:dyDescent="0.3">
      <c r="D459" s="98" t="s">
        <v>54</v>
      </c>
      <c r="E459" s="99"/>
      <c r="F459" s="99"/>
      <c r="G459" s="97">
        <f>Arkusz16!A10</f>
        <v>1243</v>
      </c>
      <c r="H459" s="97"/>
      <c r="I459" s="97"/>
      <c r="J459" s="97">
        <f>Arkusz16!A11</f>
        <v>1</v>
      </c>
      <c r="K459" s="97"/>
      <c r="L459" s="97"/>
      <c r="M459" s="97">
        <f>Arkusz16!A12</f>
        <v>0</v>
      </c>
      <c r="N459" s="97"/>
      <c r="O459" s="97"/>
      <c r="P459" s="97">
        <f>Arkusz16!A13</f>
        <v>8</v>
      </c>
      <c r="Q459" s="97"/>
      <c r="R459" s="97"/>
    </row>
    <row r="460" spans="1:25" ht="15.75" thickBot="1" x14ac:dyDescent="0.3">
      <c r="D460" s="105" t="s">
        <v>52</v>
      </c>
      <c r="E460" s="106"/>
      <c r="F460" s="106"/>
      <c r="G460" s="92">
        <f>SUM(G457:I459)</f>
        <v>7402</v>
      </c>
      <c r="H460" s="92"/>
      <c r="I460" s="92"/>
      <c r="J460" s="92">
        <f t="shared" ref="J460" si="18">SUM(J457:L459)</f>
        <v>16</v>
      </c>
      <c r="K460" s="92"/>
      <c r="L460" s="92"/>
      <c r="M460" s="92">
        <f t="shared" ref="M460" si="19">SUM(M457:O459)</f>
        <v>0</v>
      </c>
      <c r="N460" s="92"/>
      <c r="O460" s="92"/>
      <c r="P460" s="92">
        <f t="shared" ref="P460" si="20">SUM(P457:R459)</f>
        <v>26</v>
      </c>
      <c r="Q460" s="92"/>
      <c r="R460" s="93"/>
    </row>
    <row r="461" spans="1:25" x14ac:dyDescent="0.25">
      <c r="A461" s="33"/>
      <c r="B461" s="33"/>
      <c r="C461" s="33"/>
      <c r="D461" s="31"/>
      <c r="E461" s="31"/>
      <c r="F461" s="31"/>
      <c r="G461" s="31"/>
      <c r="H461" s="31"/>
      <c r="I461" s="31"/>
      <c r="J461" s="31"/>
      <c r="K461" s="31"/>
      <c r="L461" s="31"/>
      <c r="M461" s="31"/>
      <c r="N461" s="31"/>
      <c r="O461" s="31"/>
    </row>
    <row r="463" spans="1:25" ht="15.75" thickBot="1" x14ac:dyDescent="0.3"/>
    <row r="464" spans="1:25" x14ac:dyDescent="0.25">
      <c r="D464" s="107" t="s">
        <v>51</v>
      </c>
      <c r="E464" s="108"/>
      <c r="F464" s="108"/>
      <c r="G464" s="100" t="str">
        <f>CONCATENATE(Arkusz18!C2," - ",Arkusz18!B2," r.")</f>
        <v>01.01.2015 - 28.02.2015 r.</v>
      </c>
      <c r="H464" s="100"/>
      <c r="I464" s="100"/>
      <c r="J464" s="100"/>
      <c r="K464" s="100"/>
      <c r="L464" s="100"/>
      <c r="M464" s="100"/>
      <c r="N464" s="100"/>
      <c r="O464" s="100"/>
      <c r="P464" s="100"/>
      <c r="Q464" s="100"/>
      <c r="R464" s="101"/>
    </row>
    <row r="465" spans="1:25" ht="23.25" customHeight="1" x14ac:dyDescent="0.25">
      <c r="D465" s="109"/>
      <c r="E465" s="110"/>
      <c r="F465" s="110"/>
      <c r="G465" s="90" t="s">
        <v>68</v>
      </c>
      <c r="H465" s="90"/>
      <c r="I465" s="90"/>
      <c r="J465" s="90" t="s">
        <v>96</v>
      </c>
      <c r="K465" s="90"/>
      <c r="L465" s="90"/>
      <c r="M465" s="90" t="s">
        <v>67</v>
      </c>
      <c r="N465" s="90"/>
      <c r="O465" s="90"/>
      <c r="P465" s="90" t="s">
        <v>95</v>
      </c>
      <c r="Q465" s="90"/>
      <c r="R465" s="91"/>
    </row>
    <row r="466" spans="1:25" x14ac:dyDescent="0.25">
      <c r="D466" s="102" t="s">
        <v>94</v>
      </c>
      <c r="E466" s="103"/>
      <c r="F466" s="103"/>
      <c r="G466" s="104">
        <f>Arkusz17!A2</f>
        <v>8267</v>
      </c>
      <c r="H466" s="104"/>
      <c r="I466" s="104"/>
      <c r="J466" s="104">
        <f>Arkusz17!A3</f>
        <v>1</v>
      </c>
      <c r="K466" s="104"/>
      <c r="L466" s="104"/>
      <c r="M466" s="104">
        <f>Arkusz17!A4</f>
        <v>0</v>
      </c>
      <c r="N466" s="104"/>
      <c r="O466" s="104"/>
      <c r="P466" s="104">
        <f>Arkusz17!A5</f>
        <v>10</v>
      </c>
      <c r="Q466" s="104"/>
      <c r="R466" s="104"/>
    </row>
    <row r="467" spans="1:25" x14ac:dyDescent="0.25">
      <c r="D467" s="94" t="s">
        <v>53</v>
      </c>
      <c r="E467" s="95"/>
      <c r="F467" s="95"/>
      <c r="G467" s="96">
        <f>Arkusz17!A6</f>
        <v>5159</v>
      </c>
      <c r="H467" s="96"/>
      <c r="I467" s="96"/>
      <c r="J467" s="96">
        <f>Arkusz17!A7</f>
        <v>33</v>
      </c>
      <c r="K467" s="96"/>
      <c r="L467" s="96"/>
      <c r="M467" s="96">
        <f>Arkusz17!A8</f>
        <v>0</v>
      </c>
      <c r="N467" s="96"/>
      <c r="O467" s="96"/>
      <c r="P467" s="96">
        <f>Arkusz17!A9</f>
        <v>23</v>
      </c>
      <c r="Q467" s="96"/>
      <c r="R467" s="96"/>
    </row>
    <row r="468" spans="1:25" ht="15.75" thickBot="1" x14ac:dyDescent="0.3">
      <c r="D468" s="98" t="s">
        <v>54</v>
      </c>
      <c r="E468" s="99"/>
      <c r="F468" s="99"/>
      <c r="G468" s="97">
        <f>Arkusz17!A10</f>
        <v>2724</v>
      </c>
      <c r="H468" s="97"/>
      <c r="I468" s="97"/>
      <c r="J468" s="97">
        <f>Arkusz17!A11</f>
        <v>2</v>
      </c>
      <c r="K468" s="97"/>
      <c r="L468" s="97"/>
      <c r="M468" s="97">
        <f>Arkusz17!A12</f>
        <v>0</v>
      </c>
      <c r="N468" s="97"/>
      <c r="O468" s="97"/>
      <c r="P468" s="97">
        <f>Arkusz17!A13</f>
        <v>10</v>
      </c>
      <c r="Q468" s="97"/>
      <c r="R468" s="97"/>
    </row>
    <row r="469" spans="1:25" ht="15.75" thickBot="1" x14ac:dyDescent="0.3">
      <c r="D469" s="105" t="s">
        <v>52</v>
      </c>
      <c r="E469" s="106"/>
      <c r="F469" s="106"/>
      <c r="G469" s="92">
        <f>SUM(G466:I468)</f>
        <v>16150</v>
      </c>
      <c r="H469" s="92"/>
      <c r="I469" s="92"/>
      <c r="J469" s="92">
        <f t="shared" ref="J469" si="21">SUM(J466:L468)</f>
        <v>36</v>
      </c>
      <c r="K469" s="92"/>
      <c r="L469" s="92"/>
      <c r="M469" s="92">
        <f t="shared" ref="M469" si="22">SUM(M466:O468)</f>
        <v>0</v>
      </c>
      <c r="N469" s="92"/>
      <c r="O469" s="92"/>
      <c r="P469" s="92">
        <f t="shared" ref="P469" si="23">SUM(P466:R468)</f>
        <v>43</v>
      </c>
      <c r="Q469" s="92"/>
      <c r="R469" s="93"/>
    </row>
    <row r="472" spans="1:25" x14ac:dyDescent="0.25">
      <c r="A472" s="81" t="s">
        <v>165</v>
      </c>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row>
    <row r="473" spans="1:25" x14ac:dyDescent="0.25">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row>
    <row r="474" spans="1:25" x14ac:dyDescent="0.25">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row>
    <row r="475" spans="1:25" x14ac:dyDescent="0.25">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row>
    <row r="476" spans="1:25" x14ac:dyDescent="0.25">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row>
    <row r="477" spans="1:25" x14ac:dyDescent="0.25">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row>
    <row r="478" spans="1:25" x14ac:dyDescent="0.25">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row>
    <row r="479" spans="1:25" x14ac:dyDescent="0.25">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row>
    <row r="480" spans="1:25" x14ac:dyDescent="0.25">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row>
    <row r="484" spans="1:31" s="58" customFormat="1" x14ac:dyDescent="0.25">
      <c r="Y484" s="6"/>
    </row>
    <row r="485" spans="1:31" s="58" customFormat="1" x14ac:dyDescent="0.25">
      <c r="Y485" s="6"/>
    </row>
    <row r="486" spans="1:31" s="58" customFormat="1" x14ac:dyDescent="0.25">
      <c r="Y486" s="6"/>
    </row>
    <row r="487" spans="1:31" x14ac:dyDescent="0.25">
      <c r="A487" s="34" t="s">
        <v>50</v>
      </c>
      <c r="B487" s="34"/>
      <c r="C487" s="34"/>
      <c r="D487" s="34"/>
      <c r="E487" s="34"/>
      <c r="F487" s="34"/>
      <c r="G487" s="34"/>
      <c r="H487" s="34"/>
      <c r="I487" s="34"/>
      <c r="J487" s="34"/>
      <c r="K487" s="34"/>
      <c r="L487" s="34"/>
      <c r="M487" s="34"/>
      <c r="N487" s="34"/>
      <c r="O487" s="34"/>
      <c r="R487" s="35"/>
      <c r="S487" s="35"/>
      <c r="T487" s="35"/>
    </row>
    <row r="488" spans="1:31" ht="15" customHeight="1" x14ac:dyDescent="0.25">
      <c r="P488" s="36"/>
      <c r="Q488" s="36"/>
      <c r="R488" s="35"/>
      <c r="S488" s="35"/>
      <c r="T488" s="35"/>
      <c r="U488" s="36"/>
    </row>
    <row r="489" spans="1:31" ht="15" customHeight="1" x14ac:dyDescent="0.25">
      <c r="G489" s="4"/>
      <c r="H489" s="4"/>
      <c r="I489" s="4"/>
      <c r="J489" s="4"/>
      <c r="K489" s="4"/>
      <c r="L489" s="4"/>
      <c r="M489" s="4"/>
      <c r="N489" s="4"/>
      <c r="O489" s="4"/>
      <c r="P489" s="4"/>
      <c r="Q489" s="4"/>
      <c r="R489" s="4"/>
      <c r="S489" s="4"/>
      <c r="T489" s="4"/>
      <c r="U489" s="4"/>
    </row>
    <row r="490" spans="1:31" ht="15" customHeight="1" x14ac:dyDescent="0.25">
      <c r="A490" s="82" t="s">
        <v>169</v>
      </c>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row>
    <row r="491" spans="1:31" ht="15" customHeight="1" x14ac:dyDescent="0.25">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row>
    <row r="492" spans="1:31" ht="15" customHeight="1" x14ac:dyDescent="0.25">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row>
    <row r="493" spans="1:31" ht="15" customHeight="1" x14ac:dyDescent="0.25">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row>
    <row r="494" spans="1:31" ht="15" customHeight="1" x14ac:dyDescent="0.25">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row>
    <row r="495" spans="1:31" ht="15" customHeight="1" x14ac:dyDescent="0.25">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row>
    <row r="496" spans="1:31" ht="15" customHeight="1" x14ac:dyDescent="0.25">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AE496" s="48"/>
    </row>
    <row r="497" spans="1:31" ht="15" customHeight="1" x14ac:dyDescent="0.25">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AE497" s="48"/>
    </row>
    <row r="498" spans="1:31" ht="15" customHeight="1" x14ac:dyDescent="0.25">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AE498" s="48"/>
    </row>
    <row r="499" spans="1:31" ht="15" customHeight="1" x14ac:dyDescent="0.25">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row>
    <row r="500" spans="1:31" ht="15" customHeight="1" x14ac:dyDescent="0.25">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row>
    <row r="501" spans="1:31" x14ac:dyDescent="0.25">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row>
    <row r="502" spans="1:31" x14ac:dyDescent="0.25">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row>
    <row r="503" spans="1:31" x14ac:dyDescent="0.25">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row>
    <row r="504" spans="1:31" ht="15" customHeight="1" x14ac:dyDescent="0.25">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row>
    <row r="505" spans="1:31" x14ac:dyDescent="0.25">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row>
    <row r="506" spans="1:31" x14ac:dyDescent="0.25">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row>
    <row r="507" spans="1:31" ht="15" customHeight="1" x14ac:dyDescent="0.25">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row>
    <row r="508" spans="1:31" x14ac:dyDescent="0.25">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row>
    <row r="509" spans="1:31" x14ac:dyDescent="0.25">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row>
    <row r="510" spans="1:31" x14ac:dyDescent="0.25">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row>
    <row r="511" spans="1:31" ht="15" customHeight="1" x14ac:dyDescent="0.25">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row>
    <row r="512" spans="1:31" s="53" customFormat="1" ht="15" customHeight="1" x14ac:dyDescent="0.25">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row>
    <row r="513" spans="1:25" s="53" customFormat="1" ht="15" customHeight="1" x14ac:dyDescent="0.25">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row>
    <row r="514" spans="1:25" s="53" customFormat="1" ht="15" customHeight="1" x14ac:dyDescent="0.25">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row>
    <row r="515" spans="1:25" s="53" customFormat="1" ht="15" customHeight="1" x14ac:dyDescent="0.25">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row>
    <row r="516" spans="1:25" s="53" customFormat="1" ht="15" customHeight="1" x14ac:dyDescent="0.25">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row>
    <row r="517" spans="1:25" s="53" customFormat="1" ht="15" customHeight="1" x14ac:dyDescent="0.25">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row>
    <row r="518" spans="1:25" s="53" customFormat="1" ht="15" customHeight="1" x14ac:dyDescent="0.25">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row>
    <row r="519" spans="1:25" s="53" customFormat="1" ht="15" customHeight="1" x14ac:dyDescent="0.25">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row>
    <row r="520" spans="1:25" x14ac:dyDescent="0.25">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row>
    <row r="521" spans="1:25" x14ac:dyDescent="0.25">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row>
    <row r="522" spans="1:25" s="53" customFormat="1" x14ac:dyDescent="0.25">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row>
    <row r="523" spans="1:25" s="53" customFormat="1" x14ac:dyDescent="0.25">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row>
    <row r="524" spans="1:25" s="53" customFormat="1" x14ac:dyDescent="0.25">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row>
    <row r="525" spans="1:25" s="53" customFormat="1" x14ac:dyDescent="0.25">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row>
    <row r="526" spans="1:25" s="53" customFormat="1" x14ac:dyDescent="0.25">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row>
    <row r="527" spans="1:25" x14ac:dyDescent="0.25">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row>
    <row r="528" spans="1:25" x14ac:dyDescent="0.25">
      <c r="A528" s="36"/>
      <c r="B528" s="36"/>
      <c r="C528" s="36"/>
      <c r="D528" s="36"/>
      <c r="E528" s="36"/>
      <c r="F528" s="36"/>
      <c r="G528" s="36"/>
      <c r="H528" s="36"/>
      <c r="I528" s="36"/>
      <c r="J528" s="36"/>
      <c r="K528" s="36"/>
      <c r="L528" s="36"/>
      <c r="M528" s="36"/>
      <c r="N528" s="36"/>
      <c r="O528" s="36"/>
      <c r="P528" s="36"/>
      <c r="Q528" s="36"/>
      <c r="R528" s="36"/>
      <c r="S528" s="36"/>
      <c r="T528" s="36"/>
      <c r="U528" s="36"/>
    </row>
    <row r="529" spans="1:25" x14ac:dyDescent="0.25">
      <c r="A529" s="36"/>
      <c r="B529" s="36"/>
      <c r="C529" s="36"/>
      <c r="D529" s="36"/>
      <c r="E529" s="36"/>
      <c r="F529" s="36"/>
      <c r="G529" s="36"/>
      <c r="H529" s="36"/>
      <c r="I529" s="36"/>
      <c r="J529" s="36"/>
      <c r="K529" s="36"/>
      <c r="L529" s="36"/>
      <c r="M529" s="36"/>
      <c r="N529" s="36"/>
      <c r="O529" s="36"/>
      <c r="P529" s="36"/>
      <c r="Q529" s="36"/>
      <c r="R529" s="36"/>
      <c r="S529" s="36"/>
      <c r="T529" s="36"/>
      <c r="U529" s="36"/>
    </row>
    <row r="530" spans="1:25" x14ac:dyDescent="0.25">
      <c r="A530" s="36"/>
      <c r="B530" s="36"/>
      <c r="C530" s="36"/>
      <c r="D530" s="36"/>
      <c r="E530" s="36"/>
      <c r="F530" s="36"/>
      <c r="G530" s="36"/>
      <c r="H530" s="36"/>
      <c r="I530" s="36"/>
      <c r="J530" s="36"/>
      <c r="K530" s="36"/>
      <c r="L530" s="36"/>
      <c r="M530" s="36"/>
      <c r="N530" s="36"/>
      <c r="O530" s="36"/>
      <c r="P530" s="36"/>
      <c r="Q530" s="36"/>
      <c r="R530" s="36"/>
      <c r="S530" s="36"/>
      <c r="T530" s="36"/>
      <c r="U530" s="36"/>
    </row>
    <row r="531" spans="1:25" x14ac:dyDescent="0.25">
      <c r="A531" s="36"/>
      <c r="B531" s="36"/>
      <c r="C531" s="36"/>
      <c r="D531" s="36"/>
      <c r="E531" s="36"/>
      <c r="F531" s="36"/>
      <c r="G531" s="36"/>
      <c r="H531" s="36"/>
      <c r="I531" s="36"/>
      <c r="J531" s="36"/>
      <c r="K531" s="36"/>
      <c r="L531" s="36"/>
      <c r="M531" s="36"/>
      <c r="N531" s="36"/>
      <c r="O531" s="36"/>
      <c r="P531" s="36"/>
      <c r="Q531" s="36"/>
      <c r="R531" s="36"/>
      <c r="S531" s="36"/>
      <c r="T531" s="36"/>
      <c r="U531" s="36"/>
    </row>
    <row r="532" spans="1:25" x14ac:dyDescent="0.25">
      <c r="R532" s="37"/>
      <c r="S532" s="37"/>
      <c r="T532" s="37"/>
    </row>
    <row r="533" spans="1:25" x14ac:dyDescent="0.25">
      <c r="P533" s="38"/>
      <c r="Q533" s="38"/>
      <c r="R533" s="37"/>
      <c r="S533" s="37"/>
      <c r="T533" s="37"/>
      <c r="U533" s="38"/>
    </row>
    <row r="534" spans="1:25" x14ac:dyDescent="0.25">
      <c r="A534" s="39" t="s">
        <v>170</v>
      </c>
      <c r="B534" s="39"/>
      <c r="C534" s="39"/>
      <c r="D534" s="39"/>
      <c r="E534" s="39"/>
      <c r="F534" s="39"/>
      <c r="G534" s="39"/>
      <c r="H534" s="39"/>
      <c r="I534" s="39"/>
      <c r="L534" s="37"/>
      <c r="M534" s="37"/>
      <c r="N534" s="37"/>
      <c r="S534" s="6"/>
      <c r="Y534" s="3"/>
    </row>
    <row r="535" spans="1:25" ht="15" customHeight="1" x14ac:dyDescent="0.25">
      <c r="R535" s="37"/>
      <c r="S535" s="37"/>
      <c r="T535" s="37"/>
    </row>
    <row r="536" spans="1:25" x14ac:dyDescent="0.25">
      <c r="R536" s="37"/>
      <c r="S536" s="37"/>
      <c r="T536" s="37"/>
    </row>
    <row r="537" spans="1:25" x14ac:dyDescent="0.25">
      <c r="D537" s="7"/>
      <c r="E537" s="7"/>
      <c r="P537" s="40"/>
      <c r="Q537" s="40"/>
      <c r="R537" s="37"/>
      <c r="S537" s="37"/>
      <c r="T537" s="37"/>
      <c r="U537" s="40"/>
    </row>
    <row r="538" spans="1:25" x14ac:dyDescent="0.25">
      <c r="A538" s="41"/>
      <c r="B538" s="41"/>
      <c r="C538" s="41"/>
      <c r="D538" s="42"/>
      <c r="E538" s="42"/>
      <c r="F538" s="40"/>
      <c r="G538" s="40"/>
      <c r="H538" s="40"/>
      <c r="I538" s="40"/>
      <c r="J538" s="40"/>
      <c r="K538" s="40"/>
      <c r="L538" s="40"/>
      <c r="M538" s="40"/>
      <c r="N538" s="40"/>
      <c r="O538" s="40"/>
      <c r="P538" s="40"/>
      <c r="Q538" s="40"/>
      <c r="U538" s="40"/>
    </row>
    <row r="539" spans="1:25" x14ac:dyDescent="0.25">
      <c r="A539" s="37"/>
      <c r="B539" s="37"/>
      <c r="C539" s="37"/>
      <c r="D539" s="37"/>
      <c r="E539" s="37"/>
      <c r="F539" s="37"/>
      <c r="G539" s="37"/>
      <c r="H539" s="37"/>
      <c r="I539" s="37"/>
      <c r="J539" s="37"/>
      <c r="K539" s="37"/>
      <c r="L539" s="37"/>
      <c r="M539" s="37"/>
      <c r="N539" s="37"/>
      <c r="O539" s="37"/>
      <c r="P539" s="37"/>
      <c r="Q539" s="37"/>
      <c r="U539" s="37"/>
    </row>
    <row r="540" spans="1:25" x14ac:dyDescent="0.25">
      <c r="A540" s="37"/>
      <c r="B540" s="37"/>
      <c r="C540" s="37"/>
      <c r="D540" s="37"/>
      <c r="E540" s="37"/>
      <c r="F540" s="37"/>
      <c r="G540" s="37"/>
      <c r="H540" s="37"/>
      <c r="I540" s="37"/>
      <c r="J540" s="37"/>
      <c r="K540" s="37"/>
      <c r="L540" s="37"/>
      <c r="M540" s="37"/>
      <c r="N540" s="37"/>
      <c r="O540" s="37"/>
      <c r="P540" s="37"/>
      <c r="Q540" s="37"/>
      <c r="U540" s="37"/>
    </row>
  </sheetData>
  <sheetProtection formatCells="0" insertColumns="0" insertRows="0" deleteColumns="0" deleteRows="0"/>
  <mergeCells count="599">
    <mergeCell ref="Q324:R324"/>
    <mergeCell ref="Q325:R325"/>
    <mergeCell ref="Q326:R326"/>
    <mergeCell ref="Q320:R321"/>
    <mergeCell ref="Q322:R322"/>
    <mergeCell ref="L372:V372"/>
    <mergeCell ref="O326:P326"/>
    <mergeCell ref="G320:N321"/>
    <mergeCell ref="O320:P321"/>
    <mergeCell ref="G322:N322"/>
    <mergeCell ref="O322:P322"/>
    <mergeCell ref="G323:N323"/>
    <mergeCell ref="O323:P323"/>
    <mergeCell ref="G324:N324"/>
    <mergeCell ref="O324:P324"/>
    <mergeCell ref="S209:U209"/>
    <mergeCell ref="J209:L209"/>
    <mergeCell ref="J174:L174"/>
    <mergeCell ref="P176:R176"/>
    <mergeCell ref="M174:O174"/>
    <mergeCell ref="Q288:R288"/>
    <mergeCell ref="Q289:R289"/>
    <mergeCell ref="Q290:R290"/>
    <mergeCell ref="Q323:R323"/>
    <mergeCell ref="G294:J295"/>
    <mergeCell ref="K294:L295"/>
    <mergeCell ref="M294:R294"/>
    <mergeCell ref="M295:N295"/>
    <mergeCell ref="S173:U173"/>
    <mergeCell ref="S175:U175"/>
    <mergeCell ref="P177:R177"/>
    <mergeCell ref="M176:O176"/>
    <mergeCell ref="A144:Z144"/>
    <mergeCell ref="B205:I205"/>
    <mergeCell ref="B204:I204"/>
    <mergeCell ref="G174:I174"/>
    <mergeCell ref="O296:P296"/>
    <mergeCell ref="Q296:R296"/>
    <mergeCell ref="S178:U178"/>
    <mergeCell ref="P156:R156"/>
    <mergeCell ref="G264:J264"/>
    <mergeCell ref="O289:P289"/>
    <mergeCell ref="O290:P290"/>
    <mergeCell ref="G288:N288"/>
    <mergeCell ref="G289:N289"/>
    <mergeCell ref="G287:N287"/>
    <mergeCell ref="G290:N290"/>
    <mergeCell ref="O286:P286"/>
    <mergeCell ref="O287:P287"/>
    <mergeCell ref="O288:P288"/>
    <mergeCell ref="G286:N286"/>
    <mergeCell ref="Q284:R285"/>
    <mergeCell ref="O295:P295"/>
    <mergeCell ref="Q295:R295"/>
    <mergeCell ref="G284:N285"/>
    <mergeCell ref="O284:P285"/>
    <mergeCell ref="P172:R172"/>
    <mergeCell ref="P162:R162"/>
    <mergeCell ref="P161:R161"/>
    <mergeCell ref="P160:R160"/>
    <mergeCell ref="J156:L156"/>
    <mergeCell ref="G173:I173"/>
    <mergeCell ref="J173:L173"/>
    <mergeCell ref="M173:O173"/>
    <mergeCell ref="P173:R173"/>
    <mergeCell ref="Q286:R286"/>
    <mergeCell ref="Q287:R287"/>
    <mergeCell ref="M178:O178"/>
    <mergeCell ref="C56:F58"/>
    <mergeCell ref="U28:V28"/>
    <mergeCell ref="S28:T28"/>
    <mergeCell ref="Q28:R28"/>
    <mergeCell ref="O28:P28"/>
    <mergeCell ref="M28:N28"/>
    <mergeCell ref="K28:L28"/>
    <mergeCell ref="I28:J28"/>
    <mergeCell ref="G28:H28"/>
    <mergeCell ref="G29:H29"/>
    <mergeCell ref="M30:N30"/>
    <mergeCell ref="K32:L32"/>
    <mergeCell ref="I31:J31"/>
    <mergeCell ref="K31:L31"/>
    <mergeCell ref="I33:J33"/>
    <mergeCell ref="S33:T33"/>
    <mergeCell ref="D45:E45"/>
    <mergeCell ref="U26:V26"/>
    <mergeCell ref="S26:T26"/>
    <mergeCell ref="S25:V25"/>
    <mergeCell ref="G25:J25"/>
    <mergeCell ref="G24:V24"/>
    <mergeCell ref="U32:V32"/>
    <mergeCell ref="S32:T32"/>
    <mergeCell ref="G32:H32"/>
    <mergeCell ref="U27:V27"/>
    <mergeCell ref="S27:T27"/>
    <mergeCell ref="Q27:R27"/>
    <mergeCell ref="O27:P27"/>
    <mergeCell ref="M27:N27"/>
    <mergeCell ref="K27:L27"/>
    <mergeCell ref="I27:J27"/>
    <mergeCell ref="U31:V31"/>
    <mergeCell ref="S31:T31"/>
    <mergeCell ref="Q31:R31"/>
    <mergeCell ref="O31:P31"/>
    <mergeCell ref="M31:N31"/>
    <mergeCell ref="U30:V30"/>
    <mergeCell ref="S30:T30"/>
    <mergeCell ref="Q30:R30"/>
    <mergeCell ref="O30:P30"/>
    <mergeCell ref="M63:N63"/>
    <mergeCell ref="U65:V65"/>
    <mergeCell ref="S161:U161"/>
    <mergeCell ref="S158:U158"/>
    <mergeCell ref="R131:S131"/>
    <mergeCell ref="P132:Q132"/>
    <mergeCell ref="R132:S132"/>
    <mergeCell ref="A135:Y142"/>
    <mergeCell ref="S160:U160"/>
    <mergeCell ref="A129:C129"/>
    <mergeCell ref="A149:U149"/>
    <mergeCell ref="T132:U132"/>
    <mergeCell ref="M128:O128"/>
    <mergeCell ref="P128:Q128"/>
    <mergeCell ref="C158:F158"/>
    <mergeCell ref="J160:L160"/>
    <mergeCell ref="R128:S128"/>
    <mergeCell ref="M129:O129"/>
    <mergeCell ref="P129:Q129"/>
    <mergeCell ref="R129:S129"/>
    <mergeCell ref="P130:Q130"/>
    <mergeCell ref="R130:S130"/>
    <mergeCell ref="M132:O132"/>
    <mergeCell ref="T129:U129"/>
    <mergeCell ref="G458:I458"/>
    <mergeCell ref="J458:L458"/>
    <mergeCell ref="M458:O458"/>
    <mergeCell ref="P458:R458"/>
    <mergeCell ref="D457:F457"/>
    <mergeCell ref="C24:F26"/>
    <mergeCell ref="C27:F27"/>
    <mergeCell ref="C28:F28"/>
    <mergeCell ref="C29:F29"/>
    <mergeCell ref="C31:F31"/>
    <mergeCell ref="C33:F33"/>
    <mergeCell ref="C30:F30"/>
    <mergeCell ref="C32:F32"/>
    <mergeCell ref="C379:K379"/>
    <mergeCell ref="C380:K380"/>
    <mergeCell ref="C381:K381"/>
    <mergeCell ref="C382:K382"/>
    <mergeCell ref="C383:K383"/>
    <mergeCell ref="C384:K384"/>
    <mergeCell ref="C385:K385"/>
    <mergeCell ref="C386:K386"/>
    <mergeCell ref="C63:F63"/>
    <mergeCell ref="C64:F64"/>
    <mergeCell ref="O63:P63"/>
    <mergeCell ref="N416:P416"/>
    <mergeCell ref="L417:M417"/>
    <mergeCell ref="N417:P417"/>
    <mergeCell ref="A334:Y367"/>
    <mergeCell ref="A419:Y424"/>
    <mergeCell ref="C389:K389"/>
    <mergeCell ref="L376:M376"/>
    <mergeCell ref="L377:M377"/>
    <mergeCell ref="A439:Y446"/>
    <mergeCell ref="Q416:S416"/>
    <mergeCell ref="Q417:S417"/>
    <mergeCell ref="U374:V374"/>
    <mergeCell ref="U375:V375"/>
    <mergeCell ref="U376:V376"/>
    <mergeCell ref="U377:V377"/>
    <mergeCell ref="U378:V378"/>
    <mergeCell ref="U379:V379"/>
    <mergeCell ref="U380:V380"/>
    <mergeCell ref="L381:M381"/>
    <mergeCell ref="C373:K373"/>
    <mergeCell ref="C374:K374"/>
    <mergeCell ref="C375:K375"/>
    <mergeCell ref="C376:K376"/>
    <mergeCell ref="C377:K377"/>
    <mergeCell ref="B206:I206"/>
    <mergeCell ref="B207:I207"/>
    <mergeCell ref="C176:F176"/>
    <mergeCell ref="G176:I176"/>
    <mergeCell ref="J176:L176"/>
    <mergeCell ref="S174:U174"/>
    <mergeCell ref="M205:O205"/>
    <mergeCell ref="P205:R205"/>
    <mergeCell ref="S205:U205"/>
    <mergeCell ref="A200:Y201"/>
    <mergeCell ref="J178:L178"/>
    <mergeCell ref="J177:L177"/>
    <mergeCell ref="P175:R175"/>
    <mergeCell ref="G326:N326"/>
    <mergeCell ref="L378:M378"/>
    <mergeCell ref="L379:M379"/>
    <mergeCell ref="L380:M380"/>
    <mergeCell ref="P157:R157"/>
    <mergeCell ref="S157:U157"/>
    <mergeCell ref="C155:F156"/>
    <mergeCell ref="G156:I156"/>
    <mergeCell ref="C161:F161"/>
    <mergeCell ref="C162:F162"/>
    <mergeCell ref="G162:I162"/>
    <mergeCell ref="G158:I158"/>
    <mergeCell ref="M160:O160"/>
    <mergeCell ref="M158:O158"/>
    <mergeCell ref="J161:L161"/>
    <mergeCell ref="M161:O161"/>
    <mergeCell ref="P158:R158"/>
    <mergeCell ref="C159:F159"/>
    <mergeCell ref="G159:I159"/>
    <mergeCell ref="C160:F160"/>
    <mergeCell ref="P171:R171"/>
    <mergeCell ref="C157:F157"/>
    <mergeCell ref="S176:U176"/>
    <mergeCell ref="S177:U177"/>
    <mergeCell ref="T128:U128"/>
    <mergeCell ref="S156:U156"/>
    <mergeCell ref="S159:U159"/>
    <mergeCell ref="S163:U163"/>
    <mergeCell ref="J157:L157"/>
    <mergeCell ref="S162:U162"/>
    <mergeCell ref="P159:R159"/>
    <mergeCell ref="P131:Q131"/>
    <mergeCell ref="P127:Q127"/>
    <mergeCell ref="M127:O127"/>
    <mergeCell ref="T127:U127"/>
    <mergeCell ref="P133:Q133"/>
    <mergeCell ref="R133:S133"/>
    <mergeCell ref="T133:U133"/>
    <mergeCell ref="R127:S127"/>
    <mergeCell ref="G155:U155"/>
    <mergeCell ref="M157:O157"/>
    <mergeCell ref="F133:G133"/>
    <mergeCell ref="H133:I133"/>
    <mergeCell ref="M133:O133"/>
    <mergeCell ref="H132:I132"/>
    <mergeCell ref="T130:U130"/>
    <mergeCell ref="T131:U131"/>
    <mergeCell ref="P178:R178"/>
    <mergeCell ref="M177:O177"/>
    <mergeCell ref="G172:I172"/>
    <mergeCell ref="M156:O156"/>
    <mergeCell ref="C173:F173"/>
    <mergeCell ref="M131:O131"/>
    <mergeCell ref="M130:O130"/>
    <mergeCell ref="A132:C132"/>
    <mergeCell ref="A131:C131"/>
    <mergeCell ref="A130:C130"/>
    <mergeCell ref="A133:C133"/>
    <mergeCell ref="G157:I157"/>
    <mergeCell ref="G161:I161"/>
    <mergeCell ref="J158:L158"/>
    <mergeCell ref="M159:O159"/>
    <mergeCell ref="G163:I163"/>
    <mergeCell ref="J163:L163"/>
    <mergeCell ref="M163:O163"/>
    <mergeCell ref="H130:I130"/>
    <mergeCell ref="H131:I131"/>
    <mergeCell ref="F130:G130"/>
    <mergeCell ref="D133:E133"/>
    <mergeCell ref="P174:R174"/>
    <mergeCell ref="D90:E90"/>
    <mergeCell ref="F125:G126"/>
    <mergeCell ref="A128:C128"/>
    <mergeCell ref="K33:L33"/>
    <mergeCell ref="E9:Q9"/>
    <mergeCell ref="C59:F59"/>
    <mergeCell ref="C60:F60"/>
    <mergeCell ref="C61:F61"/>
    <mergeCell ref="C62:F62"/>
    <mergeCell ref="M125:O126"/>
    <mergeCell ref="C65:F65"/>
    <mergeCell ref="A67:Z67"/>
    <mergeCell ref="G27:H27"/>
    <mergeCell ref="K30:L30"/>
    <mergeCell ref="I30:J30"/>
    <mergeCell ref="G30:H30"/>
    <mergeCell ref="U29:V29"/>
    <mergeCell ref="S29:T29"/>
    <mergeCell ref="Q29:R29"/>
    <mergeCell ref="O29:P29"/>
    <mergeCell ref="M29:N29"/>
    <mergeCell ref="K29:L29"/>
    <mergeCell ref="I29:J29"/>
    <mergeCell ref="G31:H31"/>
    <mergeCell ref="A124:I124"/>
    <mergeCell ref="D130:E130"/>
    <mergeCell ref="D128:E128"/>
    <mergeCell ref="F128:G128"/>
    <mergeCell ref="D131:E131"/>
    <mergeCell ref="F131:G131"/>
    <mergeCell ref="F129:G129"/>
    <mergeCell ref="D132:E132"/>
    <mergeCell ref="F132:G132"/>
    <mergeCell ref="D129:E129"/>
    <mergeCell ref="D127:E127"/>
    <mergeCell ref="F127:G127"/>
    <mergeCell ref="A125:C126"/>
    <mergeCell ref="D125:E126"/>
    <mergeCell ref="H128:I128"/>
    <mergeCell ref="H129:I129"/>
    <mergeCell ref="A127:C127"/>
    <mergeCell ref="A102:Y115"/>
    <mergeCell ref="H125:I126"/>
    <mergeCell ref="H127:I127"/>
    <mergeCell ref="O32:P32"/>
    <mergeCell ref="Q32:R32"/>
    <mergeCell ref="G60:H60"/>
    <mergeCell ref="K61:L61"/>
    <mergeCell ref="I65:J65"/>
    <mergeCell ref="K65:L65"/>
    <mergeCell ref="M65:N65"/>
    <mergeCell ref="O65:P65"/>
    <mergeCell ref="Q63:R63"/>
    <mergeCell ref="M59:N59"/>
    <mergeCell ref="M60:N60"/>
    <mergeCell ref="M61:N61"/>
    <mergeCell ref="M62:N62"/>
    <mergeCell ref="O58:P58"/>
    <mergeCell ref="Q58:R58"/>
    <mergeCell ref="G63:H63"/>
    <mergeCell ref="I63:J63"/>
    <mergeCell ref="I59:J59"/>
    <mergeCell ref="I61:J61"/>
    <mergeCell ref="I62:J62"/>
    <mergeCell ref="G58:H58"/>
    <mergeCell ref="G59:H59"/>
    <mergeCell ref="M33:N33"/>
    <mergeCell ref="I32:J32"/>
    <mergeCell ref="P125:Q126"/>
    <mergeCell ref="R125:S126"/>
    <mergeCell ref="K63:L63"/>
    <mergeCell ref="S65:T65"/>
    <mergeCell ref="U64:V64"/>
    <mergeCell ref="S64:T64"/>
    <mergeCell ref="Q65:R65"/>
    <mergeCell ref="G65:H65"/>
    <mergeCell ref="M124:U124"/>
    <mergeCell ref="T125:U126"/>
    <mergeCell ref="O33:P33"/>
    <mergeCell ref="Q33:R33"/>
    <mergeCell ref="U33:V33"/>
    <mergeCell ref="A120:U120"/>
    <mergeCell ref="I64:J64"/>
    <mergeCell ref="K58:L58"/>
    <mergeCell ref="K59:L59"/>
    <mergeCell ref="K60:L60"/>
    <mergeCell ref="K62:L62"/>
    <mergeCell ref="I58:J58"/>
    <mergeCell ref="I60:J60"/>
    <mergeCell ref="O25:R25"/>
    <mergeCell ref="G26:H26"/>
    <mergeCell ref="I26:J26"/>
    <mergeCell ref="K26:L26"/>
    <mergeCell ref="M26:N26"/>
    <mergeCell ref="O26:P26"/>
    <mergeCell ref="Q26:R26"/>
    <mergeCell ref="G57:J57"/>
    <mergeCell ref="K57:N57"/>
    <mergeCell ref="G33:H33"/>
    <mergeCell ref="M32:N32"/>
    <mergeCell ref="E5:Q8"/>
    <mergeCell ref="G61:H61"/>
    <mergeCell ref="G62:H62"/>
    <mergeCell ref="G64:H64"/>
    <mergeCell ref="Q60:R60"/>
    <mergeCell ref="O61:P61"/>
    <mergeCell ref="Q61:R61"/>
    <mergeCell ref="O62:P62"/>
    <mergeCell ref="Q62:R62"/>
    <mergeCell ref="O64:P64"/>
    <mergeCell ref="Q64:R64"/>
    <mergeCell ref="O60:P60"/>
    <mergeCell ref="O57:R57"/>
    <mergeCell ref="O59:P59"/>
    <mergeCell ref="Q59:R59"/>
    <mergeCell ref="K64:L64"/>
    <mergeCell ref="A21:U21"/>
    <mergeCell ref="M64:N64"/>
    <mergeCell ref="G56:V56"/>
    <mergeCell ref="S57:V57"/>
    <mergeCell ref="S58:T58"/>
    <mergeCell ref="U58:V58"/>
    <mergeCell ref="K25:N25"/>
    <mergeCell ref="M58:N58"/>
    <mergeCell ref="S59:T59"/>
    <mergeCell ref="U59:V59"/>
    <mergeCell ref="S60:T60"/>
    <mergeCell ref="U60:V60"/>
    <mergeCell ref="S61:T61"/>
    <mergeCell ref="U61:V61"/>
    <mergeCell ref="U63:V63"/>
    <mergeCell ref="S63:T63"/>
    <mergeCell ref="U62:V62"/>
    <mergeCell ref="S62:T62"/>
    <mergeCell ref="P209:R209"/>
    <mergeCell ref="V209:X209"/>
    <mergeCell ref="V208:X208"/>
    <mergeCell ref="B208:I208"/>
    <mergeCell ref="A181:Y193"/>
    <mergeCell ref="J208:L208"/>
    <mergeCell ref="M208:O208"/>
    <mergeCell ref="P208:R208"/>
    <mergeCell ref="S208:U208"/>
    <mergeCell ref="M204:O204"/>
    <mergeCell ref="P206:R206"/>
    <mergeCell ref="M207:O207"/>
    <mergeCell ref="P207:R207"/>
    <mergeCell ref="V207:X207"/>
    <mergeCell ref="V204:X204"/>
    <mergeCell ref="J205:L205"/>
    <mergeCell ref="S204:U204"/>
    <mergeCell ref="V205:X205"/>
    <mergeCell ref="S206:U206"/>
    <mergeCell ref="P204:R204"/>
    <mergeCell ref="J204:L204"/>
    <mergeCell ref="V206:X206"/>
    <mergeCell ref="J207:L207"/>
    <mergeCell ref="S207:U207"/>
    <mergeCell ref="J159:L159"/>
    <mergeCell ref="Q261:R261"/>
    <mergeCell ref="K260:L261"/>
    <mergeCell ref="G265:J265"/>
    <mergeCell ref="K262:L262"/>
    <mergeCell ref="P210:R210"/>
    <mergeCell ref="O261:P261"/>
    <mergeCell ref="J206:L206"/>
    <mergeCell ref="M206:O206"/>
    <mergeCell ref="J162:L162"/>
    <mergeCell ref="M162:O162"/>
    <mergeCell ref="G175:I175"/>
    <mergeCell ref="J175:L175"/>
    <mergeCell ref="M175:O175"/>
    <mergeCell ref="G160:I160"/>
    <mergeCell ref="G170:U170"/>
    <mergeCell ref="G171:I171"/>
    <mergeCell ref="J171:L171"/>
    <mergeCell ref="M171:O171"/>
    <mergeCell ref="S171:U171"/>
    <mergeCell ref="P163:R163"/>
    <mergeCell ref="M172:O172"/>
    <mergeCell ref="J172:L172"/>
    <mergeCell ref="S172:U172"/>
    <mergeCell ref="Q298:R298"/>
    <mergeCell ref="O298:P298"/>
    <mergeCell ref="V210:X210"/>
    <mergeCell ref="K265:L265"/>
    <mergeCell ref="M265:N265"/>
    <mergeCell ref="O265:P265"/>
    <mergeCell ref="Q265:R265"/>
    <mergeCell ref="G325:N325"/>
    <mergeCell ref="O325:P325"/>
    <mergeCell ref="O264:P264"/>
    <mergeCell ref="Q264:R264"/>
    <mergeCell ref="K264:L264"/>
    <mergeCell ref="A256:U258"/>
    <mergeCell ref="J210:L210"/>
    <mergeCell ref="M210:O210"/>
    <mergeCell ref="S210:U210"/>
    <mergeCell ref="B210:I210"/>
    <mergeCell ref="M260:R260"/>
    <mergeCell ref="M261:N261"/>
    <mergeCell ref="K263:L263"/>
    <mergeCell ref="G263:J263"/>
    <mergeCell ref="G262:J262"/>
    <mergeCell ref="G260:J261"/>
    <mergeCell ref="A235:Y239"/>
    <mergeCell ref="C378:K378"/>
    <mergeCell ref="C177:F177"/>
    <mergeCell ref="G177:I177"/>
    <mergeCell ref="G178:I178"/>
    <mergeCell ref="C163:F163"/>
    <mergeCell ref="C170:F171"/>
    <mergeCell ref="D432:G432"/>
    <mergeCell ref="K432:M432"/>
    <mergeCell ref="D433:G433"/>
    <mergeCell ref="K433:M433"/>
    <mergeCell ref="D417:K417"/>
    <mergeCell ref="D416:K416"/>
    <mergeCell ref="C175:F175"/>
    <mergeCell ref="C178:F178"/>
    <mergeCell ref="C174:F174"/>
    <mergeCell ref="C172:F172"/>
    <mergeCell ref="L390:M390"/>
    <mergeCell ref="C387:K387"/>
    <mergeCell ref="G296:J296"/>
    <mergeCell ref="K296:L296"/>
    <mergeCell ref="M296:N296"/>
    <mergeCell ref="L375:M375"/>
    <mergeCell ref="B209:I209"/>
    <mergeCell ref="M209:O209"/>
    <mergeCell ref="D469:F469"/>
    <mergeCell ref="G469:I469"/>
    <mergeCell ref="J469:L469"/>
    <mergeCell ref="D434:G434"/>
    <mergeCell ref="K434:M434"/>
    <mergeCell ref="H434:J434"/>
    <mergeCell ref="H433:J433"/>
    <mergeCell ref="P457:R457"/>
    <mergeCell ref="G457:I457"/>
    <mergeCell ref="J457:L457"/>
    <mergeCell ref="M457:O457"/>
    <mergeCell ref="D436:G436"/>
    <mergeCell ref="K436:M436"/>
    <mergeCell ref="H435:J435"/>
    <mergeCell ref="H436:J436"/>
    <mergeCell ref="D455:F456"/>
    <mergeCell ref="G455:R455"/>
    <mergeCell ref="G456:I456"/>
    <mergeCell ref="J456:L456"/>
    <mergeCell ref="M456:O456"/>
    <mergeCell ref="P456:R456"/>
    <mergeCell ref="D435:G435"/>
    <mergeCell ref="K435:M435"/>
    <mergeCell ref="D458:F458"/>
    <mergeCell ref="D468:F468"/>
    <mergeCell ref="G468:I468"/>
    <mergeCell ref="J468:L468"/>
    <mergeCell ref="D459:F459"/>
    <mergeCell ref="G459:I459"/>
    <mergeCell ref="J459:L459"/>
    <mergeCell ref="M459:O459"/>
    <mergeCell ref="P459:R459"/>
    <mergeCell ref="G464:R464"/>
    <mergeCell ref="D466:F466"/>
    <mergeCell ref="G466:I466"/>
    <mergeCell ref="J466:L466"/>
    <mergeCell ref="M466:O466"/>
    <mergeCell ref="P466:R466"/>
    <mergeCell ref="M465:O465"/>
    <mergeCell ref="D460:F460"/>
    <mergeCell ref="G460:I460"/>
    <mergeCell ref="J460:L460"/>
    <mergeCell ref="M460:O460"/>
    <mergeCell ref="P460:R460"/>
    <mergeCell ref="D464:F465"/>
    <mergeCell ref="G465:I465"/>
    <mergeCell ref="J465:L465"/>
    <mergeCell ref="P468:R468"/>
    <mergeCell ref="A472:Y480"/>
    <mergeCell ref="A490:Y527"/>
    <mergeCell ref="H432:J432"/>
    <mergeCell ref="L382:M382"/>
    <mergeCell ref="L383:M383"/>
    <mergeCell ref="L384:M384"/>
    <mergeCell ref="L385:M385"/>
    <mergeCell ref="L386:M386"/>
    <mergeCell ref="L387:M387"/>
    <mergeCell ref="L388:M388"/>
    <mergeCell ref="L389:M389"/>
    <mergeCell ref="C390:K390"/>
    <mergeCell ref="L416:M416"/>
    <mergeCell ref="U390:V390"/>
    <mergeCell ref="U387:V387"/>
    <mergeCell ref="P465:R465"/>
    <mergeCell ref="P469:R469"/>
    <mergeCell ref="D467:F467"/>
    <mergeCell ref="G467:I467"/>
    <mergeCell ref="J467:L467"/>
    <mergeCell ref="M469:O469"/>
    <mergeCell ref="M467:O467"/>
    <mergeCell ref="M468:O468"/>
    <mergeCell ref="P467:R467"/>
    <mergeCell ref="U388:V388"/>
    <mergeCell ref="U389:V389"/>
    <mergeCell ref="U382:V382"/>
    <mergeCell ref="U383:V383"/>
    <mergeCell ref="U384:V384"/>
    <mergeCell ref="U385:V385"/>
    <mergeCell ref="U386:V386"/>
    <mergeCell ref="C388:K388"/>
    <mergeCell ref="U381:V381"/>
    <mergeCell ref="U373:V373"/>
    <mergeCell ref="L373:M373"/>
    <mergeCell ref="L374:M374"/>
    <mergeCell ref="M262:N262"/>
    <mergeCell ref="O262:P262"/>
    <mergeCell ref="Q262:R262"/>
    <mergeCell ref="Q263:R263"/>
    <mergeCell ref="M264:N264"/>
    <mergeCell ref="M263:N263"/>
    <mergeCell ref="O263:P263"/>
    <mergeCell ref="A370:U371"/>
    <mergeCell ref="G299:J299"/>
    <mergeCell ref="K299:L299"/>
    <mergeCell ref="O299:P299"/>
    <mergeCell ref="Q299:R299"/>
    <mergeCell ref="M299:N299"/>
    <mergeCell ref="G297:J297"/>
    <mergeCell ref="K297:L297"/>
    <mergeCell ref="M297:N297"/>
    <mergeCell ref="O297:P297"/>
    <mergeCell ref="Q297:R297"/>
    <mergeCell ref="G298:J298"/>
    <mergeCell ref="K298:L298"/>
    <mergeCell ref="M298:N298"/>
  </mergeCells>
  <pageMargins left="0.11811023622047245" right="0.11811023622047245" top="0.15748031496062992" bottom="0.15748031496062992" header="0.11811023622047245" footer="0.11811023622047245"/>
  <pageSetup paperSize="9" scale="7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107</v>
      </c>
      <c r="B1" t="s">
        <v>125</v>
      </c>
      <c r="C1" t="s">
        <v>117</v>
      </c>
      <c r="D1" t="s">
        <v>102</v>
      </c>
    </row>
    <row r="2" spans="1:4" x14ac:dyDescent="0.25">
      <c r="A2">
        <v>8267</v>
      </c>
      <c r="B2" t="s">
        <v>94</v>
      </c>
      <c r="C2" t="s">
        <v>68</v>
      </c>
      <c r="D2">
        <v>1</v>
      </c>
    </row>
    <row r="3" spans="1:4" x14ac:dyDescent="0.25">
      <c r="A3">
        <v>1</v>
      </c>
      <c r="B3" t="s">
        <v>94</v>
      </c>
      <c r="C3" t="s">
        <v>96</v>
      </c>
      <c r="D3">
        <v>2</v>
      </c>
    </row>
    <row r="4" spans="1:4" x14ac:dyDescent="0.25">
      <c r="A4">
        <v>0</v>
      </c>
      <c r="B4" t="s">
        <v>94</v>
      </c>
      <c r="C4" t="s">
        <v>67</v>
      </c>
      <c r="D4">
        <v>3</v>
      </c>
    </row>
    <row r="5" spans="1:4" x14ac:dyDescent="0.25">
      <c r="A5">
        <v>10</v>
      </c>
      <c r="B5" t="s">
        <v>94</v>
      </c>
      <c r="C5" t="s">
        <v>95</v>
      </c>
      <c r="D5">
        <v>4</v>
      </c>
    </row>
    <row r="6" spans="1:4" x14ac:dyDescent="0.25">
      <c r="A6">
        <v>5159</v>
      </c>
      <c r="B6" t="s">
        <v>53</v>
      </c>
      <c r="C6" t="s">
        <v>68</v>
      </c>
      <c r="D6">
        <v>1</v>
      </c>
    </row>
    <row r="7" spans="1:4" x14ac:dyDescent="0.25">
      <c r="A7">
        <v>33</v>
      </c>
      <c r="B7" t="s">
        <v>53</v>
      </c>
      <c r="C7" t="s">
        <v>96</v>
      </c>
      <c r="D7">
        <v>2</v>
      </c>
    </row>
    <row r="8" spans="1:4" x14ac:dyDescent="0.25">
      <c r="A8">
        <v>0</v>
      </c>
      <c r="B8" t="s">
        <v>53</v>
      </c>
      <c r="C8" t="s">
        <v>67</v>
      </c>
      <c r="D8">
        <v>3</v>
      </c>
    </row>
    <row r="9" spans="1:4" x14ac:dyDescent="0.25">
      <c r="A9">
        <v>23</v>
      </c>
      <c r="B9" t="s">
        <v>53</v>
      </c>
      <c r="C9" t="s">
        <v>95</v>
      </c>
      <c r="D9">
        <v>4</v>
      </c>
    </row>
    <row r="10" spans="1:4" x14ac:dyDescent="0.25">
      <c r="A10">
        <v>2724</v>
      </c>
      <c r="B10" t="s">
        <v>54</v>
      </c>
      <c r="C10" t="s">
        <v>68</v>
      </c>
      <c r="D10">
        <v>1</v>
      </c>
    </row>
    <row r="11" spans="1:4" x14ac:dyDescent="0.25">
      <c r="A11">
        <v>2</v>
      </c>
      <c r="B11" t="s">
        <v>54</v>
      </c>
      <c r="C11" t="s">
        <v>96</v>
      </c>
      <c r="D11">
        <v>2</v>
      </c>
    </row>
    <row r="12" spans="1:4" x14ac:dyDescent="0.25">
      <c r="A12">
        <v>0</v>
      </c>
      <c r="B12" t="s">
        <v>54</v>
      </c>
      <c r="C12" t="s">
        <v>67</v>
      </c>
      <c r="D12">
        <v>3</v>
      </c>
    </row>
    <row r="13" spans="1:4" x14ac:dyDescent="0.25">
      <c r="A13">
        <v>10</v>
      </c>
      <c r="B13" t="s">
        <v>54</v>
      </c>
      <c r="C13" t="s">
        <v>95</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102</v>
      </c>
      <c r="B1" t="s">
        <v>112</v>
      </c>
      <c r="C1" t="s">
        <v>63</v>
      </c>
      <c r="D1" t="s">
        <v>64</v>
      </c>
      <c r="E1" t="s">
        <v>65</v>
      </c>
      <c r="F1" t="s">
        <v>77</v>
      </c>
      <c r="G1" t="s">
        <v>66</v>
      </c>
    </row>
    <row r="2" spans="1:7" x14ac:dyDescent="0.25">
      <c r="A2">
        <v>1</v>
      </c>
      <c r="B2" t="s">
        <v>130</v>
      </c>
      <c r="C2">
        <v>1</v>
      </c>
      <c r="D2">
        <v>5</v>
      </c>
      <c r="E2">
        <v>7</v>
      </c>
      <c r="F2">
        <v>99</v>
      </c>
      <c r="G2">
        <v>249</v>
      </c>
    </row>
    <row r="3" spans="1:7" x14ac:dyDescent="0.25">
      <c r="A3">
        <v>2</v>
      </c>
      <c r="B3" t="s">
        <v>129</v>
      </c>
      <c r="C3">
        <v>0</v>
      </c>
      <c r="D3">
        <v>0</v>
      </c>
      <c r="E3">
        <v>1</v>
      </c>
      <c r="F3">
        <v>136</v>
      </c>
      <c r="G3">
        <v>55</v>
      </c>
    </row>
    <row r="4" spans="1:7" x14ac:dyDescent="0.25">
      <c r="A4">
        <v>3</v>
      </c>
      <c r="B4" t="s">
        <v>147</v>
      </c>
      <c r="C4">
        <v>0</v>
      </c>
      <c r="D4">
        <v>0</v>
      </c>
      <c r="E4">
        <v>1</v>
      </c>
      <c r="F4">
        <v>28</v>
      </c>
      <c r="G4">
        <v>26</v>
      </c>
    </row>
    <row r="5" spans="1:7" x14ac:dyDescent="0.25">
      <c r="A5">
        <v>4</v>
      </c>
      <c r="B5" t="s">
        <v>148</v>
      </c>
      <c r="C5">
        <v>0</v>
      </c>
      <c r="D5">
        <v>0</v>
      </c>
      <c r="E5">
        <v>0</v>
      </c>
      <c r="F5">
        <v>3</v>
      </c>
      <c r="G5">
        <v>13</v>
      </c>
    </row>
    <row r="6" spans="1:7" x14ac:dyDescent="0.25">
      <c r="A6">
        <v>5</v>
      </c>
      <c r="B6" t="s">
        <v>146</v>
      </c>
      <c r="C6">
        <v>0</v>
      </c>
      <c r="D6">
        <v>0</v>
      </c>
      <c r="E6">
        <v>0</v>
      </c>
      <c r="F6">
        <v>5</v>
      </c>
      <c r="G6">
        <v>6</v>
      </c>
    </row>
    <row r="7" spans="1:7" x14ac:dyDescent="0.25">
      <c r="A7">
        <v>6</v>
      </c>
      <c r="B7" t="s">
        <v>109</v>
      </c>
      <c r="C7">
        <v>17</v>
      </c>
      <c r="D7">
        <v>4</v>
      </c>
      <c r="E7">
        <v>2</v>
      </c>
      <c r="F7">
        <v>21</v>
      </c>
      <c r="G7">
        <v>22</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102</v>
      </c>
      <c r="B1" t="s">
        <v>112</v>
      </c>
      <c r="C1" t="s">
        <v>63</v>
      </c>
      <c r="D1" t="s">
        <v>64</v>
      </c>
      <c r="E1" t="s">
        <v>65</v>
      </c>
      <c r="F1" t="s">
        <v>77</v>
      </c>
      <c r="G1" t="s">
        <v>66</v>
      </c>
    </row>
    <row r="2" spans="1:7" x14ac:dyDescent="0.25">
      <c r="A2">
        <v>1</v>
      </c>
      <c r="B2" t="s">
        <v>130</v>
      </c>
      <c r="C2">
        <v>1</v>
      </c>
      <c r="D2">
        <v>13</v>
      </c>
      <c r="E2">
        <v>22</v>
      </c>
      <c r="F2">
        <v>123</v>
      </c>
      <c r="G2">
        <v>574</v>
      </c>
    </row>
    <row r="3" spans="1:7" x14ac:dyDescent="0.25">
      <c r="A3">
        <v>2</v>
      </c>
      <c r="B3" t="s">
        <v>129</v>
      </c>
      <c r="C3">
        <v>0</v>
      </c>
      <c r="D3">
        <v>0</v>
      </c>
      <c r="E3">
        <v>1</v>
      </c>
      <c r="F3">
        <v>291</v>
      </c>
      <c r="G3">
        <v>99</v>
      </c>
    </row>
    <row r="4" spans="1:7" x14ac:dyDescent="0.25">
      <c r="A4">
        <v>3</v>
      </c>
      <c r="B4" t="s">
        <v>147</v>
      </c>
      <c r="C4">
        <v>0</v>
      </c>
      <c r="D4">
        <v>0</v>
      </c>
      <c r="E4">
        <v>2</v>
      </c>
      <c r="F4">
        <v>39</v>
      </c>
      <c r="G4">
        <v>51</v>
      </c>
    </row>
    <row r="5" spans="1:7" x14ac:dyDescent="0.25">
      <c r="A5">
        <v>4</v>
      </c>
      <c r="B5" t="s">
        <v>148</v>
      </c>
      <c r="C5">
        <v>0</v>
      </c>
      <c r="D5">
        <v>0</v>
      </c>
      <c r="E5">
        <v>0</v>
      </c>
      <c r="F5">
        <v>3</v>
      </c>
      <c r="G5">
        <v>53</v>
      </c>
    </row>
    <row r="6" spans="1:7" x14ac:dyDescent="0.25">
      <c r="A6">
        <v>5</v>
      </c>
      <c r="B6" t="s">
        <v>146</v>
      </c>
      <c r="C6">
        <v>0</v>
      </c>
      <c r="D6">
        <v>0</v>
      </c>
      <c r="E6">
        <v>0</v>
      </c>
      <c r="F6">
        <v>14</v>
      </c>
      <c r="G6">
        <v>14</v>
      </c>
    </row>
    <row r="7" spans="1:7" x14ac:dyDescent="0.25">
      <c r="A7">
        <v>6</v>
      </c>
      <c r="B7" t="s">
        <v>109</v>
      </c>
      <c r="C7">
        <v>32</v>
      </c>
      <c r="D7">
        <v>17</v>
      </c>
      <c r="E7">
        <v>7</v>
      </c>
      <c r="F7">
        <v>42</v>
      </c>
      <c r="G7">
        <v>52</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113</v>
      </c>
      <c r="B1" t="s">
        <v>9</v>
      </c>
      <c r="C1" t="s">
        <v>114</v>
      </c>
    </row>
    <row r="2" spans="1:3" x14ac:dyDescent="0.25">
      <c r="A2">
        <v>1359</v>
      </c>
      <c r="B2" t="s">
        <v>115</v>
      </c>
      <c r="C2" t="s">
        <v>157</v>
      </c>
    </row>
    <row r="3" spans="1:3" x14ac:dyDescent="0.25">
      <c r="A3">
        <v>1313</v>
      </c>
      <c r="B3" t="s">
        <v>115</v>
      </c>
      <c r="C3" t="s">
        <v>158</v>
      </c>
    </row>
    <row r="4" spans="1:3" x14ac:dyDescent="0.25">
      <c r="A4">
        <v>1322</v>
      </c>
      <c r="B4" t="s">
        <v>115</v>
      </c>
      <c r="C4" t="s">
        <v>159</v>
      </c>
    </row>
    <row r="5" spans="1:3" x14ac:dyDescent="0.25">
      <c r="A5">
        <v>1336</v>
      </c>
      <c r="B5" t="s">
        <v>115</v>
      </c>
      <c r="C5" t="s">
        <v>160</v>
      </c>
    </row>
    <row r="6" spans="1:3" x14ac:dyDescent="0.25">
      <c r="A6">
        <v>1433</v>
      </c>
      <c r="B6" t="s">
        <v>115</v>
      </c>
      <c r="C6" t="s">
        <v>161</v>
      </c>
    </row>
    <row r="7" spans="1:3" x14ac:dyDescent="0.25">
      <c r="A7">
        <v>2574</v>
      </c>
      <c r="B7" t="s">
        <v>6</v>
      </c>
      <c r="C7" t="s">
        <v>157</v>
      </c>
    </row>
    <row r="8" spans="1:3" x14ac:dyDescent="0.25">
      <c r="A8">
        <v>2573</v>
      </c>
      <c r="B8" t="s">
        <v>6</v>
      </c>
      <c r="C8" t="s">
        <v>158</v>
      </c>
    </row>
    <row r="9" spans="1:3" x14ac:dyDescent="0.25">
      <c r="A9">
        <v>2563</v>
      </c>
      <c r="B9" t="s">
        <v>6</v>
      </c>
      <c r="C9" t="s">
        <v>159</v>
      </c>
    </row>
    <row r="10" spans="1:3" x14ac:dyDescent="0.25">
      <c r="A10">
        <v>2535</v>
      </c>
      <c r="B10" t="s">
        <v>6</v>
      </c>
      <c r="C10" t="s">
        <v>160</v>
      </c>
    </row>
    <row r="11" spans="1:3" x14ac:dyDescent="0.25">
      <c r="A11">
        <v>2419</v>
      </c>
      <c r="B11" t="s">
        <v>6</v>
      </c>
      <c r="C11" t="s">
        <v>161</v>
      </c>
    </row>
    <row r="12" spans="1:3" x14ac:dyDescent="0.25">
      <c r="A12">
        <v>105</v>
      </c>
      <c r="B12" t="s">
        <v>7</v>
      </c>
      <c r="C12" t="s">
        <v>157</v>
      </c>
    </row>
    <row r="13" spans="1:3" x14ac:dyDescent="0.25">
      <c r="A13">
        <v>97</v>
      </c>
      <c r="B13" t="s">
        <v>7</v>
      </c>
      <c r="C13" t="s">
        <v>158</v>
      </c>
    </row>
    <row r="14" spans="1:3" x14ac:dyDescent="0.25">
      <c r="A14">
        <v>83</v>
      </c>
      <c r="B14" t="s">
        <v>7</v>
      </c>
      <c r="C14" t="s">
        <v>159</v>
      </c>
    </row>
    <row r="15" spans="1:3" x14ac:dyDescent="0.25">
      <c r="A15">
        <v>68</v>
      </c>
      <c r="B15" t="s">
        <v>7</v>
      </c>
      <c r="C15" t="s">
        <v>160</v>
      </c>
    </row>
    <row r="16" spans="1:3" x14ac:dyDescent="0.25">
      <c r="A16">
        <v>35</v>
      </c>
      <c r="B16" t="s">
        <v>7</v>
      </c>
      <c r="C16" t="s">
        <v>161</v>
      </c>
    </row>
    <row r="17" spans="1:3" x14ac:dyDescent="0.25">
      <c r="A17">
        <v>123</v>
      </c>
      <c r="B17" t="s">
        <v>8</v>
      </c>
      <c r="C17" t="s">
        <v>157</v>
      </c>
    </row>
    <row r="18" spans="1:3" x14ac:dyDescent="0.25">
      <c r="A18">
        <v>95</v>
      </c>
      <c r="B18" t="s">
        <v>8</v>
      </c>
      <c r="C18" t="s">
        <v>158</v>
      </c>
    </row>
    <row r="19" spans="1:3" x14ac:dyDescent="0.25">
      <c r="A19">
        <v>96</v>
      </c>
      <c r="B19" t="s">
        <v>8</v>
      </c>
      <c r="C19" t="s">
        <v>159</v>
      </c>
    </row>
    <row r="20" spans="1:3" x14ac:dyDescent="0.25">
      <c r="A20">
        <v>87</v>
      </c>
      <c r="B20" t="s">
        <v>8</v>
      </c>
      <c r="C20" t="s">
        <v>160</v>
      </c>
    </row>
    <row r="21" spans="1:3" x14ac:dyDescent="0.25">
      <c r="A21" s="2">
        <v>132</v>
      </c>
      <c r="B21" s="2" t="s">
        <v>8</v>
      </c>
      <c r="C21" s="2" t="s">
        <v>161</v>
      </c>
    </row>
    <row r="22" spans="1:3" x14ac:dyDescent="0.25">
      <c r="A22" s="2">
        <v>3</v>
      </c>
      <c r="B22" s="2" t="s">
        <v>140</v>
      </c>
      <c r="C22" s="2" t="s">
        <v>157</v>
      </c>
    </row>
    <row r="23" spans="1:3" x14ac:dyDescent="0.25">
      <c r="A23" s="2">
        <v>3</v>
      </c>
      <c r="B23" s="2" t="s">
        <v>140</v>
      </c>
      <c r="C23" s="2" t="s">
        <v>158</v>
      </c>
    </row>
    <row r="24" spans="1:3" x14ac:dyDescent="0.25">
      <c r="A24" s="2">
        <v>3</v>
      </c>
      <c r="B24" s="2" t="s">
        <v>140</v>
      </c>
      <c r="C24" s="2" t="s">
        <v>159</v>
      </c>
    </row>
    <row r="25" spans="1:3" x14ac:dyDescent="0.25">
      <c r="A25" s="2">
        <v>3</v>
      </c>
      <c r="B25" s="2" t="s">
        <v>140</v>
      </c>
      <c r="C25" s="2" t="s">
        <v>160</v>
      </c>
    </row>
    <row r="26" spans="1:3" x14ac:dyDescent="0.25">
      <c r="A26" s="2">
        <v>3</v>
      </c>
      <c r="B26" s="2" t="s">
        <v>140</v>
      </c>
      <c r="C26" s="2" t="s">
        <v>161</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116</v>
      </c>
      <c r="B1" t="s">
        <v>107</v>
      </c>
      <c r="C1" t="s">
        <v>117</v>
      </c>
    </row>
    <row r="2" spans="1:3" x14ac:dyDescent="0.25">
      <c r="A2" t="s">
        <v>118</v>
      </c>
      <c r="B2">
        <v>210</v>
      </c>
      <c r="C2" t="s">
        <v>35</v>
      </c>
    </row>
    <row r="3" spans="1:3" x14ac:dyDescent="0.25">
      <c r="A3" t="s">
        <v>119</v>
      </c>
      <c r="B3">
        <v>4052</v>
      </c>
      <c r="C3" t="s">
        <v>35</v>
      </c>
    </row>
    <row r="4" spans="1:3" x14ac:dyDescent="0.25">
      <c r="A4" t="s">
        <v>120</v>
      </c>
      <c r="B4">
        <v>108</v>
      </c>
      <c r="C4" t="s">
        <v>35</v>
      </c>
    </row>
    <row r="5" spans="1:3" x14ac:dyDescent="0.25">
      <c r="A5" t="s">
        <v>31</v>
      </c>
      <c r="B5">
        <v>6343</v>
      </c>
      <c r="C5" t="s">
        <v>35</v>
      </c>
    </row>
    <row r="6" spans="1:3" x14ac:dyDescent="0.25">
      <c r="A6" t="s">
        <v>118</v>
      </c>
      <c r="B6">
        <v>12</v>
      </c>
      <c r="C6" t="s">
        <v>24</v>
      </c>
    </row>
    <row r="7" spans="1:3" x14ac:dyDescent="0.25">
      <c r="A7" t="s">
        <v>119</v>
      </c>
      <c r="B7">
        <v>165</v>
      </c>
      <c r="C7" t="s">
        <v>24</v>
      </c>
    </row>
    <row r="8" spans="1:3" x14ac:dyDescent="0.25">
      <c r="A8" t="s">
        <v>120</v>
      </c>
      <c r="B8">
        <v>17</v>
      </c>
      <c r="C8" t="s">
        <v>24</v>
      </c>
    </row>
    <row r="9" spans="1:3" x14ac:dyDescent="0.25">
      <c r="A9" t="s">
        <v>31</v>
      </c>
      <c r="B9">
        <v>196</v>
      </c>
      <c r="C9" t="s">
        <v>24</v>
      </c>
    </row>
    <row r="10" spans="1:3" x14ac:dyDescent="0.25">
      <c r="A10" t="s">
        <v>118</v>
      </c>
      <c r="B10">
        <v>49</v>
      </c>
      <c r="C10" t="s">
        <v>36</v>
      </c>
    </row>
    <row r="11" spans="1:3" x14ac:dyDescent="0.25">
      <c r="A11" t="s">
        <v>119</v>
      </c>
      <c r="B11">
        <v>731</v>
      </c>
      <c r="C11" t="s">
        <v>36</v>
      </c>
    </row>
    <row r="12" spans="1:3" x14ac:dyDescent="0.25">
      <c r="A12" t="s">
        <v>120</v>
      </c>
      <c r="B12">
        <v>23</v>
      </c>
      <c r="C12" t="s">
        <v>36</v>
      </c>
    </row>
    <row r="13" spans="1:3" x14ac:dyDescent="0.25">
      <c r="A13" t="s">
        <v>31</v>
      </c>
      <c r="B13">
        <v>1049</v>
      </c>
      <c r="C13" t="s">
        <v>36</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107</v>
      </c>
      <c r="B1" t="s">
        <v>117</v>
      </c>
      <c r="C1" t="s">
        <v>105</v>
      </c>
      <c r="D1" t="s">
        <v>102</v>
      </c>
    </row>
    <row r="2" spans="1:4" x14ac:dyDescent="0.25">
      <c r="A2">
        <v>536</v>
      </c>
      <c r="B2" t="s">
        <v>142</v>
      </c>
      <c r="C2" t="s">
        <v>83</v>
      </c>
      <c r="D2">
        <v>1</v>
      </c>
    </row>
    <row r="3" spans="1:4" x14ac:dyDescent="0.25">
      <c r="A3">
        <v>730</v>
      </c>
      <c r="B3" t="s">
        <v>142</v>
      </c>
      <c r="C3" t="s">
        <v>4</v>
      </c>
      <c r="D3">
        <v>1</v>
      </c>
    </row>
    <row r="4" spans="1:4" x14ac:dyDescent="0.25">
      <c r="A4">
        <v>20</v>
      </c>
      <c r="B4" t="s">
        <v>143</v>
      </c>
      <c r="C4" t="s">
        <v>83</v>
      </c>
      <c r="D4">
        <v>2</v>
      </c>
    </row>
    <row r="5" spans="1:4" x14ac:dyDescent="0.25">
      <c r="A5">
        <v>63</v>
      </c>
      <c r="B5" t="s">
        <v>143</v>
      </c>
      <c r="C5" t="s">
        <v>4</v>
      </c>
      <c r="D5">
        <v>2</v>
      </c>
    </row>
    <row r="6" spans="1:4" x14ac:dyDescent="0.25">
      <c r="A6">
        <v>13</v>
      </c>
      <c r="B6" t="s">
        <v>144</v>
      </c>
      <c r="C6" t="s">
        <v>4</v>
      </c>
      <c r="D6">
        <v>3</v>
      </c>
    </row>
    <row r="7" spans="1:4" x14ac:dyDescent="0.25">
      <c r="A7">
        <v>6</v>
      </c>
      <c r="B7" t="s">
        <v>144</v>
      </c>
      <c r="C7" t="s">
        <v>83</v>
      </c>
      <c r="D7">
        <v>3</v>
      </c>
    </row>
    <row r="8" spans="1:4" x14ac:dyDescent="0.25">
      <c r="A8">
        <v>0</v>
      </c>
      <c r="B8" t="s">
        <v>145</v>
      </c>
      <c r="C8" t="s">
        <v>83</v>
      </c>
      <c r="D8">
        <v>4</v>
      </c>
    </row>
    <row r="9" spans="1:4" x14ac:dyDescent="0.25">
      <c r="A9">
        <v>2</v>
      </c>
      <c r="B9" t="s">
        <v>145</v>
      </c>
      <c r="C9" t="s">
        <v>4</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116</v>
      </c>
      <c r="B1" t="s">
        <v>107</v>
      </c>
      <c r="C1" t="s">
        <v>117</v>
      </c>
    </row>
    <row r="2" spans="1:3" x14ac:dyDescent="0.25">
      <c r="A2" t="s">
        <v>118</v>
      </c>
      <c r="B2">
        <v>455</v>
      </c>
      <c r="C2" t="s">
        <v>35</v>
      </c>
    </row>
    <row r="3" spans="1:3" x14ac:dyDescent="0.25">
      <c r="A3" t="s">
        <v>119</v>
      </c>
      <c r="B3">
        <v>8559</v>
      </c>
      <c r="C3" t="s">
        <v>35</v>
      </c>
    </row>
    <row r="4" spans="1:3" x14ac:dyDescent="0.25">
      <c r="A4" t="s">
        <v>120</v>
      </c>
      <c r="B4">
        <v>256</v>
      </c>
      <c r="C4" t="s">
        <v>35</v>
      </c>
    </row>
    <row r="5" spans="1:3" x14ac:dyDescent="0.25">
      <c r="A5" t="s">
        <v>31</v>
      </c>
      <c r="B5">
        <v>11443</v>
      </c>
      <c r="C5" t="s">
        <v>35</v>
      </c>
    </row>
    <row r="6" spans="1:3" x14ac:dyDescent="0.25">
      <c r="A6" t="s">
        <v>118</v>
      </c>
      <c r="B6">
        <v>31</v>
      </c>
      <c r="C6" t="s">
        <v>24</v>
      </c>
    </row>
    <row r="7" spans="1:3" x14ac:dyDescent="0.25">
      <c r="A7" t="s">
        <v>119</v>
      </c>
      <c r="B7">
        <v>345</v>
      </c>
      <c r="C7" t="s">
        <v>24</v>
      </c>
    </row>
    <row r="8" spans="1:3" x14ac:dyDescent="0.25">
      <c r="A8" t="s">
        <v>120</v>
      </c>
      <c r="B8">
        <v>49</v>
      </c>
      <c r="C8" t="s">
        <v>24</v>
      </c>
    </row>
    <row r="9" spans="1:3" x14ac:dyDescent="0.25">
      <c r="A9" t="s">
        <v>31</v>
      </c>
      <c r="B9">
        <v>379</v>
      </c>
      <c r="C9" t="s">
        <v>24</v>
      </c>
    </row>
    <row r="10" spans="1:3" x14ac:dyDescent="0.25">
      <c r="A10" t="s">
        <v>118</v>
      </c>
      <c r="B10">
        <v>97</v>
      </c>
      <c r="C10" t="s">
        <v>36</v>
      </c>
    </row>
    <row r="11" spans="1:3" x14ac:dyDescent="0.25">
      <c r="A11" t="s">
        <v>119</v>
      </c>
      <c r="B11">
        <v>1460</v>
      </c>
      <c r="C11" t="s">
        <v>36</v>
      </c>
    </row>
    <row r="12" spans="1:3" x14ac:dyDescent="0.25">
      <c r="A12" t="s">
        <v>120</v>
      </c>
      <c r="B12">
        <v>49</v>
      </c>
      <c r="C12" t="s">
        <v>36</v>
      </c>
    </row>
    <row r="13" spans="1:3" x14ac:dyDescent="0.25">
      <c r="A13" t="s">
        <v>31</v>
      </c>
      <c r="B13">
        <v>1994</v>
      </c>
      <c r="C13" t="s">
        <v>36</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107</v>
      </c>
      <c r="B1" t="s">
        <v>117</v>
      </c>
      <c r="C1" t="s">
        <v>105</v>
      </c>
      <c r="D1" t="s">
        <v>102</v>
      </c>
    </row>
    <row r="2" spans="1:4" x14ac:dyDescent="0.25">
      <c r="A2">
        <v>1454</v>
      </c>
      <c r="B2" t="s">
        <v>142</v>
      </c>
      <c r="C2" t="s">
        <v>4</v>
      </c>
      <c r="D2">
        <v>1</v>
      </c>
    </row>
    <row r="3" spans="1:4" x14ac:dyDescent="0.25">
      <c r="A3">
        <v>1166</v>
      </c>
      <c r="B3" t="s">
        <v>142</v>
      </c>
      <c r="C3" t="s">
        <v>83</v>
      </c>
      <c r="D3">
        <v>1</v>
      </c>
    </row>
    <row r="4" spans="1:4" x14ac:dyDescent="0.25">
      <c r="A4">
        <v>114</v>
      </c>
      <c r="B4" t="s">
        <v>143</v>
      </c>
      <c r="C4" t="s">
        <v>4</v>
      </c>
      <c r="D4">
        <v>2</v>
      </c>
    </row>
    <row r="5" spans="1:4" x14ac:dyDescent="0.25">
      <c r="A5">
        <v>69</v>
      </c>
      <c r="B5" t="s">
        <v>143</v>
      </c>
      <c r="C5" t="s">
        <v>83</v>
      </c>
      <c r="D5">
        <v>2</v>
      </c>
    </row>
    <row r="6" spans="1:4" x14ac:dyDescent="0.25">
      <c r="A6">
        <v>28</v>
      </c>
      <c r="B6" t="s">
        <v>144</v>
      </c>
      <c r="C6" t="s">
        <v>4</v>
      </c>
      <c r="D6">
        <v>3</v>
      </c>
    </row>
    <row r="7" spans="1:4" x14ac:dyDescent="0.25">
      <c r="A7">
        <v>15</v>
      </c>
      <c r="B7" t="s">
        <v>144</v>
      </c>
      <c r="C7" t="s">
        <v>83</v>
      </c>
      <c r="D7">
        <v>3</v>
      </c>
    </row>
    <row r="8" spans="1:4" x14ac:dyDescent="0.25">
      <c r="A8">
        <v>3</v>
      </c>
      <c r="B8" t="s">
        <v>145</v>
      </c>
      <c r="C8" t="s">
        <v>4</v>
      </c>
      <c r="D8">
        <v>4</v>
      </c>
    </row>
    <row r="9" spans="1:4" x14ac:dyDescent="0.25">
      <c r="A9">
        <v>0</v>
      </c>
      <c r="B9" t="s">
        <v>145</v>
      </c>
      <c r="C9" t="s">
        <v>83</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29"/>
  <sheetViews>
    <sheetView workbookViewId="0"/>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102</v>
      </c>
      <c r="B1" t="s">
        <v>3</v>
      </c>
      <c r="C1" t="s">
        <v>107</v>
      </c>
      <c r="D1" t="s">
        <v>117</v>
      </c>
      <c r="E1" t="s">
        <v>121</v>
      </c>
    </row>
    <row r="2" spans="1:5" x14ac:dyDescent="0.25">
      <c r="A2">
        <v>1</v>
      </c>
      <c r="B2" t="s">
        <v>35</v>
      </c>
      <c r="C2">
        <v>244</v>
      </c>
      <c r="D2" t="s">
        <v>122</v>
      </c>
      <c r="E2">
        <v>1</v>
      </c>
    </row>
    <row r="3" spans="1:5" x14ac:dyDescent="0.25">
      <c r="A3">
        <v>2</v>
      </c>
      <c r="B3" t="s">
        <v>36</v>
      </c>
      <c r="C3">
        <v>42</v>
      </c>
      <c r="D3" t="s">
        <v>122</v>
      </c>
      <c r="E3">
        <v>1</v>
      </c>
    </row>
    <row r="4" spans="1:5" x14ac:dyDescent="0.25">
      <c r="A4">
        <v>3</v>
      </c>
      <c r="B4" t="s">
        <v>37</v>
      </c>
      <c r="C4">
        <v>9</v>
      </c>
      <c r="D4" t="s">
        <v>122</v>
      </c>
      <c r="E4">
        <v>1</v>
      </c>
    </row>
    <row r="5" spans="1:5" x14ac:dyDescent="0.25">
      <c r="A5">
        <v>4</v>
      </c>
      <c r="B5" t="s">
        <v>38</v>
      </c>
      <c r="C5">
        <v>1</v>
      </c>
      <c r="D5" t="s">
        <v>122</v>
      </c>
      <c r="E5">
        <v>1</v>
      </c>
    </row>
    <row r="6" spans="1:5" x14ac:dyDescent="0.25">
      <c r="A6">
        <v>5</v>
      </c>
      <c r="B6" t="s">
        <v>39</v>
      </c>
      <c r="C6">
        <v>0</v>
      </c>
      <c r="D6" t="s">
        <v>122</v>
      </c>
      <c r="E6">
        <v>1</v>
      </c>
    </row>
    <row r="7" spans="1:5" x14ac:dyDescent="0.25">
      <c r="A7">
        <v>6</v>
      </c>
      <c r="B7" t="s">
        <v>47</v>
      </c>
      <c r="C7">
        <v>1</v>
      </c>
      <c r="D7" t="s">
        <v>122</v>
      </c>
      <c r="E7">
        <v>1</v>
      </c>
    </row>
    <row r="8" spans="1:5" x14ac:dyDescent="0.25">
      <c r="A8">
        <v>7</v>
      </c>
      <c r="B8" t="s">
        <v>123</v>
      </c>
      <c r="C8">
        <v>0</v>
      </c>
      <c r="D8" t="s">
        <v>122</v>
      </c>
      <c r="E8">
        <v>1</v>
      </c>
    </row>
    <row r="9" spans="1:5" x14ac:dyDescent="0.25">
      <c r="A9">
        <v>8</v>
      </c>
      <c r="B9" t="s">
        <v>5</v>
      </c>
      <c r="C9">
        <v>1</v>
      </c>
      <c r="D9" t="s">
        <v>122</v>
      </c>
      <c r="E9">
        <v>1</v>
      </c>
    </row>
    <row r="10" spans="1:5" x14ac:dyDescent="0.25">
      <c r="A10">
        <v>9</v>
      </c>
      <c r="B10" t="s">
        <v>40</v>
      </c>
      <c r="C10">
        <v>0</v>
      </c>
      <c r="D10" t="s">
        <v>122</v>
      </c>
      <c r="E10">
        <v>1</v>
      </c>
    </row>
    <row r="11" spans="1:5" x14ac:dyDescent="0.25">
      <c r="A11">
        <v>10</v>
      </c>
      <c r="B11" t="s">
        <v>41</v>
      </c>
      <c r="C11">
        <v>3</v>
      </c>
      <c r="D11" t="s">
        <v>122</v>
      </c>
      <c r="E11">
        <v>1</v>
      </c>
    </row>
    <row r="12" spans="1:5" x14ac:dyDescent="0.25">
      <c r="A12">
        <v>11</v>
      </c>
      <c r="B12" t="s">
        <v>42</v>
      </c>
      <c r="C12">
        <v>95</v>
      </c>
      <c r="D12" t="s">
        <v>122</v>
      </c>
      <c r="E12">
        <v>1</v>
      </c>
    </row>
    <row r="13" spans="1:5" x14ac:dyDescent="0.25">
      <c r="A13">
        <v>12</v>
      </c>
      <c r="B13" t="s">
        <v>43</v>
      </c>
      <c r="C13">
        <v>0</v>
      </c>
      <c r="D13" t="s">
        <v>122</v>
      </c>
      <c r="E13">
        <v>1</v>
      </c>
    </row>
    <row r="14" spans="1:5" x14ac:dyDescent="0.25">
      <c r="A14">
        <v>13</v>
      </c>
      <c r="B14" t="s">
        <v>11</v>
      </c>
      <c r="C14">
        <v>0</v>
      </c>
      <c r="D14" t="s">
        <v>122</v>
      </c>
      <c r="E14">
        <v>1</v>
      </c>
    </row>
    <row r="15" spans="1:5" x14ac:dyDescent="0.25">
      <c r="A15">
        <v>14</v>
      </c>
      <c r="B15" t="s">
        <v>44</v>
      </c>
      <c r="C15">
        <v>1</v>
      </c>
      <c r="D15" t="s">
        <v>122</v>
      </c>
      <c r="E15">
        <v>1</v>
      </c>
    </row>
    <row r="16" spans="1:5" x14ac:dyDescent="0.25">
      <c r="A16">
        <v>15</v>
      </c>
      <c r="B16" t="s">
        <v>45</v>
      </c>
      <c r="C16">
        <v>0</v>
      </c>
      <c r="D16" t="s">
        <v>122</v>
      </c>
      <c r="E16">
        <v>1</v>
      </c>
    </row>
    <row r="17" spans="1:5" x14ac:dyDescent="0.25">
      <c r="A17">
        <v>16</v>
      </c>
      <c r="B17" t="s">
        <v>46</v>
      </c>
      <c r="C17">
        <v>1</v>
      </c>
      <c r="D17" t="s">
        <v>122</v>
      </c>
      <c r="E17">
        <v>1</v>
      </c>
    </row>
    <row r="18" spans="1:5" x14ac:dyDescent="0.25">
      <c r="A18">
        <v>1</v>
      </c>
      <c r="B18" t="s">
        <v>35</v>
      </c>
      <c r="C18">
        <v>53</v>
      </c>
      <c r="D18" t="s">
        <v>12</v>
      </c>
      <c r="E18">
        <v>2</v>
      </c>
    </row>
    <row r="19" spans="1:5" x14ac:dyDescent="0.25">
      <c r="A19">
        <v>2</v>
      </c>
      <c r="B19" t="s">
        <v>36</v>
      </c>
      <c r="C19">
        <v>20</v>
      </c>
      <c r="D19" t="s">
        <v>12</v>
      </c>
      <c r="E19">
        <v>2</v>
      </c>
    </row>
    <row r="20" spans="1:5" x14ac:dyDescent="0.25">
      <c r="A20">
        <v>3</v>
      </c>
      <c r="B20" t="s">
        <v>37</v>
      </c>
      <c r="C20">
        <v>6</v>
      </c>
      <c r="D20" t="s">
        <v>12</v>
      </c>
      <c r="E20">
        <v>2</v>
      </c>
    </row>
    <row r="21" spans="1:5" x14ac:dyDescent="0.25">
      <c r="A21">
        <v>4</v>
      </c>
      <c r="B21" t="s">
        <v>38</v>
      </c>
      <c r="C21">
        <v>0</v>
      </c>
      <c r="D21" t="s">
        <v>12</v>
      </c>
      <c r="E21">
        <v>2</v>
      </c>
    </row>
    <row r="22" spans="1:5" x14ac:dyDescent="0.25">
      <c r="A22">
        <v>5</v>
      </c>
      <c r="B22" t="s">
        <v>39</v>
      </c>
      <c r="C22">
        <v>0</v>
      </c>
      <c r="D22" t="s">
        <v>12</v>
      </c>
      <c r="E22">
        <v>2</v>
      </c>
    </row>
    <row r="23" spans="1:5" x14ac:dyDescent="0.25">
      <c r="A23">
        <v>6</v>
      </c>
      <c r="B23" t="s">
        <v>47</v>
      </c>
      <c r="C23">
        <v>0</v>
      </c>
      <c r="D23" t="s">
        <v>12</v>
      </c>
      <c r="E23">
        <v>2</v>
      </c>
    </row>
    <row r="24" spans="1:5" x14ac:dyDescent="0.25">
      <c r="A24">
        <v>7</v>
      </c>
      <c r="B24" t="s">
        <v>123</v>
      </c>
      <c r="C24">
        <v>0</v>
      </c>
      <c r="D24" t="s">
        <v>12</v>
      </c>
      <c r="E24">
        <v>2</v>
      </c>
    </row>
    <row r="25" spans="1:5" x14ac:dyDescent="0.25">
      <c r="A25">
        <v>8</v>
      </c>
      <c r="B25" t="s">
        <v>5</v>
      </c>
      <c r="C25">
        <v>0</v>
      </c>
      <c r="D25" t="s">
        <v>12</v>
      </c>
      <c r="E25">
        <v>2</v>
      </c>
    </row>
    <row r="26" spans="1:5" x14ac:dyDescent="0.25">
      <c r="A26">
        <v>9</v>
      </c>
      <c r="B26" t="s">
        <v>40</v>
      </c>
      <c r="C26">
        <v>0</v>
      </c>
      <c r="D26" t="s">
        <v>12</v>
      </c>
      <c r="E26">
        <v>2</v>
      </c>
    </row>
    <row r="27" spans="1:5" x14ac:dyDescent="0.25">
      <c r="A27">
        <v>10</v>
      </c>
      <c r="B27" t="s">
        <v>41</v>
      </c>
      <c r="C27">
        <v>2</v>
      </c>
      <c r="D27" t="s">
        <v>12</v>
      </c>
      <c r="E27">
        <v>2</v>
      </c>
    </row>
    <row r="28" spans="1:5" x14ac:dyDescent="0.25">
      <c r="A28">
        <v>11</v>
      </c>
      <c r="B28" t="s">
        <v>42</v>
      </c>
      <c r="C28">
        <v>37</v>
      </c>
      <c r="D28" t="s">
        <v>12</v>
      </c>
      <c r="E28">
        <v>2</v>
      </c>
    </row>
    <row r="29" spans="1:5" x14ac:dyDescent="0.25">
      <c r="A29">
        <v>12</v>
      </c>
      <c r="B29" t="s">
        <v>43</v>
      </c>
      <c r="C29">
        <v>0</v>
      </c>
      <c r="D29" t="s">
        <v>12</v>
      </c>
      <c r="E29">
        <v>2</v>
      </c>
    </row>
    <row r="30" spans="1:5" x14ac:dyDescent="0.25">
      <c r="A30">
        <v>13</v>
      </c>
      <c r="B30" t="s">
        <v>11</v>
      </c>
      <c r="C30">
        <v>0</v>
      </c>
      <c r="D30" t="s">
        <v>12</v>
      </c>
      <c r="E30">
        <v>2</v>
      </c>
    </row>
    <row r="31" spans="1:5" x14ac:dyDescent="0.25">
      <c r="A31">
        <v>14</v>
      </c>
      <c r="B31" t="s">
        <v>44</v>
      </c>
      <c r="C31">
        <v>2</v>
      </c>
      <c r="D31" t="s">
        <v>12</v>
      </c>
      <c r="E31">
        <v>2</v>
      </c>
    </row>
    <row r="32" spans="1:5" x14ac:dyDescent="0.25">
      <c r="A32">
        <v>15</v>
      </c>
      <c r="B32" t="s">
        <v>45</v>
      </c>
      <c r="C32">
        <v>0</v>
      </c>
      <c r="D32" t="s">
        <v>12</v>
      </c>
      <c r="E32">
        <v>2</v>
      </c>
    </row>
    <row r="33" spans="1:5" x14ac:dyDescent="0.25">
      <c r="A33">
        <v>16</v>
      </c>
      <c r="B33" t="s">
        <v>46</v>
      </c>
      <c r="C33">
        <v>5</v>
      </c>
      <c r="D33" t="s">
        <v>12</v>
      </c>
      <c r="E33">
        <v>2</v>
      </c>
    </row>
    <row r="34" spans="1:5" x14ac:dyDescent="0.25">
      <c r="A34">
        <v>1</v>
      </c>
      <c r="B34" t="s">
        <v>35</v>
      </c>
      <c r="C34">
        <v>35</v>
      </c>
      <c r="D34" t="s">
        <v>101</v>
      </c>
      <c r="E34">
        <v>3</v>
      </c>
    </row>
    <row r="35" spans="1:5" x14ac:dyDescent="0.25">
      <c r="A35">
        <v>2</v>
      </c>
      <c r="B35" t="s">
        <v>36</v>
      </c>
      <c r="C35">
        <v>5</v>
      </c>
      <c r="D35" t="s">
        <v>101</v>
      </c>
      <c r="E35">
        <v>3</v>
      </c>
    </row>
    <row r="36" spans="1:5" x14ac:dyDescent="0.25">
      <c r="A36">
        <v>3</v>
      </c>
      <c r="B36" t="s">
        <v>37</v>
      </c>
      <c r="C36">
        <v>0</v>
      </c>
      <c r="D36" t="s">
        <v>101</v>
      </c>
      <c r="E36">
        <v>3</v>
      </c>
    </row>
    <row r="37" spans="1:5" x14ac:dyDescent="0.25">
      <c r="A37">
        <v>4</v>
      </c>
      <c r="B37" t="s">
        <v>38</v>
      </c>
      <c r="C37">
        <v>0</v>
      </c>
      <c r="D37" t="s">
        <v>101</v>
      </c>
      <c r="E37">
        <v>3</v>
      </c>
    </row>
    <row r="38" spans="1:5" x14ac:dyDescent="0.25">
      <c r="A38">
        <v>5</v>
      </c>
      <c r="B38" t="s">
        <v>39</v>
      </c>
      <c r="C38">
        <v>0</v>
      </c>
      <c r="D38" t="s">
        <v>101</v>
      </c>
      <c r="E38">
        <v>3</v>
      </c>
    </row>
    <row r="39" spans="1:5" x14ac:dyDescent="0.25">
      <c r="A39">
        <v>6</v>
      </c>
      <c r="B39" t="s">
        <v>47</v>
      </c>
      <c r="C39">
        <v>0</v>
      </c>
      <c r="D39" t="s">
        <v>101</v>
      </c>
      <c r="E39">
        <v>3</v>
      </c>
    </row>
    <row r="40" spans="1:5" x14ac:dyDescent="0.25">
      <c r="A40">
        <v>7</v>
      </c>
      <c r="B40" t="s">
        <v>123</v>
      </c>
      <c r="C40">
        <v>0</v>
      </c>
      <c r="D40" t="s">
        <v>101</v>
      </c>
      <c r="E40">
        <v>3</v>
      </c>
    </row>
    <row r="41" spans="1:5" x14ac:dyDescent="0.25">
      <c r="A41">
        <v>8</v>
      </c>
      <c r="B41" t="s">
        <v>5</v>
      </c>
      <c r="C41">
        <v>0</v>
      </c>
      <c r="D41" t="s">
        <v>101</v>
      </c>
      <c r="E41">
        <v>3</v>
      </c>
    </row>
    <row r="42" spans="1:5" x14ac:dyDescent="0.25">
      <c r="A42">
        <v>9</v>
      </c>
      <c r="B42" t="s">
        <v>40</v>
      </c>
      <c r="C42">
        <v>1</v>
      </c>
      <c r="D42" t="s">
        <v>101</v>
      </c>
      <c r="E42">
        <v>3</v>
      </c>
    </row>
    <row r="43" spans="1:5" x14ac:dyDescent="0.25">
      <c r="A43">
        <v>10</v>
      </c>
      <c r="B43" t="s">
        <v>41</v>
      </c>
      <c r="C43">
        <v>0</v>
      </c>
      <c r="D43" t="s">
        <v>101</v>
      </c>
      <c r="E43">
        <v>3</v>
      </c>
    </row>
    <row r="44" spans="1:5" x14ac:dyDescent="0.25">
      <c r="A44">
        <v>11</v>
      </c>
      <c r="B44" t="s">
        <v>42</v>
      </c>
      <c r="C44">
        <v>0</v>
      </c>
      <c r="D44" t="s">
        <v>101</v>
      </c>
      <c r="E44">
        <v>3</v>
      </c>
    </row>
    <row r="45" spans="1:5" x14ac:dyDescent="0.25">
      <c r="A45">
        <v>12</v>
      </c>
      <c r="B45" t="s">
        <v>43</v>
      </c>
      <c r="C45">
        <v>0</v>
      </c>
      <c r="D45" t="s">
        <v>101</v>
      </c>
      <c r="E45">
        <v>3</v>
      </c>
    </row>
    <row r="46" spans="1:5" x14ac:dyDescent="0.25">
      <c r="A46">
        <v>13</v>
      </c>
      <c r="B46" t="s">
        <v>11</v>
      </c>
      <c r="C46">
        <v>0</v>
      </c>
      <c r="D46" t="s">
        <v>101</v>
      </c>
      <c r="E46">
        <v>3</v>
      </c>
    </row>
    <row r="47" spans="1:5" x14ac:dyDescent="0.25">
      <c r="A47">
        <v>14</v>
      </c>
      <c r="B47" t="s">
        <v>44</v>
      </c>
      <c r="C47">
        <v>0</v>
      </c>
      <c r="D47" t="s">
        <v>101</v>
      </c>
      <c r="E47">
        <v>3</v>
      </c>
    </row>
    <row r="48" spans="1:5" x14ac:dyDescent="0.25">
      <c r="A48">
        <v>15</v>
      </c>
      <c r="B48" t="s">
        <v>45</v>
      </c>
      <c r="C48">
        <v>0</v>
      </c>
      <c r="D48" t="s">
        <v>101</v>
      </c>
      <c r="E48">
        <v>3</v>
      </c>
    </row>
    <row r="49" spans="1:5" x14ac:dyDescent="0.25">
      <c r="A49">
        <v>16</v>
      </c>
      <c r="B49" t="s">
        <v>46</v>
      </c>
      <c r="C49">
        <v>0</v>
      </c>
      <c r="D49" t="s">
        <v>101</v>
      </c>
      <c r="E49">
        <v>3</v>
      </c>
    </row>
    <row r="50" spans="1:5" x14ac:dyDescent="0.25">
      <c r="A50">
        <v>1</v>
      </c>
      <c r="B50" t="s">
        <v>35</v>
      </c>
      <c r="C50">
        <v>8</v>
      </c>
      <c r="D50" t="s">
        <v>90</v>
      </c>
      <c r="E50">
        <v>4</v>
      </c>
    </row>
    <row r="51" spans="1:5" x14ac:dyDescent="0.25">
      <c r="A51">
        <v>2</v>
      </c>
      <c r="B51" t="s">
        <v>36</v>
      </c>
      <c r="C51">
        <v>4</v>
      </c>
      <c r="D51" t="s">
        <v>90</v>
      </c>
      <c r="E51">
        <v>4</v>
      </c>
    </row>
    <row r="52" spans="1:5" x14ac:dyDescent="0.25">
      <c r="A52">
        <v>3</v>
      </c>
      <c r="B52" t="s">
        <v>37</v>
      </c>
      <c r="C52">
        <v>2</v>
      </c>
      <c r="D52" t="s">
        <v>90</v>
      </c>
      <c r="E52">
        <v>4</v>
      </c>
    </row>
    <row r="53" spans="1:5" x14ac:dyDescent="0.25">
      <c r="A53">
        <v>4</v>
      </c>
      <c r="B53" t="s">
        <v>38</v>
      </c>
      <c r="C53">
        <v>0</v>
      </c>
      <c r="D53" t="s">
        <v>90</v>
      </c>
      <c r="E53">
        <v>4</v>
      </c>
    </row>
    <row r="54" spans="1:5" x14ac:dyDescent="0.25">
      <c r="A54">
        <v>5</v>
      </c>
      <c r="B54" t="s">
        <v>39</v>
      </c>
      <c r="C54">
        <v>0</v>
      </c>
      <c r="D54" t="s">
        <v>90</v>
      </c>
      <c r="E54">
        <v>4</v>
      </c>
    </row>
    <row r="55" spans="1:5" x14ac:dyDescent="0.25">
      <c r="A55">
        <v>6</v>
      </c>
      <c r="B55" t="s">
        <v>47</v>
      </c>
      <c r="C55">
        <v>0</v>
      </c>
      <c r="D55" t="s">
        <v>90</v>
      </c>
      <c r="E55">
        <v>4</v>
      </c>
    </row>
    <row r="56" spans="1:5" x14ac:dyDescent="0.25">
      <c r="A56">
        <v>7</v>
      </c>
      <c r="B56" t="s">
        <v>123</v>
      </c>
      <c r="C56">
        <v>0</v>
      </c>
      <c r="D56" t="s">
        <v>90</v>
      </c>
      <c r="E56">
        <v>4</v>
      </c>
    </row>
    <row r="57" spans="1:5" x14ac:dyDescent="0.25">
      <c r="A57">
        <v>8</v>
      </c>
      <c r="B57" t="s">
        <v>5</v>
      </c>
      <c r="C57">
        <v>0</v>
      </c>
      <c r="D57" t="s">
        <v>90</v>
      </c>
      <c r="E57">
        <v>4</v>
      </c>
    </row>
    <row r="58" spans="1:5" x14ac:dyDescent="0.25">
      <c r="A58">
        <v>9</v>
      </c>
      <c r="B58" t="s">
        <v>40</v>
      </c>
      <c r="C58">
        <v>0</v>
      </c>
      <c r="D58" t="s">
        <v>90</v>
      </c>
      <c r="E58">
        <v>4</v>
      </c>
    </row>
    <row r="59" spans="1:5" x14ac:dyDescent="0.25">
      <c r="A59">
        <v>10</v>
      </c>
      <c r="B59" t="s">
        <v>41</v>
      </c>
      <c r="C59">
        <v>1</v>
      </c>
      <c r="D59" t="s">
        <v>90</v>
      </c>
      <c r="E59">
        <v>4</v>
      </c>
    </row>
    <row r="60" spans="1:5" x14ac:dyDescent="0.25">
      <c r="A60">
        <v>11</v>
      </c>
      <c r="B60" t="s">
        <v>42</v>
      </c>
      <c r="C60">
        <v>4</v>
      </c>
      <c r="D60" t="s">
        <v>90</v>
      </c>
      <c r="E60">
        <v>4</v>
      </c>
    </row>
    <row r="61" spans="1:5" x14ac:dyDescent="0.25">
      <c r="A61">
        <v>12</v>
      </c>
      <c r="B61" t="s">
        <v>43</v>
      </c>
      <c r="C61">
        <v>0</v>
      </c>
      <c r="D61" t="s">
        <v>90</v>
      </c>
      <c r="E61">
        <v>4</v>
      </c>
    </row>
    <row r="62" spans="1:5" x14ac:dyDescent="0.25">
      <c r="A62">
        <v>13</v>
      </c>
      <c r="B62" t="s">
        <v>11</v>
      </c>
      <c r="C62">
        <v>0</v>
      </c>
      <c r="D62" t="s">
        <v>90</v>
      </c>
      <c r="E62">
        <v>4</v>
      </c>
    </row>
    <row r="63" spans="1:5" x14ac:dyDescent="0.25">
      <c r="A63">
        <v>14</v>
      </c>
      <c r="B63" t="s">
        <v>44</v>
      </c>
      <c r="C63">
        <v>0</v>
      </c>
      <c r="D63" t="s">
        <v>90</v>
      </c>
      <c r="E63">
        <v>4</v>
      </c>
    </row>
    <row r="64" spans="1:5" x14ac:dyDescent="0.25">
      <c r="A64">
        <v>15</v>
      </c>
      <c r="B64" t="s">
        <v>45</v>
      </c>
      <c r="C64">
        <v>0</v>
      </c>
      <c r="D64" t="s">
        <v>90</v>
      </c>
      <c r="E64">
        <v>4</v>
      </c>
    </row>
    <row r="65" spans="1:5" x14ac:dyDescent="0.25">
      <c r="A65">
        <v>16</v>
      </c>
      <c r="B65" t="s">
        <v>46</v>
      </c>
      <c r="C65">
        <v>0</v>
      </c>
      <c r="D65" t="s">
        <v>90</v>
      </c>
      <c r="E65">
        <v>4</v>
      </c>
    </row>
    <row r="66" spans="1:5" x14ac:dyDescent="0.25">
      <c r="A66">
        <v>1</v>
      </c>
      <c r="B66" t="s">
        <v>35</v>
      </c>
      <c r="C66">
        <v>2</v>
      </c>
      <c r="D66" t="s">
        <v>124</v>
      </c>
      <c r="E66">
        <v>5</v>
      </c>
    </row>
    <row r="67" spans="1:5" x14ac:dyDescent="0.25">
      <c r="A67">
        <v>2</v>
      </c>
      <c r="B67" t="s">
        <v>36</v>
      </c>
      <c r="C67">
        <v>0</v>
      </c>
      <c r="D67" t="s">
        <v>124</v>
      </c>
      <c r="E67">
        <v>5</v>
      </c>
    </row>
    <row r="68" spans="1:5" x14ac:dyDescent="0.25">
      <c r="A68">
        <v>3</v>
      </c>
      <c r="B68" t="s">
        <v>37</v>
      </c>
      <c r="C68">
        <v>0</v>
      </c>
      <c r="D68" t="s">
        <v>124</v>
      </c>
      <c r="E68">
        <v>5</v>
      </c>
    </row>
    <row r="69" spans="1:5" x14ac:dyDescent="0.25">
      <c r="A69">
        <v>4</v>
      </c>
      <c r="B69" t="s">
        <v>38</v>
      </c>
      <c r="C69">
        <v>0</v>
      </c>
      <c r="D69" t="s">
        <v>124</v>
      </c>
      <c r="E69">
        <v>5</v>
      </c>
    </row>
    <row r="70" spans="1:5" x14ac:dyDescent="0.25">
      <c r="A70">
        <v>5</v>
      </c>
      <c r="B70" t="s">
        <v>39</v>
      </c>
      <c r="C70">
        <v>0</v>
      </c>
      <c r="D70" t="s">
        <v>124</v>
      </c>
      <c r="E70">
        <v>5</v>
      </c>
    </row>
    <row r="71" spans="1:5" x14ac:dyDescent="0.25">
      <c r="A71">
        <v>6</v>
      </c>
      <c r="B71" t="s">
        <v>47</v>
      </c>
      <c r="C71">
        <v>0</v>
      </c>
      <c r="D71" t="s">
        <v>124</v>
      </c>
      <c r="E71">
        <v>5</v>
      </c>
    </row>
    <row r="72" spans="1:5" x14ac:dyDescent="0.25">
      <c r="A72">
        <v>7</v>
      </c>
      <c r="B72" t="s">
        <v>123</v>
      </c>
      <c r="C72">
        <v>0</v>
      </c>
      <c r="D72" t="s">
        <v>124</v>
      </c>
      <c r="E72">
        <v>5</v>
      </c>
    </row>
    <row r="73" spans="1:5" x14ac:dyDescent="0.25">
      <c r="A73">
        <v>8</v>
      </c>
      <c r="B73" t="s">
        <v>5</v>
      </c>
      <c r="C73">
        <v>0</v>
      </c>
      <c r="D73" t="s">
        <v>124</v>
      </c>
      <c r="E73">
        <v>5</v>
      </c>
    </row>
    <row r="74" spans="1:5" x14ac:dyDescent="0.25">
      <c r="A74">
        <v>9</v>
      </c>
      <c r="B74" t="s">
        <v>40</v>
      </c>
      <c r="C74">
        <v>0</v>
      </c>
      <c r="D74" t="s">
        <v>124</v>
      </c>
      <c r="E74">
        <v>5</v>
      </c>
    </row>
    <row r="75" spans="1:5" x14ac:dyDescent="0.25">
      <c r="A75">
        <v>10</v>
      </c>
      <c r="B75" t="s">
        <v>41</v>
      </c>
      <c r="C75">
        <v>0</v>
      </c>
      <c r="D75" t="s">
        <v>124</v>
      </c>
      <c r="E75">
        <v>5</v>
      </c>
    </row>
    <row r="76" spans="1:5" x14ac:dyDescent="0.25">
      <c r="A76">
        <v>11</v>
      </c>
      <c r="B76" t="s">
        <v>42</v>
      </c>
      <c r="C76">
        <v>6</v>
      </c>
      <c r="D76" t="s">
        <v>124</v>
      </c>
      <c r="E76">
        <v>5</v>
      </c>
    </row>
    <row r="77" spans="1:5" x14ac:dyDescent="0.25">
      <c r="A77">
        <v>12</v>
      </c>
      <c r="B77" t="s">
        <v>43</v>
      </c>
      <c r="C77">
        <v>0</v>
      </c>
      <c r="D77" t="s">
        <v>124</v>
      </c>
      <c r="E77">
        <v>5</v>
      </c>
    </row>
    <row r="78" spans="1:5" x14ac:dyDescent="0.25">
      <c r="A78">
        <v>13</v>
      </c>
      <c r="B78" t="s">
        <v>11</v>
      </c>
      <c r="C78">
        <v>0</v>
      </c>
      <c r="D78" t="s">
        <v>124</v>
      </c>
      <c r="E78">
        <v>5</v>
      </c>
    </row>
    <row r="79" spans="1:5" x14ac:dyDescent="0.25">
      <c r="A79">
        <v>14</v>
      </c>
      <c r="B79" t="s">
        <v>44</v>
      </c>
      <c r="C79">
        <v>0</v>
      </c>
      <c r="D79" t="s">
        <v>124</v>
      </c>
      <c r="E79">
        <v>5</v>
      </c>
    </row>
    <row r="80" spans="1:5" x14ac:dyDescent="0.25">
      <c r="A80">
        <v>15</v>
      </c>
      <c r="B80" t="s">
        <v>45</v>
      </c>
      <c r="C80">
        <v>0</v>
      </c>
      <c r="D80" t="s">
        <v>124</v>
      </c>
      <c r="E80">
        <v>5</v>
      </c>
    </row>
    <row r="81" spans="1:5" x14ac:dyDescent="0.25">
      <c r="A81">
        <v>16</v>
      </c>
      <c r="B81" t="s">
        <v>46</v>
      </c>
      <c r="C81">
        <v>0</v>
      </c>
      <c r="D81" t="s">
        <v>124</v>
      </c>
      <c r="E81">
        <v>5</v>
      </c>
    </row>
    <row r="82" spans="1:5" x14ac:dyDescent="0.25">
      <c r="A82">
        <v>1</v>
      </c>
      <c r="B82" t="s">
        <v>35</v>
      </c>
      <c r="C82">
        <v>0</v>
      </c>
      <c r="D82" t="s">
        <v>40</v>
      </c>
      <c r="E82">
        <v>6</v>
      </c>
    </row>
    <row r="83" spans="1:5" x14ac:dyDescent="0.25">
      <c r="A83">
        <v>2</v>
      </c>
      <c r="B83" t="s">
        <v>36</v>
      </c>
      <c r="C83">
        <v>0</v>
      </c>
      <c r="D83" t="s">
        <v>40</v>
      </c>
      <c r="E83">
        <v>6</v>
      </c>
    </row>
    <row r="84" spans="1:5" x14ac:dyDescent="0.25">
      <c r="A84">
        <v>3</v>
      </c>
      <c r="B84" t="s">
        <v>37</v>
      </c>
      <c r="C84">
        <v>0</v>
      </c>
      <c r="D84" t="s">
        <v>40</v>
      </c>
      <c r="E84">
        <v>6</v>
      </c>
    </row>
    <row r="85" spans="1:5" x14ac:dyDescent="0.25">
      <c r="A85">
        <v>4</v>
      </c>
      <c r="B85" t="s">
        <v>38</v>
      </c>
      <c r="C85">
        <v>0</v>
      </c>
      <c r="D85" t="s">
        <v>40</v>
      </c>
      <c r="E85">
        <v>6</v>
      </c>
    </row>
    <row r="86" spans="1:5" x14ac:dyDescent="0.25">
      <c r="A86">
        <v>5</v>
      </c>
      <c r="B86" t="s">
        <v>39</v>
      </c>
      <c r="C86">
        <v>0</v>
      </c>
      <c r="D86" t="s">
        <v>40</v>
      </c>
      <c r="E86">
        <v>6</v>
      </c>
    </row>
    <row r="87" spans="1:5" x14ac:dyDescent="0.25">
      <c r="A87">
        <v>6</v>
      </c>
      <c r="B87" t="s">
        <v>47</v>
      </c>
      <c r="C87">
        <v>0</v>
      </c>
      <c r="D87" t="s">
        <v>40</v>
      </c>
      <c r="E87">
        <v>6</v>
      </c>
    </row>
    <row r="88" spans="1:5" x14ac:dyDescent="0.25">
      <c r="A88">
        <v>7</v>
      </c>
      <c r="B88" t="s">
        <v>123</v>
      </c>
      <c r="C88">
        <v>0</v>
      </c>
      <c r="D88" t="s">
        <v>40</v>
      </c>
      <c r="E88">
        <v>6</v>
      </c>
    </row>
    <row r="89" spans="1:5" x14ac:dyDescent="0.25">
      <c r="A89">
        <v>8</v>
      </c>
      <c r="B89" t="s">
        <v>5</v>
      </c>
      <c r="C89">
        <v>0</v>
      </c>
      <c r="D89" t="s">
        <v>40</v>
      </c>
      <c r="E89">
        <v>6</v>
      </c>
    </row>
    <row r="90" spans="1:5" x14ac:dyDescent="0.25">
      <c r="A90">
        <v>9</v>
      </c>
      <c r="B90" t="s">
        <v>40</v>
      </c>
      <c r="C90">
        <v>0</v>
      </c>
      <c r="D90" t="s">
        <v>40</v>
      </c>
      <c r="E90">
        <v>6</v>
      </c>
    </row>
    <row r="91" spans="1:5" x14ac:dyDescent="0.25">
      <c r="A91">
        <v>10</v>
      </c>
      <c r="B91" t="s">
        <v>41</v>
      </c>
      <c r="C91">
        <v>0</v>
      </c>
      <c r="D91" t="s">
        <v>40</v>
      </c>
      <c r="E91">
        <v>6</v>
      </c>
    </row>
    <row r="92" spans="1:5" x14ac:dyDescent="0.25">
      <c r="A92">
        <v>11</v>
      </c>
      <c r="B92" t="s">
        <v>42</v>
      </c>
      <c r="C92">
        <v>0</v>
      </c>
      <c r="D92" t="s">
        <v>40</v>
      </c>
      <c r="E92">
        <v>6</v>
      </c>
    </row>
    <row r="93" spans="1:5" x14ac:dyDescent="0.25">
      <c r="A93">
        <v>12</v>
      </c>
      <c r="B93" t="s">
        <v>43</v>
      </c>
      <c r="C93">
        <v>0</v>
      </c>
      <c r="D93" t="s">
        <v>40</v>
      </c>
      <c r="E93">
        <v>6</v>
      </c>
    </row>
    <row r="94" spans="1:5" x14ac:dyDescent="0.25">
      <c r="A94">
        <v>13</v>
      </c>
      <c r="B94" t="s">
        <v>11</v>
      </c>
      <c r="C94">
        <v>0</v>
      </c>
      <c r="D94" t="s">
        <v>40</v>
      </c>
      <c r="E94">
        <v>6</v>
      </c>
    </row>
    <row r="95" spans="1:5" x14ac:dyDescent="0.25">
      <c r="A95">
        <v>14</v>
      </c>
      <c r="B95" t="s">
        <v>44</v>
      </c>
      <c r="C95">
        <v>0</v>
      </c>
      <c r="D95" t="s">
        <v>40</v>
      </c>
      <c r="E95">
        <v>6</v>
      </c>
    </row>
    <row r="96" spans="1:5" x14ac:dyDescent="0.25">
      <c r="A96">
        <v>15</v>
      </c>
      <c r="B96" t="s">
        <v>45</v>
      </c>
      <c r="C96">
        <v>0</v>
      </c>
      <c r="D96" t="s">
        <v>40</v>
      </c>
      <c r="E96">
        <v>6</v>
      </c>
    </row>
    <row r="97" spans="1:5" x14ac:dyDescent="0.25">
      <c r="A97">
        <v>16</v>
      </c>
      <c r="B97" t="s">
        <v>46</v>
      </c>
      <c r="C97">
        <v>0</v>
      </c>
      <c r="D97" t="s">
        <v>40</v>
      </c>
      <c r="E97">
        <v>6</v>
      </c>
    </row>
    <row r="98" spans="1:5" x14ac:dyDescent="0.25">
      <c r="A98">
        <v>1</v>
      </c>
      <c r="B98" t="s">
        <v>35</v>
      </c>
      <c r="C98">
        <v>0</v>
      </c>
      <c r="D98" t="s">
        <v>5</v>
      </c>
      <c r="E98">
        <v>7</v>
      </c>
    </row>
    <row r="99" spans="1:5" x14ac:dyDescent="0.25">
      <c r="A99">
        <v>2</v>
      </c>
      <c r="B99" t="s">
        <v>36</v>
      </c>
      <c r="C99">
        <v>0</v>
      </c>
      <c r="D99" t="s">
        <v>5</v>
      </c>
      <c r="E99">
        <v>7</v>
      </c>
    </row>
    <row r="100" spans="1:5" x14ac:dyDescent="0.25">
      <c r="A100">
        <v>3</v>
      </c>
      <c r="B100" t="s">
        <v>37</v>
      </c>
      <c r="C100">
        <v>0</v>
      </c>
      <c r="D100" t="s">
        <v>5</v>
      </c>
      <c r="E100">
        <v>7</v>
      </c>
    </row>
    <row r="101" spans="1:5" x14ac:dyDescent="0.25">
      <c r="A101">
        <v>4</v>
      </c>
      <c r="B101" t="s">
        <v>38</v>
      </c>
      <c r="C101">
        <v>0</v>
      </c>
      <c r="D101" t="s">
        <v>5</v>
      </c>
      <c r="E101">
        <v>7</v>
      </c>
    </row>
    <row r="102" spans="1:5" x14ac:dyDescent="0.25">
      <c r="A102">
        <v>5</v>
      </c>
      <c r="B102" t="s">
        <v>39</v>
      </c>
      <c r="C102">
        <v>0</v>
      </c>
      <c r="D102" t="s">
        <v>5</v>
      </c>
      <c r="E102">
        <v>7</v>
      </c>
    </row>
    <row r="103" spans="1:5" x14ac:dyDescent="0.25">
      <c r="A103">
        <v>6</v>
      </c>
      <c r="B103" t="s">
        <v>47</v>
      </c>
      <c r="C103">
        <v>0</v>
      </c>
      <c r="D103" t="s">
        <v>5</v>
      </c>
      <c r="E103">
        <v>7</v>
      </c>
    </row>
    <row r="104" spans="1:5" x14ac:dyDescent="0.25">
      <c r="A104">
        <v>7</v>
      </c>
      <c r="B104" t="s">
        <v>123</v>
      </c>
      <c r="C104">
        <v>0</v>
      </c>
      <c r="D104" t="s">
        <v>5</v>
      </c>
      <c r="E104">
        <v>7</v>
      </c>
    </row>
    <row r="105" spans="1:5" x14ac:dyDescent="0.25">
      <c r="A105">
        <v>8</v>
      </c>
      <c r="B105" t="s">
        <v>5</v>
      </c>
      <c r="C105">
        <v>1</v>
      </c>
      <c r="D105" t="s">
        <v>5</v>
      </c>
      <c r="E105">
        <v>7</v>
      </c>
    </row>
    <row r="106" spans="1:5" x14ac:dyDescent="0.25">
      <c r="A106">
        <v>9</v>
      </c>
      <c r="B106" t="s">
        <v>40</v>
      </c>
      <c r="C106">
        <v>0</v>
      </c>
      <c r="D106" t="s">
        <v>5</v>
      </c>
      <c r="E106">
        <v>7</v>
      </c>
    </row>
    <row r="107" spans="1:5" x14ac:dyDescent="0.25">
      <c r="A107">
        <v>10</v>
      </c>
      <c r="B107" t="s">
        <v>41</v>
      </c>
      <c r="C107">
        <v>0</v>
      </c>
      <c r="D107" t="s">
        <v>5</v>
      </c>
      <c r="E107">
        <v>7</v>
      </c>
    </row>
    <row r="108" spans="1:5" x14ac:dyDescent="0.25">
      <c r="A108">
        <v>11</v>
      </c>
      <c r="B108" t="s">
        <v>42</v>
      </c>
      <c r="C108">
        <v>0</v>
      </c>
      <c r="D108" t="s">
        <v>5</v>
      </c>
      <c r="E108">
        <v>7</v>
      </c>
    </row>
    <row r="109" spans="1:5" x14ac:dyDescent="0.25">
      <c r="A109">
        <v>12</v>
      </c>
      <c r="B109" t="s">
        <v>43</v>
      </c>
      <c r="C109">
        <v>0</v>
      </c>
      <c r="D109" t="s">
        <v>5</v>
      </c>
      <c r="E109">
        <v>7</v>
      </c>
    </row>
    <row r="110" spans="1:5" x14ac:dyDescent="0.25">
      <c r="A110">
        <v>13</v>
      </c>
      <c r="B110" t="s">
        <v>11</v>
      </c>
      <c r="C110">
        <v>0</v>
      </c>
      <c r="D110" t="s">
        <v>5</v>
      </c>
      <c r="E110">
        <v>7</v>
      </c>
    </row>
    <row r="111" spans="1:5" x14ac:dyDescent="0.25">
      <c r="A111">
        <v>14</v>
      </c>
      <c r="B111" t="s">
        <v>44</v>
      </c>
      <c r="C111">
        <v>0</v>
      </c>
      <c r="D111" t="s">
        <v>5</v>
      </c>
      <c r="E111">
        <v>7</v>
      </c>
    </row>
    <row r="112" spans="1:5" x14ac:dyDescent="0.25">
      <c r="A112">
        <v>15</v>
      </c>
      <c r="B112" t="s">
        <v>45</v>
      </c>
      <c r="C112">
        <v>0</v>
      </c>
      <c r="D112" t="s">
        <v>5</v>
      </c>
      <c r="E112">
        <v>7</v>
      </c>
    </row>
    <row r="113" spans="1:5" x14ac:dyDescent="0.25">
      <c r="A113">
        <v>16</v>
      </c>
      <c r="B113" t="s">
        <v>46</v>
      </c>
      <c r="C113">
        <v>0</v>
      </c>
      <c r="D113" t="s">
        <v>5</v>
      </c>
      <c r="E113">
        <v>7</v>
      </c>
    </row>
    <row r="114" spans="1:5" x14ac:dyDescent="0.25">
      <c r="A114">
        <v>1</v>
      </c>
      <c r="B114" t="s">
        <v>35</v>
      </c>
      <c r="C114">
        <v>165</v>
      </c>
      <c r="D114" t="s">
        <v>89</v>
      </c>
      <c r="E114">
        <v>8</v>
      </c>
    </row>
    <row r="115" spans="1:5" x14ac:dyDescent="0.25">
      <c r="A115">
        <v>2</v>
      </c>
      <c r="B115" t="s">
        <v>36</v>
      </c>
      <c r="C115">
        <v>35</v>
      </c>
      <c r="D115" t="s">
        <v>89</v>
      </c>
      <c r="E115">
        <v>8</v>
      </c>
    </row>
    <row r="116" spans="1:5" x14ac:dyDescent="0.25">
      <c r="A116">
        <v>3</v>
      </c>
      <c r="B116" t="s">
        <v>37</v>
      </c>
      <c r="C116">
        <v>10</v>
      </c>
      <c r="D116" t="s">
        <v>89</v>
      </c>
      <c r="E116">
        <v>8</v>
      </c>
    </row>
    <row r="117" spans="1:5" x14ac:dyDescent="0.25">
      <c r="A117">
        <v>4</v>
      </c>
      <c r="B117" t="s">
        <v>38</v>
      </c>
      <c r="C117">
        <v>0</v>
      </c>
      <c r="D117" t="s">
        <v>89</v>
      </c>
      <c r="E117">
        <v>8</v>
      </c>
    </row>
    <row r="118" spans="1:5" x14ac:dyDescent="0.25">
      <c r="A118">
        <v>5</v>
      </c>
      <c r="B118" t="s">
        <v>39</v>
      </c>
      <c r="C118">
        <v>0</v>
      </c>
      <c r="D118" t="s">
        <v>89</v>
      </c>
      <c r="E118">
        <v>8</v>
      </c>
    </row>
    <row r="119" spans="1:5" x14ac:dyDescent="0.25">
      <c r="A119">
        <v>6</v>
      </c>
      <c r="B119" t="s">
        <v>47</v>
      </c>
      <c r="C119">
        <v>0</v>
      </c>
      <c r="D119" t="s">
        <v>89</v>
      </c>
      <c r="E119">
        <v>8</v>
      </c>
    </row>
    <row r="120" spans="1:5" x14ac:dyDescent="0.25">
      <c r="A120">
        <v>7</v>
      </c>
      <c r="B120" t="s">
        <v>123</v>
      </c>
      <c r="C120">
        <v>0</v>
      </c>
      <c r="D120" t="s">
        <v>89</v>
      </c>
      <c r="E120">
        <v>8</v>
      </c>
    </row>
    <row r="121" spans="1:5" x14ac:dyDescent="0.25">
      <c r="A121" s="2">
        <v>8</v>
      </c>
      <c r="B121" s="2" t="s">
        <v>5</v>
      </c>
      <c r="C121" s="2">
        <v>1</v>
      </c>
      <c r="D121" s="2" t="s">
        <v>89</v>
      </c>
      <c r="E121" s="2">
        <v>8</v>
      </c>
    </row>
    <row r="122" spans="1:5" x14ac:dyDescent="0.25">
      <c r="A122" s="2">
        <v>9</v>
      </c>
      <c r="B122" s="2" t="s">
        <v>40</v>
      </c>
      <c r="C122" s="2">
        <v>1</v>
      </c>
      <c r="D122" s="2" t="s">
        <v>89</v>
      </c>
      <c r="E122" s="2">
        <v>8</v>
      </c>
    </row>
    <row r="123" spans="1:5" x14ac:dyDescent="0.25">
      <c r="A123" s="2">
        <v>10</v>
      </c>
      <c r="B123" s="2" t="s">
        <v>41</v>
      </c>
      <c r="C123" s="2">
        <v>3</v>
      </c>
      <c r="D123" s="2" t="s">
        <v>89</v>
      </c>
      <c r="E123" s="2">
        <v>8</v>
      </c>
    </row>
    <row r="124" spans="1:5" x14ac:dyDescent="0.25">
      <c r="A124" s="2">
        <v>11</v>
      </c>
      <c r="B124" s="2" t="s">
        <v>42</v>
      </c>
      <c r="C124" s="2">
        <v>68</v>
      </c>
      <c r="D124" s="2" t="s">
        <v>89</v>
      </c>
      <c r="E124" s="2">
        <v>8</v>
      </c>
    </row>
    <row r="125" spans="1:5" x14ac:dyDescent="0.25">
      <c r="A125" s="2">
        <v>12</v>
      </c>
      <c r="B125" s="2" t="s">
        <v>43</v>
      </c>
      <c r="C125" s="2">
        <v>0</v>
      </c>
      <c r="D125" s="2" t="s">
        <v>89</v>
      </c>
      <c r="E125" s="2">
        <v>8</v>
      </c>
    </row>
    <row r="126" spans="1:5" x14ac:dyDescent="0.25">
      <c r="A126" s="2">
        <v>13</v>
      </c>
      <c r="B126" s="2" t="s">
        <v>11</v>
      </c>
      <c r="C126" s="2">
        <v>0</v>
      </c>
      <c r="D126" s="2" t="s">
        <v>89</v>
      </c>
      <c r="E126" s="2">
        <v>8</v>
      </c>
    </row>
    <row r="127" spans="1:5" x14ac:dyDescent="0.25">
      <c r="A127" s="2">
        <v>14</v>
      </c>
      <c r="B127" s="2" t="s">
        <v>44</v>
      </c>
      <c r="C127" s="2">
        <v>2</v>
      </c>
      <c r="D127" s="2" t="s">
        <v>89</v>
      </c>
      <c r="E127" s="2">
        <v>8</v>
      </c>
    </row>
    <row r="128" spans="1:5" x14ac:dyDescent="0.25">
      <c r="A128" s="2">
        <v>15</v>
      </c>
      <c r="B128" s="2" t="s">
        <v>45</v>
      </c>
      <c r="C128" s="2">
        <v>1</v>
      </c>
      <c r="D128" s="2" t="s">
        <v>89</v>
      </c>
      <c r="E128" s="2">
        <v>8</v>
      </c>
    </row>
    <row r="129" spans="1:5" x14ac:dyDescent="0.25">
      <c r="A129" s="2">
        <v>16</v>
      </c>
      <c r="B129" s="2" t="s">
        <v>46</v>
      </c>
      <c r="C129" s="2">
        <v>5</v>
      </c>
      <c r="D129" s="2" t="s">
        <v>89</v>
      </c>
      <c r="E129" s="2">
        <v>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102</v>
      </c>
      <c r="B1" t="s">
        <v>107</v>
      </c>
      <c r="C1" t="s">
        <v>3</v>
      </c>
      <c r="D1" t="s">
        <v>117</v>
      </c>
    </row>
    <row r="2" spans="1:4" x14ac:dyDescent="0.25">
      <c r="A2">
        <v>1</v>
      </c>
      <c r="B2">
        <v>4</v>
      </c>
      <c r="C2" t="s">
        <v>91</v>
      </c>
      <c r="D2" t="s">
        <v>4</v>
      </c>
    </row>
    <row r="3" spans="1:4" x14ac:dyDescent="0.25">
      <c r="A3">
        <v>2</v>
      </c>
      <c r="B3">
        <v>1</v>
      </c>
      <c r="C3" t="s">
        <v>91</v>
      </c>
      <c r="D3" t="s">
        <v>92</v>
      </c>
    </row>
    <row r="4" spans="1:4" x14ac:dyDescent="0.25">
      <c r="A4">
        <v>3</v>
      </c>
      <c r="B4">
        <v>0</v>
      </c>
      <c r="C4" t="s">
        <v>91</v>
      </c>
      <c r="D4" t="s">
        <v>93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102</v>
      </c>
      <c r="B1" t="s">
        <v>138</v>
      </c>
      <c r="C1" t="s">
        <v>107</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86</v>
      </c>
      <c r="C5">
        <v>97</v>
      </c>
    </row>
    <row r="6" spans="1:3" x14ac:dyDescent="0.25">
      <c r="A6">
        <v>5</v>
      </c>
      <c r="B6" t="s">
        <v>87</v>
      </c>
      <c r="C6">
        <v>0</v>
      </c>
    </row>
    <row r="7" spans="1:3" x14ac:dyDescent="0.25">
      <c r="A7">
        <v>6</v>
      </c>
      <c r="B7" t="s">
        <v>139</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88</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102</v>
      </c>
      <c r="B1" t="s">
        <v>134</v>
      </c>
      <c r="C1" t="s">
        <v>31</v>
      </c>
      <c r="D1" t="s">
        <v>135</v>
      </c>
    </row>
    <row r="2" spans="1:4" x14ac:dyDescent="0.25">
      <c r="A2">
        <v>1</v>
      </c>
      <c r="B2" t="s">
        <v>136</v>
      </c>
      <c r="C2">
        <v>43884</v>
      </c>
      <c r="D2">
        <v>42098</v>
      </c>
    </row>
    <row r="3" spans="1:4" x14ac:dyDescent="0.25">
      <c r="A3">
        <v>2</v>
      </c>
      <c r="B3" t="s">
        <v>137</v>
      </c>
      <c r="C3">
        <v>1789</v>
      </c>
      <c r="D3">
        <v>1679</v>
      </c>
    </row>
    <row r="4" spans="1:4" x14ac:dyDescent="0.25">
      <c r="A4">
        <v>3</v>
      </c>
      <c r="B4" t="s">
        <v>22</v>
      </c>
      <c r="C4">
        <v>852</v>
      </c>
      <c r="D4">
        <v>852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F26" sqref="F2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102</v>
      </c>
      <c r="B1" t="s">
        <v>103</v>
      </c>
      <c r="C1" t="s">
        <v>104</v>
      </c>
      <c r="D1" t="s">
        <v>105</v>
      </c>
      <c r="E1" t="s">
        <v>106</v>
      </c>
      <c r="F1" t="s">
        <v>107</v>
      </c>
      <c r="G1" t="s">
        <v>108</v>
      </c>
    </row>
    <row r="2" spans="1:7" x14ac:dyDescent="0.25">
      <c r="A2">
        <v>1</v>
      </c>
      <c r="B2" t="s">
        <v>129</v>
      </c>
      <c r="C2" t="s">
        <v>32</v>
      </c>
      <c r="D2" t="s">
        <v>31</v>
      </c>
      <c r="E2">
        <v>1</v>
      </c>
      <c r="F2">
        <v>135</v>
      </c>
      <c r="G2">
        <v>1</v>
      </c>
    </row>
    <row r="3" spans="1:7" x14ac:dyDescent="0.25">
      <c r="A3">
        <v>2</v>
      </c>
      <c r="B3" t="s">
        <v>130</v>
      </c>
      <c r="C3" t="s">
        <v>32</v>
      </c>
      <c r="D3" t="s">
        <v>31</v>
      </c>
      <c r="E3">
        <v>1</v>
      </c>
      <c r="F3">
        <v>71</v>
      </c>
      <c r="G3">
        <v>1</v>
      </c>
    </row>
    <row r="4" spans="1:7" x14ac:dyDescent="0.25">
      <c r="A4">
        <v>3</v>
      </c>
      <c r="B4" t="s">
        <v>148</v>
      </c>
      <c r="C4" t="s">
        <v>32</v>
      </c>
      <c r="D4" t="s">
        <v>31</v>
      </c>
      <c r="E4">
        <v>1</v>
      </c>
      <c r="F4">
        <v>9</v>
      </c>
      <c r="G4">
        <v>1</v>
      </c>
    </row>
    <row r="5" spans="1:7" x14ac:dyDescent="0.25">
      <c r="A5">
        <v>4</v>
      </c>
      <c r="B5" t="s">
        <v>147</v>
      </c>
      <c r="C5" t="s">
        <v>32</v>
      </c>
      <c r="D5" t="s">
        <v>31</v>
      </c>
      <c r="E5">
        <v>1</v>
      </c>
      <c r="F5">
        <v>8</v>
      </c>
      <c r="G5">
        <v>1</v>
      </c>
    </row>
    <row r="6" spans="1:7" x14ac:dyDescent="0.25">
      <c r="A6">
        <v>5</v>
      </c>
      <c r="B6" t="s">
        <v>146</v>
      </c>
      <c r="C6" t="s">
        <v>32</v>
      </c>
      <c r="D6" t="s">
        <v>31</v>
      </c>
      <c r="E6">
        <v>1</v>
      </c>
      <c r="F6">
        <v>2</v>
      </c>
      <c r="G6">
        <v>1</v>
      </c>
    </row>
    <row r="7" spans="1:7" x14ac:dyDescent="0.25">
      <c r="A7">
        <v>6</v>
      </c>
      <c r="B7" t="s">
        <v>109</v>
      </c>
      <c r="C7" t="s">
        <v>32</v>
      </c>
      <c r="D7" t="s">
        <v>31</v>
      </c>
      <c r="E7">
        <v>1</v>
      </c>
      <c r="F7">
        <v>26</v>
      </c>
      <c r="G7">
        <v>1</v>
      </c>
    </row>
    <row r="8" spans="1:7" x14ac:dyDescent="0.25">
      <c r="A8">
        <v>1</v>
      </c>
      <c r="B8" t="s">
        <v>129</v>
      </c>
      <c r="C8" t="s">
        <v>32</v>
      </c>
      <c r="D8" t="s">
        <v>10</v>
      </c>
      <c r="E8">
        <v>2</v>
      </c>
      <c r="F8">
        <v>240</v>
      </c>
      <c r="G8">
        <v>1</v>
      </c>
    </row>
    <row r="9" spans="1:7" x14ac:dyDescent="0.25">
      <c r="A9">
        <v>2</v>
      </c>
      <c r="B9" t="s">
        <v>130</v>
      </c>
      <c r="C9" t="s">
        <v>32</v>
      </c>
      <c r="D9" t="s">
        <v>10</v>
      </c>
      <c r="E9">
        <v>2</v>
      </c>
      <c r="F9">
        <v>158</v>
      </c>
      <c r="G9">
        <v>1</v>
      </c>
    </row>
    <row r="10" spans="1:7" x14ac:dyDescent="0.25">
      <c r="A10">
        <v>3</v>
      </c>
      <c r="B10" t="s">
        <v>148</v>
      </c>
      <c r="C10" t="s">
        <v>32</v>
      </c>
      <c r="D10" t="s">
        <v>10</v>
      </c>
      <c r="E10">
        <v>2</v>
      </c>
      <c r="F10">
        <v>21</v>
      </c>
      <c r="G10">
        <v>1</v>
      </c>
    </row>
    <row r="11" spans="1:7" x14ac:dyDescent="0.25">
      <c r="A11">
        <v>4</v>
      </c>
      <c r="B11" t="s">
        <v>147</v>
      </c>
      <c r="C11" t="s">
        <v>32</v>
      </c>
      <c r="D11" t="s">
        <v>10</v>
      </c>
      <c r="E11">
        <v>2</v>
      </c>
      <c r="F11">
        <v>17</v>
      </c>
      <c r="G11">
        <v>1</v>
      </c>
    </row>
    <row r="12" spans="1:7" x14ac:dyDescent="0.25">
      <c r="A12">
        <v>5</v>
      </c>
      <c r="B12" t="s">
        <v>146</v>
      </c>
      <c r="C12" t="s">
        <v>32</v>
      </c>
      <c r="D12" t="s">
        <v>10</v>
      </c>
      <c r="E12">
        <v>2</v>
      </c>
      <c r="F12">
        <v>6</v>
      </c>
      <c r="G12">
        <v>1</v>
      </c>
    </row>
    <row r="13" spans="1:7" x14ac:dyDescent="0.25">
      <c r="A13">
        <v>6</v>
      </c>
      <c r="B13" t="s">
        <v>109</v>
      </c>
      <c r="C13" t="s">
        <v>32</v>
      </c>
      <c r="D13" t="s">
        <v>10</v>
      </c>
      <c r="E13">
        <v>2</v>
      </c>
      <c r="F13">
        <v>33</v>
      </c>
      <c r="G13">
        <v>1</v>
      </c>
    </row>
    <row r="14" spans="1:7" x14ac:dyDescent="0.25">
      <c r="A14">
        <v>1</v>
      </c>
      <c r="B14" t="s">
        <v>129</v>
      </c>
      <c r="C14" t="s">
        <v>33</v>
      </c>
      <c r="D14" t="s">
        <v>31</v>
      </c>
      <c r="E14">
        <v>1</v>
      </c>
      <c r="F14">
        <v>10</v>
      </c>
      <c r="G14">
        <v>2</v>
      </c>
    </row>
    <row r="15" spans="1:7" x14ac:dyDescent="0.25">
      <c r="A15">
        <v>2</v>
      </c>
      <c r="B15" t="s">
        <v>130</v>
      </c>
      <c r="C15" t="s">
        <v>33</v>
      </c>
      <c r="D15" t="s">
        <v>31</v>
      </c>
      <c r="E15">
        <v>1</v>
      </c>
      <c r="F15">
        <v>15</v>
      </c>
      <c r="G15">
        <v>2</v>
      </c>
    </row>
    <row r="16" spans="1:7" x14ac:dyDescent="0.25">
      <c r="A16">
        <v>3</v>
      </c>
      <c r="B16" t="s">
        <v>148</v>
      </c>
      <c r="C16" t="s">
        <v>33</v>
      </c>
      <c r="D16" t="s">
        <v>31</v>
      </c>
      <c r="E16">
        <v>1</v>
      </c>
      <c r="F16">
        <v>0</v>
      </c>
      <c r="G16">
        <v>2</v>
      </c>
    </row>
    <row r="17" spans="1:7" x14ac:dyDescent="0.25">
      <c r="A17">
        <v>4</v>
      </c>
      <c r="B17" t="s">
        <v>147</v>
      </c>
      <c r="C17" t="s">
        <v>33</v>
      </c>
      <c r="D17" t="s">
        <v>31</v>
      </c>
      <c r="E17">
        <v>1</v>
      </c>
      <c r="F17">
        <v>4</v>
      </c>
      <c r="G17">
        <v>2</v>
      </c>
    </row>
    <row r="18" spans="1:7" x14ac:dyDescent="0.25">
      <c r="A18">
        <v>5</v>
      </c>
      <c r="B18" t="s">
        <v>146</v>
      </c>
      <c r="C18" t="s">
        <v>33</v>
      </c>
      <c r="D18" t="s">
        <v>31</v>
      </c>
      <c r="E18">
        <v>1</v>
      </c>
      <c r="F18">
        <v>0</v>
      </c>
      <c r="G18">
        <v>2</v>
      </c>
    </row>
    <row r="19" spans="1:7" x14ac:dyDescent="0.25">
      <c r="A19">
        <v>6</v>
      </c>
      <c r="B19" t="s">
        <v>109</v>
      </c>
      <c r="C19" t="s">
        <v>33</v>
      </c>
      <c r="D19" t="s">
        <v>31</v>
      </c>
      <c r="E19">
        <v>1</v>
      </c>
      <c r="F19">
        <v>4</v>
      </c>
      <c r="G19">
        <v>2</v>
      </c>
    </row>
    <row r="20" spans="1:7" x14ac:dyDescent="0.25">
      <c r="A20">
        <v>1</v>
      </c>
      <c r="B20" t="s">
        <v>129</v>
      </c>
      <c r="C20" t="s">
        <v>33</v>
      </c>
      <c r="D20" t="s">
        <v>10</v>
      </c>
      <c r="E20">
        <v>2</v>
      </c>
      <c r="F20">
        <v>21</v>
      </c>
      <c r="G20">
        <v>2</v>
      </c>
    </row>
    <row r="21" spans="1:7" x14ac:dyDescent="0.25">
      <c r="A21">
        <v>2</v>
      </c>
      <c r="B21" t="s">
        <v>130</v>
      </c>
      <c r="C21" t="s">
        <v>33</v>
      </c>
      <c r="D21" t="s">
        <v>10</v>
      </c>
      <c r="E21">
        <v>2</v>
      </c>
      <c r="F21">
        <v>30</v>
      </c>
      <c r="G21">
        <v>2</v>
      </c>
    </row>
    <row r="22" spans="1:7" x14ac:dyDescent="0.25">
      <c r="A22">
        <v>3</v>
      </c>
      <c r="B22" t="s">
        <v>148</v>
      </c>
      <c r="C22" t="s">
        <v>33</v>
      </c>
      <c r="D22" t="s">
        <v>10</v>
      </c>
      <c r="E22">
        <v>2</v>
      </c>
      <c r="F22">
        <v>0</v>
      </c>
      <c r="G22">
        <v>2</v>
      </c>
    </row>
    <row r="23" spans="1:7" x14ac:dyDescent="0.25">
      <c r="A23">
        <v>4</v>
      </c>
      <c r="B23" t="s">
        <v>147</v>
      </c>
      <c r="C23" t="s">
        <v>33</v>
      </c>
      <c r="D23" t="s">
        <v>10</v>
      </c>
      <c r="E23">
        <v>2</v>
      </c>
      <c r="F23">
        <v>12</v>
      </c>
      <c r="G23">
        <v>2</v>
      </c>
    </row>
    <row r="24" spans="1:7" x14ac:dyDescent="0.25">
      <c r="A24">
        <v>5</v>
      </c>
      <c r="B24" t="s">
        <v>146</v>
      </c>
      <c r="C24" t="s">
        <v>33</v>
      </c>
      <c r="D24" t="s">
        <v>10</v>
      </c>
      <c r="E24">
        <v>2</v>
      </c>
      <c r="F24">
        <v>0</v>
      </c>
      <c r="G24">
        <v>2</v>
      </c>
    </row>
    <row r="25" spans="1:7" x14ac:dyDescent="0.25">
      <c r="A25">
        <v>6</v>
      </c>
      <c r="B25" t="s">
        <v>109</v>
      </c>
      <c r="C25" t="s">
        <v>33</v>
      </c>
      <c r="D25" t="s">
        <v>10</v>
      </c>
      <c r="E25">
        <v>2</v>
      </c>
      <c r="F25">
        <v>4</v>
      </c>
      <c r="G25">
        <v>2</v>
      </c>
    </row>
    <row r="26" spans="1:7" x14ac:dyDescent="0.25">
      <c r="A26">
        <v>1</v>
      </c>
      <c r="B26" t="s">
        <v>129</v>
      </c>
      <c r="C26" t="s">
        <v>110</v>
      </c>
      <c r="D26" t="s">
        <v>31</v>
      </c>
      <c r="E26">
        <v>1</v>
      </c>
      <c r="F26">
        <v>9</v>
      </c>
      <c r="G26">
        <v>3</v>
      </c>
    </row>
    <row r="27" spans="1:7" x14ac:dyDescent="0.25">
      <c r="A27">
        <v>2</v>
      </c>
      <c r="B27" t="s">
        <v>130</v>
      </c>
      <c r="C27" t="s">
        <v>110</v>
      </c>
      <c r="D27" t="s">
        <v>31</v>
      </c>
      <c r="E27">
        <v>1</v>
      </c>
      <c r="F27">
        <v>9</v>
      </c>
      <c r="G27">
        <v>3</v>
      </c>
    </row>
    <row r="28" spans="1:7" x14ac:dyDescent="0.25">
      <c r="A28">
        <v>3</v>
      </c>
      <c r="B28" t="s">
        <v>148</v>
      </c>
      <c r="C28" t="s">
        <v>110</v>
      </c>
      <c r="D28" t="s">
        <v>31</v>
      </c>
      <c r="E28">
        <v>1</v>
      </c>
      <c r="F28">
        <v>1</v>
      </c>
      <c r="G28">
        <v>3</v>
      </c>
    </row>
    <row r="29" spans="1:7" x14ac:dyDescent="0.25">
      <c r="A29">
        <v>4</v>
      </c>
      <c r="B29" t="s">
        <v>147</v>
      </c>
      <c r="C29" t="s">
        <v>110</v>
      </c>
      <c r="D29" t="s">
        <v>31</v>
      </c>
      <c r="E29">
        <v>1</v>
      </c>
      <c r="F29">
        <v>8</v>
      </c>
      <c r="G29">
        <v>3</v>
      </c>
    </row>
    <row r="30" spans="1:7" x14ac:dyDescent="0.25">
      <c r="A30">
        <v>5</v>
      </c>
      <c r="B30" t="s">
        <v>146</v>
      </c>
      <c r="C30" t="s">
        <v>110</v>
      </c>
      <c r="D30" t="s">
        <v>31</v>
      </c>
      <c r="E30">
        <v>1</v>
      </c>
      <c r="F30">
        <v>1</v>
      </c>
      <c r="G30">
        <v>3</v>
      </c>
    </row>
    <row r="31" spans="1:7" x14ac:dyDescent="0.25">
      <c r="A31">
        <v>6</v>
      </c>
      <c r="B31" t="s">
        <v>109</v>
      </c>
      <c r="C31" t="s">
        <v>110</v>
      </c>
      <c r="D31" t="s">
        <v>31</v>
      </c>
      <c r="E31">
        <v>1</v>
      </c>
      <c r="F31">
        <v>6</v>
      </c>
      <c r="G31">
        <v>3</v>
      </c>
    </row>
    <row r="32" spans="1:7" x14ac:dyDescent="0.25">
      <c r="A32">
        <v>1</v>
      </c>
      <c r="B32" t="s">
        <v>129</v>
      </c>
      <c r="C32" t="s">
        <v>110</v>
      </c>
      <c r="D32" t="s">
        <v>10</v>
      </c>
      <c r="E32">
        <v>2</v>
      </c>
      <c r="F32">
        <v>9</v>
      </c>
      <c r="G32">
        <v>3</v>
      </c>
    </row>
    <row r="33" spans="1:7" x14ac:dyDescent="0.25">
      <c r="A33">
        <v>2</v>
      </c>
      <c r="B33" t="s">
        <v>130</v>
      </c>
      <c r="C33" t="s">
        <v>110</v>
      </c>
      <c r="D33" t="s">
        <v>10</v>
      </c>
      <c r="E33">
        <v>2</v>
      </c>
      <c r="F33">
        <v>15</v>
      </c>
      <c r="G33">
        <v>3</v>
      </c>
    </row>
    <row r="34" spans="1:7" x14ac:dyDescent="0.25">
      <c r="A34">
        <v>3</v>
      </c>
      <c r="B34" t="s">
        <v>148</v>
      </c>
      <c r="C34" t="s">
        <v>110</v>
      </c>
      <c r="D34" t="s">
        <v>10</v>
      </c>
      <c r="E34">
        <v>2</v>
      </c>
      <c r="F34">
        <v>4</v>
      </c>
      <c r="G34">
        <v>3</v>
      </c>
    </row>
    <row r="35" spans="1:7" x14ac:dyDescent="0.25">
      <c r="A35">
        <v>4</v>
      </c>
      <c r="B35" t="s">
        <v>147</v>
      </c>
      <c r="C35" t="s">
        <v>110</v>
      </c>
      <c r="D35" t="s">
        <v>10</v>
      </c>
      <c r="E35">
        <v>2</v>
      </c>
      <c r="F35">
        <v>15</v>
      </c>
      <c r="G35">
        <v>3</v>
      </c>
    </row>
    <row r="36" spans="1:7" x14ac:dyDescent="0.25">
      <c r="A36">
        <v>5</v>
      </c>
      <c r="B36" t="s">
        <v>146</v>
      </c>
      <c r="C36" t="s">
        <v>110</v>
      </c>
      <c r="D36" t="s">
        <v>10</v>
      </c>
      <c r="E36">
        <v>2</v>
      </c>
      <c r="F36">
        <v>4</v>
      </c>
      <c r="G36">
        <v>3</v>
      </c>
    </row>
    <row r="37" spans="1:7" x14ac:dyDescent="0.25">
      <c r="A37">
        <v>6</v>
      </c>
      <c r="B37" t="s">
        <v>109</v>
      </c>
      <c r="C37" t="s">
        <v>110</v>
      </c>
      <c r="D37" t="s">
        <v>10</v>
      </c>
      <c r="E37">
        <v>2</v>
      </c>
      <c r="F37">
        <v>11</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102</v>
      </c>
      <c r="B1" t="s">
        <v>103</v>
      </c>
      <c r="C1" t="s">
        <v>104</v>
      </c>
      <c r="D1" t="s">
        <v>105</v>
      </c>
      <c r="E1" t="s">
        <v>106</v>
      </c>
      <c r="F1" t="s">
        <v>107</v>
      </c>
      <c r="G1" t="s">
        <v>108</v>
      </c>
    </row>
    <row r="2" spans="1:7" x14ac:dyDescent="0.25">
      <c r="A2">
        <v>1</v>
      </c>
      <c r="B2" t="s">
        <v>129</v>
      </c>
      <c r="C2" t="s">
        <v>32</v>
      </c>
      <c r="D2" t="s">
        <v>31</v>
      </c>
      <c r="E2">
        <v>1</v>
      </c>
      <c r="F2">
        <v>252</v>
      </c>
      <c r="G2">
        <v>1</v>
      </c>
    </row>
    <row r="3" spans="1:7" x14ac:dyDescent="0.25">
      <c r="A3">
        <v>2</v>
      </c>
      <c r="B3" t="s">
        <v>130</v>
      </c>
      <c r="C3" t="s">
        <v>32</v>
      </c>
      <c r="D3" t="s">
        <v>31</v>
      </c>
      <c r="E3">
        <v>1</v>
      </c>
      <c r="F3">
        <v>149</v>
      </c>
      <c r="G3">
        <v>1</v>
      </c>
    </row>
    <row r="4" spans="1:7" x14ac:dyDescent="0.25">
      <c r="A4">
        <v>3</v>
      </c>
      <c r="B4" t="s">
        <v>148</v>
      </c>
      <c r="C4" t="s">
        <v>32</v>
      </c>
      <c r="D4" t="s">
        <v>31</v>
      </c>
      <c r="E4">
        <v>1</v>
      </c>
      <c r="F4">
        <v>20</v>
      </c>
      <c r="G4">
        <v>1</v>
      </c>
    </row>
    <row r="5" spans="1:7" x14ac:dyDescent="0.25">
      <c r="A5">
        <v>4</v>
      </c>
      <c r="B5" t="s">
        <v>147</v>
      </c>
      <c r="C5" t="s">
        <v>32</v>
      </c>
      <c r="D5" t="s">
        <v>31</v>
      </c>
      <c r="E5">
        <v>1</v>
      </c>
      <c r="F5">
        <v>10</v>
      </c>
      <c r="G5">
        <v>1</v>
      </c>
    </row>
    <row r="6" spans="1:7" x14ac:dyDescent="0.25">
      <c r="A6">
        <v>5</v>
      </c>
      <c r="B6" t="s">
        <v>146</v>
      </c>
      <c r="C6" t="s">
        <v>32</v>
      </c>
      <c r="D6" t="s">
        <v>31</v>
      </c>
      <c r="E6">
        <v>1</v>
      </c>
      <c r="F6">
        <v>4</v>
      </c>
      <c r="G6">
        <v>1</v>
      </c>
    </row>
    <row r="7" spans="1:7" x14ac:dyDescent="0.25">
      <c r="A7">
        <v>6</v>
      </c>
      <c r="B7" t="s">
        <v>109</v>
      </c>
      <c r="C7" t="s">
        <v>32</v>
      </c>
      <c r="D7" t="s">
        <v>31</v>
      </c>
      <c r="E7">
        <v>1</v>
      </c>
      <c r="F7">
        <v>59</v>
      </c>
      <c r="G7">
        <v>1</v>
      </c>
    </row>
    <row r="8" spans="1:7" x14ac:dyDescent="0.25">
      <c r="A8">
        <v>1</v>
      </c>
      <c r="B8" t="s">
        <v>129</v>
      </c>
      <c r="C8" t="s">
        <v>32</v>
      </c>
      <c r="D8" t="s">
        <v>10</v>
      </c>
      <c r="E8">
        <v>2</v>
      </c>
      <c r="F8">
        <v>444</v>
      </c>
      <c r="G8">
        <v>1</v>
      </c>
    </row>
    <row r="9" spans="1:7" x14ac:dyDescent="0.25">
      <c r="A9">
        <v>2</v>
      </c>
      <c r="B9" t="s">
        <v>130</v>
      </c>
      <c r="C9" t="s">
        <v>32</v>
      </c>
      <c r="D9" t="s">
        <v>10</v>
      </c>
      <c r="E9">
        <v>2</v>
      </c>
      <c r="F9">
        <v>349</v>
      </c>
      <c r="G9">
        <v>1</v>
      </c>
    </row>
    <row r="10" spans="1:7" x14ac:dyDescent="0.25">
      <c r="A10">
        <v>3</v>
      </c>
      <c r="B10" t="s">
        <v>148</v>
      </c>
      <c r="C10" t="s">
        <v>32</v>
      </c>
      <c r="D10" t="s">
        <v>10</v>
      </c>
      <c r="E10">
        <v>2</v>
      </c>
      <c r="F10">
        <v>46</v>
      </c>
      <c r="G10">
        <v>1</v>
      </c>
    </row>
    <row r="11" spans="1:7" x14ac:dyDescent="0.25">
      <c r="A11">
        <v>4</v>
      </c>
      <c r="B11" t="s">
        <v>147</v>
      </c>
      <c r="C11" t="s">
        <v>32</v>
      </c>
      <c r="D11" t="s">
        <v>10</v>
      </c>
      <c r="E11">
        <v>2</v>
      </c>
      <c r="F11">
        <v>22</v>
      </c>
      <c r="G11">
        <v>1</v>
      </c>
    </row>
    <row r="12" spans="1:7" x14ac:dyDescent="0.25">
      <c r="A12">
        <v>5</v>
      </c>
      <c r="B12" t="s">
        <v>146</v>
      </c>
      <c r="C12" t="s">
        <v>32</v>
      </c>
      <c r="D12" t="s">
        <v>10</v>
      </c>
      <c r="E12">
        <v>2</v>
      </c>
      <c r="F12">
        <v>14</v>
      </c>
      <c r="G12">
        <v>1</v>
      </c>
    </row>
    <row r="13" spans="1:7" x14ac:dyDescent="0.25">
      <c r="A13">
        <v>6</v>
      </c>
      <c r="B13" t="s">
        <v>109</v>
      </c>
      <c r="C13" t="s">
        <v>32</v>
      </c>
      <c r="D13" t="s">
        <v>10</v>
      </c>
      <c r="E13">
        <v>2</v>
      </c>
      <c r="F13">
        <v>84</v>
      </c>
      <c r="G13">
        <v>1</v>
      </c>
    </row>
    <row r="14" spans="1:7" x14ac:dyDescent="0.25">
      <c r="A14">
        <v>1</v>
      </c>
      <c r="B14" t="s">
        <v>129</v>
      </c>
      <c r="C14" t="s">
        <v>33</v>
      </c>
      <c r="D14" t="s">
        <v>31</v>
      </c>
      <c r="E14">
        <v>1</v>
      </c>
      <c r="F14">
        <v>23</v>
      </c>
      <c r="G14">
        <v>2</v>
      </c>
    </row>
    <row r="15" spans="1:7" x14ac:dyDescent="0.25">
      <c r="A15">
        <v>2</v>
      </c>
      <c r="B15" t="s">
        <v>130</v>
      </c>
      <c r="C15" t="s">
        <v>33</v>
      </c>
      <c r="D15" t="s">
        <v>31</v>
      </c>
      <c r="E15">
        <v>1</v>
      </c>
      <c r="F15">
        <v>25</v>
      </c>
      <c r="G15">
        <v>2</v>
      </c>
    </row>
    <row r="16" spans="1:7" x14ac:dyDescent="0.25">
      <c r="A16">
        <v>3</v>
      </c>
      <c r="B16" t="s">
        <v>148</v>
      </c>
      <c r="C16" t="s">
        <v>33</v>
      </c>
      <c r="D16" t="s">
        <v>31</v>
      </c>
      <c r="E16">
        <v>1</v>
      </c>
      <c r="F16">
        <v>0</v>
      </c>
      <c r="G16">
        <v>2</v>
      </c>
    </row>
    <row r="17" spans="1:7" x14ac:dyDescent="0.25">
      <c r="A17">
        <v>4</v>
      </c>
      <c r="B17" t="s">
        <v>147</v>
      </c>
      <c r="C17" t="s">
        <v>33</v>
      </c>
      <c r="D17" t="s">
        <v>31</v>
      </c>
      <c r="E17">
        <v>1</v>
      </c>
      <c r="F17">
        <v>4</v>
      </c>
      <c r="G17">
        <v>2</v>
      </c>
    </row>
    <row r="18" spans="1:7" x14ac:dyDescent="0.25">
      <c r="A18">
        <v>5</v>
      </c>
      <c r="B18" t="s">
        <v>146</v>
      </c>
      <c r="C18" t="s">
        <v>33</v>
      </c>
      <c r="D18" t="s">
        <v>31</v>
      </c>
      <c r="E18">
        <v>1</v>
      </c>
      <c r="F18">
        <v>0</v>
      </c>
      <c r="G18">
        <v>2</v>
      </c>
    </row>
    <row r="19" spans="1:7" x14ac:dyDescent="0.25">
      <c r="A19">
        <v>6</v>
      </c>
      <c r="B19" t="s">
        <v>109</v>
      </c>
      <c r="C19" t="s">
        <v>33</v>
      </c>
      <c r="D19" t="s">
        <v>31</v>
      </c>
      <c r="E19">
        <v>1</v>
      </c>
      <c r="F19">
        <v>11</v>
      </c>
      <c r="G19">
        <v>2</v>
      </c>
    </row>
    <row r="20" spans="1:7" x14ac:dyDescent="0.25">
      <c r="A20">
        <v>1</v>
      </c>
      <c r="B20" t="s">
        <v>129</v>
      </c>
      <c r="C20" t="s">
        <v>33</v>
      </c>
      <c r="D20" t="s">
        <v>10</v>
      </c>
      <c r="E20">
        <v>2</v>
      </c>
      <c r="F20">
        <v>53</v>
      </c>
      <c r="G20">
        <v>2</v>
      </c>
    </row>
    <row r="21" spans="1:7" x14ac:dyDescent="0.25">
      <c r="A21">
        <v>2</v>
      </c>
      <c r="B21" t="s">
        <v>130</v>
      </c>
      <c r="C21" t="s">
        <v>33</v>
      </c>
      <c r="D21" t="s">
        <v>10</v>
      </c>
      <c r="E21">
        <v>2</v>
      </c>
      <c r="F21">
        <v>64</v>
      </c>
      <c r="G21">
        <v>2</v>
      </c>
    </row>
    <row r="22" spans="1:7" x14ac:dyDescent="0.25">
      <c r="A22">
        <v>3</v>
      </c>
      <c r="B22" t="s">
        <v>148</v>
      </c>
      <c r="C22" t="s">
        <v>33</v>
      </c>
      <c r="D22" t="s">
        <v>10</v>
      </c>
      <c r="E22">
        <v>2</v>
      </c>
      <c r="F22">
        <v>0</v>
      </c>
      <c r="G22">
        <v>2</v>
      </c>
    </row>
    <row r="23" spans="1:7" x14ac:dyDescent="0.25">
      <c r="A23">
        <v>4</v>
      </c>
      <c r="B23" t="s">
        <v>147</v>
      </c>
      <c r="C23" t="s">
        <v>33</v>
      </c>
      <c r="D23" t="s">
        <v>10</v>
      </c>
      <c r="E23">
        <v>2</v>
      </c>
      <c r="F23">
        <v>12</v>
      </c>
      <c r="G23">
        <v>2</v>
      </c>
    </row>
    <row r="24" spans="1:7" x14ac:dyDescent="0.25">
      <c r="A24">
        <v>5</v>
      </c>
      <c r="B24" t="s">
        <v>146</v>
      </c>
      <c r="C24" t="s">
        <v>33</v>
      </c>
      <c r="D24" t="s">
        <v>10</v>
      </c>
      <c r="E24">
        <v>2</v>
      </c>
      <c r="F24">
        <v>0</v>
      </c>
      <c r="G24">
        <v>2</v>
      </c>
    </row>
    <row r="25" spans="1:7" x14ac:dyDescent="0.25">
      <c r="A25">
        <v>6</v>
      </c>
      <c r="B25" t="s">
        <v>109</v>
      </c>
      <c r="C25" t="s">
        <v>33</v>
      </c>
      <c r="D25" t="s">
        <v>10</v>
      </c>
      <c r="E25">
        <v>2</v>
      </c>
      <c r="F25">
        <v>12</v>
      </c>
      <c r="G25">
        <v>2</v>
      </c>
    </row>
    <row r="26" spans="1:7" x14ac:dyDescent="0.25">
      <c r="A26">
        <v>1</v>
      </c>
      <c r="B26" t="s">
        <v>129</v>
      </c>
      <c r="C26" t="s">
        <v>110</v>
      </c>
      <c r="D26" t="s">
        <v>31</v>
      </c>
      <c r="E26">
        <v>1</v>
      </c>
      <c r="F26">
        <v>15</v>
      </c>
      <c r="G26">
        <v>3</v>
      </c>
    </row>
    <row r="27" spans="1:7" x14ac:dyDescent="0.25">
      <c r="A27">
        <v>2</v>
      </c>
      <c r="B27" t="s">
        <v>130</v>
      </c>
      <c r="C27" t="s">
        <v>110</v>
      </c>
      <c r="D27" t="s">
        <v>31</v>
      </c>
      <c r="E27">
        <v>1</v>
      </c>
      <c r="F27">
        <v>24</v>
      </c>
      <c r="G27">
        <v>3</v>
      </c>
    </row>
    <row r="28" spans="1:7" x14ac:dyDescent="0.25">
      <c r="A28">
        <v>3</v>
      </c>
      <c r="B28" t="s">
        <v>148</v>
      </c>
      <c r="C28" t="s">
        <v>110</v>
      </c>
      <c r="D28" t="s">
        <v>31</v>
      </c>
      <c r="E28">
        <v>1</v>
      </c>
      <c r="F28">
        <v>2</v>
      </c>
      <c r="G28">
        <v>3</v>
      </c>
    </row>
    <row r="29" spans="1:7" x14ac:dyDescent="0.25">
      <c r="A29">
        <v>4</v>
      </c>
      <c r="B29" t="s">
        <v>147</v>
      </c>
      <c r="C29" t="s">
        <v>110</v>
      </c>
      <c r="D29" t="s">
        <v>31</v>
      </c>
      <c r="E29">
        <v>1</v>
      </c>
      <c r="F29">
        <v>10</v>
      </c>
      <c r="G29">
        <v>3</v>
      </c>
    </row>
    <row r="30" spans="1:7" x14ac:dyDescent="0.25">
      <c r="A30">
        <v>5</v>
      </c>
      <c r="B30" t="s">
        <v>146</v>
      </c>
      <c r="C30" t="s">
        <v>110</v>
      </c>
      <c r="D30" t="s">
        <v>31</v>
      </c>
      <c r="E30">
        <v>1</v>
      </c>
      <c r="F30">
        <v>1</v>
      </c>
      <c r="G30">
        <v>3</v>
      </c>
    </row>
    <row r="31" spans="1:7" x14ac:dyDescent="0.25">
      <c r="A31">
        <v>6</v>
      </c>
      <c r="B31" t="s">
        <v>109</v>
      </c>
      <c r="C31" t="s">
        <v>110</v>
      </c>
      <c r="D31" t="s">
        <v>31</v>
      </c>
      <c r="E31">
        <v>1</v>
      </c>
      <c r="F31">
        <v>7</v>
      </c>
      <c r="G31">
        <v>3</v>
      </c>
    </row>
    <row r="32" spans="1:7" x14ac:dyDescent="0.25">
      <c r="A32">
        <v>1</v>
      </c>
      <c r="B32" t="s">
        <v>129</v>
      </c>
      <c r="C32" t="s">
        <v>110</v>
      </c>
      <c r="D32" t="s">
        <v>10</v>
      </c>
      <c r="E32">
        <v>2</v>
      </c>
      <c r="F32">
        <v>15</v>
      </c>
      <c r="G32">
        <v>3</v>
      </c>
    </row>
    <row r="33" spans="1:7" x14ac:dyDescent="0.25">
      <c r="A33">
        <v>2</v>
      </c>
      <c r="B33" t="s">
        <v>130</v>
      </c>
      <c r="C33" t="s">
        <v>110</v>
      </c>
      <c r="D33" t="s">
        <v>10</v>
      </c>
      <c r="E33">
        <v>2</v>
      </c>
      <c r="F33">
        <v>55</v>
      </c>
      <c r="G33">
        <v>3</v>
      </c>
    </row>
    <row r="34" spans="1:7" x14ac:dyDescent="0.25">
      <c r="A34">
        <v>3</v>
      </c>
      <c r="B34" t="s">
        <v>148</v>
      </c>
      <c r="C34" t="s">
        <v>110</v>
      </c>
      <c r="D34" t="s">
        <v>10</v>
      </c>
      <c r="E34">
        <v>2</v>
      </c>
      <c r="F34">
        <v>7</v>
      </c>
      <c r="G34">
        <v>3</v>
      </c>
    </row>
    <row r="35" spans="1:7" x14ac:dyDescent="0.25">
      <c r="A35">
        <v>4</v>
      </c>
      <c r="B35" t="s">
        <v>147</v>
      </c>
      <c r="C35" t="s">
        <v>110</v>
      </c>
      <c r="D35" t="s">
        <v>10</v>
      </c>
      <c r="E35">
        <v>2</v>
      </c>
      <c r="F35">
        <v>17</v>
      </c>
      <c r="G35">
        <v>3</v>
      </c>
    </row>
    <row r="36" spans="1:7" x14ac:dyDescent="0.25">
      <c r="A36">
        <v>5</v>
      </c>
      <c r="B36" t="s">
        <v>146</v>
      </c>
      <c r="C36" t="s">
        <v>110</v>
      </c>
      <c r="D36" t="s">
        <v>10</v>
      </c>
      <c r="E36">
        <v>2</v>
      </c>
      <c r="F36">
        <v>4</v>
      </c>
      <c r="G36">
        <v>3</v>
      </c>
    </row>
    <row r="37" spans="1:7" x14ac:dyDescent="0.25">
      <c r="A37">
        <v>6</v>
      </c>
      <c r="B37" t="s">
        <v>109</v>
      </c>
      <c r="C37" t="s">
        <v>110</v>
      </c>
      <c r="D37" t="s">
        <v>10</v>
      </c>
      <c r="E37">
        <v>2</v>
      </c>
      <c r="F37">
        <v>12</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102</v>
      </c>
      <c r="B1" t="s">
        <v>0</v>
      </c>
      <c r="C1" t="s">
        <v>59</v>
      </c>
      <c r="D1" t="s">
        <v>111</v>
      </c>
      <c r="E1" t="s">
        <v>56</v>
      </c>
    </row>
    <row r="2" spans="1:5" x14ac:dyDescent="0.25">
      <c r="A2">
        <v>1</v>
      </c>
      <c r="B2" t="s">
        <v>131</v>
      </c>
      <c r="C2">
        <v>481</v>
      </c>
      <c r="D2">
        <v>400</v>
      </c>
      <c r="E2">
        <v>1</v>
      </c>
    </row>
    <row r="3" spans="1:5" x14ac:dyDescent="0.25">
      <c r="A3">
        <v>2</v>
      </c>
      <c r="B3" t="s">
        <v>132</v>
      </c>
      <c r="C3">
        <v>159</v>
      </c>
      <c r="D3">
        <v>117</v>
      </c>
      <c r="E3">
        <v>1</v>
      </c>
    </row>
    <row r="4" spans="1:5" x14ac:dyDescent="0.25">
      <c r="A4">
        <v>3</v>
      </c>
      <c r="B4" t="s">
        <v>133</v>
      </c>
      <c r="C4">
        <v>100</v>
      </c>
      <c r="D4">
        <v>84</v>
      </c>
      <c r="E4">
        <v>1</v>
      </c>
    </row>
    <row r="5" spans="1:5" x14ac:dyDescent="0.25">
      <c r="A5" s="2">
        <v>4</v>
      </c>
      <c r="B5" s="2" t="s">
        <v>150</v>
      </c>
      <c r="C5" s="2">
        <v>51</v>
      </c>
      <c r="D5" s="2">
        <v>46</v>
      </c>
      <c r="E5" s="2">
        <v>2</v>
      </c>
    </row>
    <row r="6" spans="1:5" x14ac:dyDescent="0.25">
      <c r="A6" s="2">
        <v>5</v>
      </c>
      <c r="B6" s="2" t="s">
        <v>155</v>
      </c>
      <c r="C6" s="2">
        <v>26</v>
      </c>
      <c r="D6" s="2">
        <v>22</v>
      </c>
      <c r="E6" s="2">
        <v>0</v>
      </c>
    </row>
    <row r="7" spans="1:5" x14ac:dyDescent="0.25">
      <c r="A7" s="2">
        <v>6</v>
      </c>
      <c r="B7" s="2" t="s">
        <v>109</v>
      </c>
      <c r="C7" s="2">
        <v>139</v>
      </c>
      <c r="D7" s="2">
        <v>128</v>
      </c>
      <c r="E7" s="2">
        <v>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102</v>
      </c>
      <c r="B1" t="s">
        <v>0</v>
      </c>
      <c r="C1" t="s">
        <v>61</v>
      </c>
      <c r="D1" t="s">
        <v>111</v>
      </c>
      <c r="E1" t="s">
        <v>56</v>
      </c>
    </row>
    <row r="2" spans="1:5" x14ac:dyDescent="0.25">
      <c r="A2" s="2">
        <v>1</v>
      </c>
      <c r="B2" s="2" t="s">
        <v>131</v>
      </c>
      <c r="C2" s="2">
        <v>14</v>
      </c>
      <c r="D2" s="2">
        <v>13</v>
      </c>
      <c r="E2" s="2">
        <v>3</v>
      </c>
    </row>
    <row r="3" spans="1:5" x14ac:dyDescent="0.25">
      <c r="A3" s="2">
        <v>2</v>
      </c>
      <c r="B3" s="2" t="s">
        <v>132</v>
      </c>
      <c r="C3" s="2">
        <v>10</v>
      </c>
      <c r="D3" s="2">
        <v>5</v>
      </c>
      <c r="E3" s="2">
        <v>0</v>
      </c>
    </row>
    <row r="4" spans="1:5" x14ac:dyDescent="0.25">
      <c r="A4" s="2">
        <v>3</v>
      </c>
      <c r="B4" s="2" t="s">
        <v>151</v>
      </c>
      <c r="C4" s="2">
        <v>3</v>
      </c>
      <c r="D4" s="2">
        <v>2</v>
      </c>
      <c r="E4" s="2">
        <v>0</v>
      </c>
    </row>
    <row r="5" spans="1:5" x14ac:dyDescent="0.25">
      <c r="A5" s="2">
        <v>4</v>
      </c>
      <c r="B5" s="2" t="s">
        <v>152</v>
      </c>
      <c r="C5" s="2">
        <v>3</v>
      </c>
      <c r="D5" s="2">
        <v>3</v>
      </c>
      <c r="E5" s="2">
        <v>0</v>
      </c>
    </row>
    <row r="6" spans="1:5" x14ac:dyDescent="0.25">
      <c r="A6" s="2">
        <v>5</v>
      </c>
      <c r="B6" s="2" t="s">
        <v>156</v>
      </c>
      <c r="C6" s="2">
        <v>2</v>
      </c>
      <c r="D6" s="2">
        <v>0</v>
      </c>
      <c r="E6" s="2">
        <v>0</v>
      </c>
    </row>
    <row r="7" spans="1:5" x14ac:dyDescent="0.25">
      <c r="A7" s="2">
        <v>6</v>
      </c>
      <c r="B7" s="2" t="s">
        <v>109</v>
      </c>
      <c r="C7" s="2">
        <v>8</v>
      </c>
      <c r="D7" s="2">
        <v>2</v>
      </c>
      <c r="E7" s="2">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126</v>
      </c>
      <c r="B1" t="s">
        <v>127</v>
      </c>
      <c r="C1" t="s">
        <v>128</v>
      </c>
    </row>
    <row r="2" spans="1:3" x14ac:dyDescent="0.25">
      <c r="A2" s="1" t="s">
        <v>153</v>
      </c>
      <c r="B2" s="1" t="s">
        <v>154</v>
      </c>
      <c r="C2" s="1" t="s">
        <v>141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107</v>
      </c>
      <c r="B1" t="s">
        <v>125</v>
      </c>
      <c r="C1" t="s">
        <v>117</v>
      </c>
      <c r="D1" t="s">
        <v>102</v>
      </c>
    </row>
    <row r="2" spans="1:4" x14ac:dyDescent="0.25">
      <c r="A2">
        <v>4073</v>
      </c>
      <c r="B2" t="s">
        <v>94</v>
      </c>
      <c r="C2" t="s">
        <v>68</v>
      </c>
      <c r="D2">
        <v>1</v>
      </c>
    </row>
    <row r="3" spans="1:4" x14ac:dyDescent="0.25">
      <c r="A3">
        <v>1</v>
      </c>
      <c r="B3" t="s">
        <v>94</v>
      </c>
      <c r="C3" t="s">
        <v>96</v>
      </c>
      <c r="D3">
        <v>2</v>
      </c>
    </row>
    <row r="4" spans="1:4" x14ac:dyDescent="0.25">
      <c r="A4">
        <v>0</v>
      </c>
      <c r="B4" t="s">
        <v>94</v>
      </c>
      <c r="C4" t="s">
        <v>67</v>
      </c>
      <c r="D4">
        <v>3</v>
      </c>
    </row>
    <row r="5" spans="1:4" x14ac:dyDescent="0.25">
      <c r="A5">
        <v>5</v>
      </c>
      <c r="B5" t="s">
        <v>94</v>
      </c>
      <c r="C5" t="s">
        <v>95</v>
      </c>
      <c r="D5">
        <v>4</v>
      </c>
    </row>
    <row r="6" spans="1:4" x14ac:dyDescent="0.25">
      <c r="A6">
        <v>2086</v>
      </c>
      <c r="B6" t="s">
        <v>53</v>
      </c>
      <c r="C6" t="s">
        <v>68</v>
      </c>
      <c r="D6">
        <v>1</v>
      </c>
    </row>
    <row r="7" spans="1:4" x14ac:dyDescent="0.25">
      <c r="A7">
        <v>14</v>
      </c>
      <c r="B7" t="s">
        <v>53</v>
      </c>
      <c r="C7" t="s">
        <v>96</v>
      </c>
      <c r="D7">
        <v>2</v>
      </c>
    </row>
    <row r="8" spans="1:4" x14ac:dyDescent="0.25">
      <c r="A8">
        <v>0</v>
      </c>
      <c r="B8" t="s">
        <v>53</v>
      </c>
      <c r="C8" t="s">
        <v>67</v>
      </c>
      <c r="D8">
        <v>3</v>
      </c>
    </row>
    <row r="9" spans="1:4" x14ac:dyDescent="0.25">
      <c r="A9">
        <v>13</v>
      </c>
      <c r="B9" t="s">
        <v>53</v>
      </c>
      <c r="C9" t="s">
        <v>95</v>
      </c>
      <c r="D9">
        <v>4</v>
      </c>
    </row>
    <row r="10" spans="1:4" x14ac:dyDescent="0.25">
      <c r="A10">
        <v>1243</v>
      </c>
      <c r="B10" t="s">
        <v>54</v>
      </c>
      <c r="C10" t="s">
        <v>68</v>
      </c>
      <c r="D10">
        <v>1</v>
      </c>
    </row>
    <row r="11" spans="1:4" x14ac:dyDescent="0.25">
      <c r="A11">
        <v>1</v>
      </c>
      <c r="B11" t="s">
        <v>54</v>
      </c>
      <c r="C11" t="s">
        <v>96</v>
      </c>
      <c r="D11">
        <v>2</v>
      </c>
    </row>
    <row r="12" spans="1:4" x14ac:dyDescent="0.25">
      <c r="A12">
        <v>0</v>
      </c>
      <c r="B12" t="s">
        <v>54</v>
      </c>
      <c r="C12" t="s">
        <v>67</v>
      </c>
      <c r="D12">
        <v>3</v>
      </c>
    </row>
    <row r="13" spans="1:4" x14ac:dyDescent="0.25">
      <c r="A13">
        <v>8</v>
      </c>
      <c r="B13" t="s">
        <v>54</v>
      </c>
      <c r="C13" t="s">
        <v>95</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2.xml><?xml version="1.0" encoding="utf-8"?>
<ds:datastoreItem xmlns:ds="http://schemas.openxmlformats.org/officeDocument/2006/customXml" ds:itemID="{8D5FCF27-C05A-47F7-AB6B-3FBE333CBFD7}">
  <ds:schemaRefs>
    <ds:schemaRef ds:uri="http://www.w3.org/XML/1998/namespace"/>
    <ds:schemaRef ds:uri="http://schemas.microsoft.com/office/infopath/2007/PartnerControl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Koszykowa - Kozłowska Magdalena</cp:lastModifiedBy>
  <cp:lastPrinted>2015-03-24T14:03:48Z</cp:lastPrinted>
  <dcterms:created xsi:type="dcterms:W3CDTF">2014-07-29T18:33:30Z</dcterms:created>
  <dcterms:modified xsi:type="dcterms:W3CDTF">2015-03-24T14:03:52Z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