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8" windowWidth="23256" windowHeight="13176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I25" i="1" l="1"/>
  <c r="I23" i="1"/>
  <c r="I10" i="1"/>
  <c r="I22" i="1" l="1"/>
  <c r="I21" i="1"/>
  <c r="I20" i="1"/>
  <c r="I19" i="1"/>
  <c r="I18" i="1"/>
  <c r="I17" i="1"/>
  <c r="I16" i="1"/>
  <c r="I15" i="1"/>
  <c r="I13" i="1"/>
  <c r="I12" i="1"/>
  <c r="I11" i="1"/>
  <c r="J25" i="1" l="1"/>
  <c r="K25" i="1" s="1"/>
  <c r="J23" i="1" l="1"/>
  <c r="J27" i="1" s="1"/>
  <c r="I27" i="1"/>
  <c r="K23" i="1" l="1"/>
  <c r="K27" i="1" s="1"/>
</calcChain>
</file>

<file path=xl/sharedStrings.xml><?xml version="1.0" encoding="utf-8"?>
<sst xmlns="http://schemas.openxmlformats.org/spreadsheetml/2006/main" count="83" uniqueCount="44">
  <si>
    <t>dane nadleśnictwa</t>
  </si>
  <si>
    <t>wypełnia oferent</t>
  </si>
  <si>
    <t>Lp.</t>
  </si>
  <si>
    <t>Wyszególnienie usług i rodzaju prac</t>
  </si>
  <si>
    <t>J.m.</t>
  </si>
  <si>
    <t>Ilość</t>
  </si>
  <si>
    <t>Stawka podatku Vat [%]</t>
  </si>
  <si>
    <t>Stawka jednostkowa netto [zł]</t>
  </si>
  <si>
    <t>Wartość netto [zł]</t>
  </si>
  <si>
    <t>Podatek VAT [zł]</t>
  </si>
  <si>
    <t>Wartość brutto [zł]</t>
  </si>
  <si>
    <t xml:space="preserve">POZYSKANIE DREWNA  </t>
  </si>
  <si>
    <t>1.</t>
  </si>
  <si>
    <t>ścinka i wyrób sortymentów</t>
  </si>
  <si>
    <r>
      <t>m</t>
    </r>
    <r>
      <rPr>
        <b/>
        <vertAlign val="superscript"/>
        <sz val="12"/>
        <rFont val="Arial"/>
        <family val="2"/>
        <charset val="238"/>
      </rPr>
      <t>3</t>
    </r>
  </si>
  <si>
    <t>x</t>
  </si>
  <si>
    <t xml:space="preserve">2. </t>
  </si>
  <si>
    <t>zrywka drewna</t>
  </si>
  <si>
    <t>3.</t>
  </si>
  <si>
    <t>inne prace sprzętem mechanicznym</t>
  </si>
  <si>
    <t>h</t>
  </si>
  <si>
    <t>4.</t>
  </si>
  <si>
    <t>prace ręczne (pomoc przy odbiórkach, szacunkach)</t>
  </si>
  <si>
    <t xml:space="preserve">ZAGOSPODAROWANIE LASU  </t>
  </si>
  <si>
    <t>5.</t>
  </si>
  <si>
    <t>prace ręczne</t>
  </si>
  <si>
    <t>6.</t>
  </si>
  <si>
    <t>prace sprzętem mechanicznym</t>
  </si>
  <si>
    <t>7.</t>
  </si>
  <si>
    <t>prace transportowe komunalne (śmieci)</t>
  </si>
  <si>
    <t>8.</t>
  </si>
  <si>
    <t>prace rębakiem</t>
  </si>
  <si>
    <t>9.</t>
  </si>
  <si>
    <t>grodzenie upraw - prace ręczne</t>
  </si>
  <si>
    <t>10.</t>
  </si>
  <si>
    <t>prace transportowe</t>
  </si>
  <si>
    <t>11.</t>
  </si>
  <si>
    <t>utrzymanie dróg leśnych, patrole ppoż. - prace ręczne</t>
  </si>
  <si>
    <t>12.</t>
  </si>
  <si>
    <t>utrzymanie dróg leśnych - prace mechaniczne</t>
  </si>
  <si>
    <t>Ogółem usługi w rozbiciu na stawki podatku VAT</t>
  </si>
  <si>
    <t>RAZEM:</t>
  </si>
  <si>
    <t>zał. nr 3 do SWZ</t>
  </si>
  <si>
    <t>KOSZTORYS OFERTOWY W POSTĘPOWANIU: USŁUGI LEŚNE - OBRĘB CHOCHÓŁ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</si>
</sst>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 CE"/>
      <family val="2"/>
      <charset val="238"/>
    </font>
    <font>
      <b/>
      <sz val="8"/>
      <name val="Arial CE"/>
      <charset val="238"/>
    </font>
    <font>
      <b/>
      <vertAlign val="superscript"/>
      <sz val="12"/>
      <name val="Arial"/>
      <family val="2"/>
      <charset val="238"/>
    </font>
    <font>
      <sz val="11"/>
      <name val="Arial CE"/>
      <charset val="238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0" fillId="0" borderId="0"/>
    <xf numFmtId="0" fontId="1" fillId="0" borderId="0"/>
  </cellStyleXfs>
  <cellXfs count="99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2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2" fillId="0" borderId="0" xfId="0" applyFont="1" applyFill="1"/>
    <xf numFmtId="0" fontId="2" fillId="0" borderId="4" xfId="0" applyFont="1" applyFill="1" applyBorder="1" applyAlignment="1">
      <alignment horizontal="center" vertical="center" wrapText="1"/>
    </xf>
    <xf numFmtId="2" fontId="2" fillId="0" borderId="4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4" fontId="2" fillId="0" borderId="0" xfId="0" applyNumberFormat="1" applyFont="1" applyFill="1"/>
    <xf numFmtId="2" fontId="5" fillId="0" borderId="5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2" fontId="5" fillId="0" borderId="4" xfId="0" applyNumberFormat="1" applyFont="1" applyFill="1" applyBorder="1" applyAlignment="1">
      <alignment vertical="center"/>
    </xf>
    <xf numFmtId="2" fontId="5" fillId="0" borderId="6" xfId="0" applyNumberFormat="1" applyFont="1" applyFill="1" applyBorder="1" applyAlignment="1">
      <alignment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3" fontId="6" fillId="3" borderId="6" xfId="0" applyNumberFormat="1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vertical="center"/>
    </xf>
    <xf numFmtId="0" fontId="5" fillId="3" borderId="5" xfId="0" applyFont="1" applyFill="1" applyBorder="1" applyAlignment="1">
      <alignment horizontal="center" vertical="center"/>
    </xf>
    <xf numFmtId="4" fontId="5" fillId="3" borderId="4" xfId="0" applyNumberFormat="1" applyFont="1" applyFill="1" applyBorder="1" applyAlignment="1">
      <alignment vertical="center"/>
    </xf>
    <xf numFmtId="0" fontId="5" fillId="3" borderId="6" xfId="0" applyFont="1" applyFill="1" applyBorder="1" applyAlignment="1">
      <alignment horizontal="center" vertical="center"/>
    </xf>
    <xf numFmtId="4" fontId="5" fillId="3" borderId="6" xfId="0" applyNumberFormat="1" applyFont="1" applyFill="1" applyBorder="1" applyAlignment="1">
      <alignment vertical="center"/>
    </xf>
    <xf numFmtId="0" fontId="9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4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 wrapText="1"/>
    </xf>
    <xf numFmtId="49" fontId="2" fillId="3" borderId="4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 vertical="center"/>
    </xf>
    <xf numFmtId="2" fontId="5" fillId="0" borderId="4" xfId="0" applyNumberFormat="1" applyFont="1" applyFill="1" applyBorder="1" applyAlignment="1">
      <alignment horizontal="center" vertical="center"/>
    </xf>
    <xf numFmtId="2" fontId="5" fillId="0" borderId="6" xfId="0" applyNumberFormat="1" applyFont="1" applyFill="1" applyBorder="1" applyAlignment="1">
      <alignment horizontal="center" vertical="center"/>
    </xf>
    <xf numFmtId="4" fontId="4" fillId="0" borderId="0" xfId="0" applyNumberFormat="1" applyFont="1" applyFill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vertical="center"/>
    </xf>
    <xf numFmtId="2" fontId="5" fillId="0" borderId="5" xfId="0" applyNumberFormat="1" applyFont="1" applyFill="1" applyBorder="1" applyAlignment="1">
      <alignment horizontal="center" vertical="center" wrapText="1"/>
    </xf>
    <xf numFmtId="2" fontId="5" fillId="0" borderId="6" xfId="0" applyNumberFormat="1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vertical="center"/>
    </xf>
    <xf numFmtId="0" fontId="9" fillId="3" borderId="2" xfId="0" applyFont="1" applyFill="1" applyBorder="1" applyAlignment="1">
      <alignment vertical="center"/>
    </xf>
    <xf numFmtId="0" fontId="9" fillId="3" borderId="3" xfId="0" applyFont="1" applyFill="1" applyBorder="1" applyAlignment="1">
      <alignment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4" fontId="5" fillId="0" borderId="5" xfId="0" applyNumberFormat="1" applyFont="1" applyFill="1" applyBorder="1" applyAlignment="1">
      <alignment horizontal="center" vertical="center" wrapText="1"/>
    </xf>
    <xf numFmtId="4" fontId="5" fillId="0" borderId="6" xfId="0" applyNumberFormat="1" applyFont="1" applyFill="1" applyBorder="1" applyAlignment="1">
      <alignment horizontal="center" vertical="center" wrapText="1"/>
    </xf>
    <xf numFmtId="9" fontId="5" fillId="0" borderId="5" xfId="0" applyNumberFormat="1" applyFont="1" applyFill="1" applyBorder="1" applyAlignment="1">
      <alignment horizontal="center" vertical="center" wrapText="1"/>
    </xf>
    <xf numFmtId="9" fontId="5" fillId="0" borderId="6" xfId="0" applyNumberFormat="1" applyFont="1" applyFill="1" applyBorder="1" applyAlignment="1">
      <alignment horizontal="center" vertical="center" wrapText="1"/>
    </xf>
    <xf numFmtId="4" fontId="4" fillId="0" borderId="5" xfId="0" applyNumberFormat="1" applyFont="1" applyFill="1" applyBorder="1" applyAlignment="1">
      <alignment horizontal="center" vertical="center" wrapText="1"/>
    </xf>
    <xf numFmtId="4" fontId="4" fillId="0" borderId="6" xfId="0" applyNumberFormat="1" applyFont="1" applyFill="1" applyBorder="1" applyAlignment="1">
      <alignment horizontal="center" vertical="center" wrapText="1"/>
    </xf>
    <xf numFmtId="2" fontId="5" fillId="0" borderId="5" xfId="0" applyNumberFormat="1" applyFont="1" applyFill="1" applyBorder="1" applyAlignment="1">
      <alignment horizontal="center"/>
    </xf>
    <xf numFmtId="2" fontId="5" fillId="0" borderId="6" xfId="0" applyNumberFormat="1" applyFont="1" applyFill="1" applyBorder="1" applyAlignment="1">
      <alignment horizontal="center"/>
    </xf>
  </cellXfs>
  <cellStyles count="3">
    <cellStyle name="Normalny" xfId="0" builtinId="0"/>
    <cellStyle name="Normalny 2" xfId="2"/>
    <cellStyle name="Normalny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tabSelected="1" topLeftCell="A11" zoomScaleNormal="100" workbookViewId="0">
      <selection activeCell="J25" sqref="J25:J26"/>
    </sheetView>
  </sheetViews>
  <sheetFormatPr defaultRowHeight="14.4" x14ac:dyDescent="0.3"/>
  <cols>
    <col min="1" max="1" width="7.44140625" style="1" customWidth="1"/>
    <col min="2" max="3" width="9.109375" style="1"/>
    <col min="4" max="4" width="42.44140625" style="1" customWidth="1"/>
    <col min="5" max="5" width="9.109375" style="2"/>
    <col min="6" max="6" width="13" style="20" customWidth="1"/>
    <col min="7" max="7" width="10" style="9" customWidth="1"/>
    <col min="8" max="8" width="14.88671875" style="8" customWidth="1"/>
    <col min="9" max="10" width="18.5546875" style="11" customWidth="1"/>
    <col min="11" max="11" width="24.109375" style="11" customWidth="1"/>
  </cols>
  <sheetData>
    <row r="1" spans="1:11" x14ac:dyDescent="0.3">
      <c r="I1" s="10"/>
      <c r="J1" s="11" t="s">
        <v>42</v>
      </c>
    </row>
    <row r="2" spans="1:11" ht="17.399999999999999" x14ac:dyDescent="0.3">
      <c r="E2" s="3"/>
      <c r="F2" s="47" t="s">
        <v>43</v>
      </c>
    </row>
    <row r="4" spans="1:11" ht="15.6" x14ac:dyDescent="0.3">
      <c r="A4" s="4"/>
    </row>
    <row r="6" spans="1:11" x14ac:dyDescent="0.3">
      <c r="A6" s="51" t="s">
        <v>0</v>
      </c>
      <c r="B6" s="52"/>
      <c r="C6" s="52"/>
      <c r="D6" s="52"/>
      <c r="E6" s="52"/>
      <c r="F6" s="52"/>
      <c r="G6" s="53"/>
      <c r="H6" s="54" t="s">
        <v>1</v>
      </c>
      <c r="I6" s="55"/>
      <c r="J6" s="55"/>
      <c r="K6" s="56"/>
    </row>
    <row r="7" spans="1:11" ht="41.4" x14ac:dyDescent="0.3">
      <c r="A7" s="25" t="s">
        <v>2</v>
      </c>
      <c r="B7" s="57" t="s">
        <v>3</v>
      </c>
      <c r="C7" s="57"/>
      <c r="D7" s="57"/>
      <c r="E7" s="26" t="s">
        <v>4</v>
      </c>
      <c r="F7" s="41" t="s">
        <v>5</v>
      </c>
      <c r="G7" s="27" t="s">
        <v>6</v>
      </c>
      <c r="H7" s="13" t="s">
        <v>7</v>
      </c>
      <c r="I7" s="12" t="s">
        <v>8</v>
      </c>
      <c r="J7" s="58" t="s">
        <v>9</v>
      </c>
      <c r="K7" s="58" t="s">
        <v>10</v>
      </c>
    </row>
    <row r="8" spans="1:11" x14ac:dyDescent="0.3">
      <c r="A8" s="28">
        <v>1</v>
      </c>
      <c r="B8" s="60">
        <v>2</v>
      </c>
      <c r="C8" s="61"/>
      <c r="D8" s="62"/>
      <c r="E8" s="29">
        <v>3</v>
      </c>
      <c r="F8" s="30">
        <v>4</v>
      </c>
      <c r="G8" s="31">
        <v>5</v>
      </c>
      <c r="H8" s="15">
        <v>6</v>
      </c>
      <c r="I8" s="14">
        <v>7</v>
      </c>
      <c r="J8" s="59"/>
      <c r="K8" s="59"/>
    </row>
    <row r="9" spans="1:11" ht="15" x14ac:dyDescent="0.25">
      <c r="A9" s="48" t="s">
        <v>11</v>
      </c>
      <c r="B9" s="49"/>
      <c r="C9" s="49"/>
      <c r="D9" s="49"/>
      <c r="E9" s="49"/>
      <c r="F9" s="49"/>
      <c r="G9" s="49"/>
      <c r="H9" s="49"/>
      <c r="I9" s="49"/>
      <c r="J9" s="49"/>
      <c r="K9" s="50"/>
    </row>
    <row r="10" spans="1:11" s="22" customFormat="1" ht="21.9" customHeight="1" x14ac:dyDescent="0.3">
      <c r="A10" s="42" t="s">
        <v>12</v>
      </c>
      <c r="B10" s="63" t="s">
        <v>13</v>
      </c>
      <c r="C10" s="64"/>
      <c r="D10" s="65"/>
      <c r="E10" s="32" t="s">
        <v>14</v>
      </c>
      <c r="F10" s="33">
        <v>24859</v>
      </c>
      <c r="G10" s="34">
        <v>8</v>
      </c>
      <c r="H10" s="21"/>
      <c r="I10" s="44">
        <f>F10*H10</f>
        <v>0</v>
      </c>
      <c r="J10" s="16" t="s">
        <v>15</v>
      </c>
      <c r="K10" s="16" t="s">
        <v>15</v>
      </c>
    </row>
    <row r="11" spans="1:11" s="22" customFormat="1" ht="21.9" customHeight="1" x14ac:dyDescent="0.25">
      <c r="A11" s="42" t="s">
        <v>16</v>
      </c>
      <c r="B11" s="66" t="s">
        <v>17</v>
      </c>
      <c r="C11" s="67"/>
      <c r="D11" s="68"/>
      <c r="E11" s="32" t="s">
        <v>14</v>
      </c>
      <c r="F11" s="35">
        <v>24859</v>
      </c>
      <c r="G11" s="32">
        <v>8</v>
      </c>
      <c r="H11" s="23"/>
      <c r="I11" s="45">
        <f>F11*H11</f>
        <v>0</v>
      </c>
      <c r="J11" s="5" t="s">
        <v>15</v>
      </c>
      <c r="K11" s="5" t="s">
        <v>15</v>
      </c>
    </row>
    <row r="12" spans="1:11" s="22" customFormat="1" ht="21.9" customHeight="1" x14ac:dyDescent="0.3">
      <c r="A12" s="42" t="s">
        <v>18</v>
      </c>
      <c r="B12" s="66" t="s">
        <v>19</v>
      </c>
      <c r="C12" s="67"/>
      <c r="D12" s="68"/>
      <c r="E12" s="36" t="s">
        <v>20</v>
      </c>
      <c r="F12" s="35">
        <v>142</v>
      </c>
      <c r="G12" s="32">
        <v>8</v>
      </c>
      <c r="H12" s="23"/>
      <c r="I12" s="45">
        <f>F12*H12</f>
        <v>0</v>
      </c>
      <c r="J12" s="5" t="s">
        <v>15</v>
      </c>
      <c r="K12" s="5" t="s">
        <v>15</v>
      </c>
    </row>
    <row r="13" spans="1:11" s="22" customFormat="1" ht="21.9" customHeight="1" x14ac:dyDescent="0.3">
      <c r="A13" s="43" t="s">
        <v>21</v>
      </c>
      <c r="B13" s="66" t="s">
        <v>22</v>
      </c>
      <c r="C13" s="67"/>
      <c r="D13" s="68"/>
      <c r="E13" s="36" t="s">
        <v>20</v>
      </c>
      <c r="F13" s="37">
        <v>220</v>
      </c>
      <c r="G13" s="36">
        <v>8</v>
      </c>
      <c r="H13" s="24"/>
      <c r="I13" s="44">
        <f>F13*H13</f>
        <v>0</v>
      </c>
      <c r="J13" s="17" t="s">
        <v>15</v>
      </c>
      <c r="K13" s="17" t="s">
        <v>15</v>
      </c>
    </row>
    <row r="14" spans="1:11" s="22" customFormat="1" ht="20.100000000000001" customHeight="1" x14ac:dyDescent="0.25">
      <c r="A14" s="48" t="s">
        <v>23</v>
      </c>
      <c r="B14" s="49"/>
      <c r="C14" s="49"/>
      <c r="D14" s="49"/>
      <c r="E14" s="49"/>
      <c r="F14" s="49"/>
      <c r="G14" s="49"/>
      <c r="H14" s="49"/>
      <c r="I14" s="49"/>
      <c r="J14" s="49"/>
      <c r="K14" s="50"/>
    </row>
    <row r="15" spans="1:11" s="22" customFormat="1" ht="21.9" customHeight="1" x14ac:dyDescent="0.3">
      <c r="A15" s="43" t="s">
        <v>24</v>
      </c>
      <c r="B15" s="66" t="s">
        <v>25</v>
      </c>
      <c r="C15" s="67"/>
      <c r="D15" s="68"/>
      <c r="E15" s="36" t="s">
        <v>20</v>
      </c>
      <c r="F15" s="37">
        <v>16186.99</v>
      </c>
      <c r="G15" s="36">
        <v>8</v>
      </c>
      <c r="H15" s="24"/>
      <c r="I15" s="46">
        <f t="shared" ref="I15:I22" si="0">F15*H15</f>
        <v>0</v>
      </c>
      <c r="J15" s="18" t="s">
        <v>15</v>
      </c>
      <c r="K15" s="18" t="s">
        <v>15</v>
      </c>
    </row>
    <row r="16" spans="1:11" s="22" customFormat="1" ht="21.9" customHeight="1" x14ac:dyDescent="0.3">
      <c r="A16" s="43" t="s">
        <v>26</v>
      </c>
      <c r="B16" s="77" t="s">
        <v>27</v>
      </c>
      <c r="C16" s="78"/>
      <c r="D16" s="79"/>
      <c r="E16" s="32" t="s">
        <v>20</v>
      </c>
      <c r="F16" s="37">
        <v>398.96</v>
      </c>
      <c r="G16" s="36">
        <v>8</v>
      </c>
      <c r="H16" s="24"/>
      <c r="I16" s="46">
        <f t="shared" si="0"/>
        <v>0</v>
      </c>
      <c r="J16" s="18" t="s">
        <v>15</v>
      </c>
      <c r="K16" s="18" t="s">
        <v>15</v>
      </c>
    </row>
    <row r="17" spans="1:11" s="22" customFormat="1" ht="21.9" customHeight="1" x14ac:dyDescent="0.3">
      <c r="A17" s="43" t="s">
        <v>28</v>
      </c>
      <c r="B17" s="77" t="s">
        <v>29</v>
      </c>
      <c r="C17" s="78"/>
      <c r="D17" s="79"/>
      <c r="E17" s="32" t="s">
        <v>20</v>
      </c>
      <c r="F17" s="35">
        <v>160</v>
      </c>
      <c r="G17" s="36">
        <v>8</v>
      </c>
      <c r="H17" s="24"/>
      <c r="I17" s="46">
        <f t="shared" si="0"/>
        <v>0</v>
      </c>
      <c r="J17" s="18" t="s">
        <v>15</v>
      </c>
      <c r="K17" s="18" t="s">
        <v>15</v>
      </c>
    </row>
    <row r="18" spans="1:11" s="22" customFormat="1" ht="21.9" customHeight="1" x14ac:dyDescent="0.3">
      <c r="A18" s="43" t="s">
        <v>30</v>
      </c>
      <c r="B18" s="38" t="s">
        <v>31</v>
      </c>
      <c r="C18" s="39"/>
      <c r="D18" s="40"/>
      <c r="E18" s="32" t="s">
        <v>20</v>
      </c>
      <c r="F18" s="35">
        <v>90.8</v>
      </c>
      <c r="G18" s="36">
        <v>8</v>
      </c>
      <c r="H18" s="24"/>
      <c r="I18" s="46">
        <f t="shared" si="0"/>
        <v>0</v>
      </c>
      <c r="J18" s="18" t="s">
        <v>15</v>
      </c>
      <c r="K18" s="18" t="s">
        <v>15</v>
      </c>
    </row>
    <row r="19" spans="1:11" s="22" customFormat="1" ht="21.9" customHeight="1" x14ac:dyDescent="0.3">
      <c r="A19" s="43" t="s">
        <v>32</v>
      </c>
      <c r="B19" s="77" t="s">
        <v>33</v>
      </c>
      <c r="C19" s="78"/>
      <c r="D19" s="79"/>
      <c r="E19" s="32" t="s">
        <v>20</v>
      </c>
      <c r="F19" s="35">
        <v>169</v>
      </c>
      <c r="G19" s="32">
        <v>23</v>
      </c>
      <c r="H19" s="24"/>
      <c r="I19" s="46">
        <f t="shared" si="0"/>
        <v>0</v>
      </c>
      <c r="J19" s="18" t="s">
        <v>15</v>
      </c>
      <c r="K19" s="18" t="s">
        <v>15</v>
      </c>
    </row>
    <row r="20" spans="1:11" s="22" customFormat="1" ht="21.9" customHeight="1" x14ac:dyDescent="0.25">
      <c r="A20" s="43" t="s">
        <v>34</v>
      </c>
      <c r="B20" s="77" t="s">
        <v>35</v>
      </c>
      <c r="C20" s="78"/>
      <c r="D20" s="79"/>
      <c r="E20" s="32" t="s">
        <v>20</v>
      </c>
      <c r="F20" s="35">
        <v>260.5</v>
      </c>
      <c r="G20" s="32">
        <v>23</v>
      </c>
      <c r="H20" s="23"/>
      <c r="I20" s="46">
        <f t="shared" si="0"/>
        <v>0</v>
      </c>
      <c r="J20" s="19" t="s">
        <v>15</v>
      </c>
      <c r="K20" s="19" t="s">
        <v>15</v>
      </c>
    </row>
    <row r="21" spans="1:11" s="22" customFormat="1" ht="21.9" customHeight="1" x14ac:dyDescent="0.3">
      <c r="A21" s="43" t="s">
        <v>36</v>
      </c>
      <c r="B21" s="77" t="s">
        <v>37</v>
      </c>
      <c r="C21" s="78"/>
      <c r="D21" s="79"/>
      <c r="E21" s="32" t="s">
        <v>20</v>
      </c>
      <c r="F21" s="35">
        <v>350</v>
      </c>
      <c r="G21" s="32">
        <v>23</v>
      </c>
      <c r="H21" s="23"/>
      <c r="I21" s="46">
        <f t="shared" si="0"/>
        <v>0</v>
      </c>
      <c r="J21" s="19" t="s">
        <v>15</v>
      </c>
      <c r="K21" s="19" t="s">
        <v>15</v>
      </c>
    </row>
    <row r="22" spans="1:11" s="22" customFormat="1" ht="21.9" customHeight="1" x14ac:dyDescent="0.3">
      <c r="A22" s="43" t="s">
        <v>38</v>
      </c>
      <c r="B22" s="77" t="s">
        <v>39</v>
      </c>
      <c r="C22" s="78"/>
      <c r="D22" s="79"/>
      <c r="E22" s="32" t="s">
        <v>20</v>
      </c>
      <c r="F22" s="35">
        <v>231</v>
      </c>
      <c r="G22" s="32">
        <v>23</v>
      </c>
      <c r="H22" s="23"/>
      <c r="I22" s="46">
        <f t="shared" si="0"/>
        <v>0</v>
      </c>
      <c r="J22" s="19" t="s">
        <v>15</v>
      </c>
      <c r="K22" s="19" t="s">
        <v>15</v>
      </c>
    </row>
    <row r="23" spans="1:11" x14ac:dyDescent="0.3">
      <c r="A23" s="80" t="s">
        <v>40</v>
      </c>
      <c r="B23" s="81"/>
      <c r="C23" s="81"/>
      <c r="D23" s="82"/>
      <c r="E23" s="89" t="s">
        <v>15</v>
      </c>
      <c r="F23" s="91" t="s">
        <v>15</v>
      </c>
      <c r="G23" s="93">
        <v>0.08</v>
      </c>
      <c r="H23" s="69" t="s">
        <v>15</v>
      </c>
      <c r="I23" s="69">
        <f>SUM(I10+I11+I12+I13+I15+I16+I17+I18)</f>
        <v>0</v>
      </c>
      <c r="J23" s="97">
        <f>I23*0.08</f>
        <v>0</v>
      </c>
      <c r="K23" s="97">
        <f>I23+J23</f>
        <v>0</v>
      </c>
    </row>
    <row r="24" spans="1:11" x14ac:dyDescent="0.3">
      <c r="A24" s="83"/>
      <c r="B24" s="84"/>
      <c r="C24" s="84"/>
      <c r="D24" s="85"/>
      <c r="E24" s="90"/>
      <c r="F24" s="92"/>
      <c r="G24" s="94"/>
      <c r="H24" s="70"/>
      <c r="I24" s="70"/>
      <c r="J24" s="98"/>
      <c r="K24" s="98"/>
    </row>
    <row r="25" spans="1:11" x14ac:dyDescent="0.3">
      <c r="A25" s="83"/>
      <c r="B25" s="84"/>
      <c r="C25" s="84"/>
      <c r="D25" s="85"/>
      <c r="E25" s="89" t="s">
        <v>15</v>
      </c>
      <c r="F25" s="91" t="s">
        <v>15</v>
      </c>
      <c r="G25" s="93">
        <v>0.23</v>
      </c>
      <c r="H25" s="69" t="s">
        <v>15</v>
      </c>
      <c r="I25" s="69">
        <f>SUM(I19:I22)</f>
        <v>0</v>
      </c>
      <c r="J25" s="97">
        <f>I25*0.23</f>
        <v>0</v>
      </c>
      <c r="K25" s="97">
        <f>I25+J25</f>
        <v>0</v>
      </c>
    </row>
    <row r="26" spans="1:11" x14ac:dyDescent="0.3">
      <c r="A26" s="83"/>
      <c r="B26" s="84"/>
      <c r="C26" s="84"/>
      <c r="D26" s="85"/>
      <c r="E26" s="90"/>
      <c r="F26" s="92"/>
      <c r="G26" s="94"/>
      <c r="H26" s="70"/>
      <c r="I26" s="70"/>
      <c r="J26" s="98"/>
      <c r="K26" s="98"/>
    </row>
    <row r="27" spans="1:11" x14ac:dyDescent="0.3">
      <c r="A27" s="83"/>
      <c r="B27" s="84"/>
      <c r="C27" s="84"/>
      <c r="D27" s="85"/>
      <c r="E27" s="71" t="s">
        <v>41</v>
      </c>
      <c r="F27" s="72"/>
      <c r="G27" s="72"/>
      <c r="H27" s="73"/>
      <c r="I27" s="95">
        <f>I23+I25</f>
        <v>0</v>
      </c>
      <c r="J27" s="95">
        <f>J23+J25</f>
        <v>0</v>
      </c>
      <c r="K27" s="95">
        <f>K23+K25</f>
        <v>0</v>
      </c>
    </row>
    <row r="28" spans="1:11" x14ac:dyDescent="0.3">
      <c r="A28" s="86"/>
      <c r="B28" s="87"/>
      <c r="C28" s="87"/>
      <c r="D28" s="88"/>
      <c r="E28" s="74"/>
      <c r="F28" s="75"/>
      <c r="G28" s="75"/>
      <c r="H28" s="76"/>
      <c r="I28" s="96"/>
      <c r="J28" s="96"/>
      <c r="K28" s="96"/>
    </row>
    <row r="29" spans="1:11" ht="15.6" x14ac:dyDescent="0.3">
      <c r="A29" s="6"/>
      <c r="B29" s="6"/>
      <c r="C29" s="6"/>
      <c r="D29" s="6"/>
      <c r="E29" s="7"/>
      <c r="G29" s="11"/>
      <c r="H29" s="11"/>
    </row>
    <row r="30" spans="1:11" x14ac:dyDescent="0.3">
      <c r="G30" s="11"/>
      <c r="H30" s="11"/>
    </row>
    <row r="31" spans="1:11" x14ac:dyDescent="0.3">
      <c r="G31" s="11"/>
      <c r="H31" s="11"/>
    </row>
    <row r="32" spans="1:11" x14ac:dyDescent="0.3">
      <c r="G32" s="11"/>
      <c r="H32" s="11"/>
    </row>
    <row r="33" spans="7:8" x14ac:dyDescent="0.3">
      <c r="G33" s="11"/>
      <c r="H33" s="11"/>
    </row>
    <row r="34" spans="7:8" x14ac:dyDescent="0.3">
      <c r="G34" s="11"/>
      <c r="H34" s="11"/>
    </row>
    <row r="35" spans="7:8" x14ac:dyDescent="0.3">
      <c r="G35" s="11"/>
      <c r="H35" s="11"/>
    </row>
    <row r="36" spans="7:8" x14ac:dyDescent="0.3">
      <c r="G36" s="11"/>
      <c r="H36" s="11"/>
    </row>
    <row r="37" spans="7:8" x14ac:dyDescent="0.3">
      <c r="G37" s="11"/>
      <c r="H37" s="11"/>
    </row>
    <row r="38" spans="7:8" x14ac:dyDescent="0.3">
      <c r="G38" s="11"/>
      <c r="H38" s="11"/>
    </row>
    <row r="39" spans="7:8" x14ac:dyDescent="0.3">
      <c r="G39" s="11"/>
      <c r="H39" s="11"/>
    </row>
    <row r="40" spans="7:8" x14ac:dyDescent="0.3">
      <c r="G40" s="11"/>
      <c r="H40" s="11"/>
    </row>
    <row r="41" spans="7:8" x14ac:dyDescent="0.3">
      <c r="G41" s="11"/>
      <c r="H41" s="11"/>
    </row>
    <row r="42" spans="7:8" x14ac:dyDescent="0.3">
      <c r="G42" s="11"/>
      <c r="H42" s="11"/>
    </row>
    <row r="43" spans="7:8" x14ac:dyDescent="0.3">
      <c r="G43" s="11"/>
      <c r="H43" s="11"/>
    </row>
    <row r="44" spans="7:8" x14ac:dyDescent="0.3">
      <c r="G44" s="11"/>
      <c r="H44" s="11"/>
    </row>
    <row r="45" spans="7:8" x14ac:dyDescent="0.3">
      <c r="G45" s="11"/>
      <c r="H45" s="11"/>
    </row>
    <row r="46" spans="7:8" x14ac:dyDescent="0.3">
      <c r="G46" s="11"/>
      <c r="H46" s="11"/>
    </row>
    <row r="47" spans="7:8" x14ac:dyDescent="0.3">
      <c r="G47" s="11"/>
      <c r="H47" s="11"/>
    </row>
  </sheetData>
  <mergeCells count="38">
    <mergeCell ref="I23:I24"/>
    <mergeCell ref="J23:J24"/>
    <mergeCell ref="K23:K24"/>
    <mergeCell ref="J25:J26"/>
    <mergeCell ref="K25:K26"/>
    <mergeCell ref="H25:H26"/>
    <mergeCell ref="I25:I26"/>
    <mergeCell ref="I27:I28"/>
    <mergeCell ref="J27:J28"/>
    <mergeCell ref="K27:K28"/>
    <mergeCell ref="H23:H24"/>
    <mergeCell ref="E27:H28"/>
    <mergeCell ref="B15:D15"/>
    <mergeCell ref="B16:D16"/>
    <mergeCell ref="B17:D17"/>
    <mergeCell ref="B19:D19"/>
    <mergeCell ref="B20:D20"/>
    <mergeCell ref="B21:D21"/>
    <mergeCell ref="B22:D22"/>
    <mergeCell ref="A23:D28"/>
    <mergeCell ref="E23:E24"/>
    <mergeCell ref="F23:F24"/>
    <mergeCell ref="G23:G24"/>
    <mergeCell ref="E25:E26"/>
    <mergeCell ref="F25:F26"/>
    <mergeCell ref="G25:G26"/>
    <mergeCell ref="A14:K14"/>
    <mergeCell ref="A6:G6"/>
    <mergeCell ref="H6:K6"/>
    <mergeCell ref="B7:D7"/>
    <mergeCell ref="J7:J8"/>
    <mergeCell ref="K7:K8"/>
    <mergeCell ref="B8:D8"/>
    <mergeCell ref="A9:K9"/>
    <mergeCell ref="B10:D10"/>
    <mergeCell ref="B11:D11"/>
    <mergeCell ref="B12:D12"/>
    <mergeCell ref="B13:D13"/>
  </mergeCells>
  <pageMargins left="0.7" right="0.7" top="0.75" bottom="0.75" header="0.3" footer="0.3"/>
  <pageSetup paperSize="9" scale="7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N.Spychowo Marta Cieślik</dc:creator>
  <cp:lastModifiedBy>N.Spychowo Jolanta Kilijańska</cp:lastModifiedBy>
  <cp:lastPrinted>2022-02-11T13:25:01Z</cp:lastPrinted>
  <dcterms:created xsi:type="dcterms:W3CDTF">2022-02-11T13:12:41Z</dcterms:created>
  <dcterms:modified xsi:type="dcterms:W3CDTF">2022-02-17T19:10:41Z</dcterms:modified>
</cp:coreProperties>
</file>