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E287B116-BB9E-4B8E-96C7-9199E89435D7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Czerwiec" sheetId="9" r:id="rId1"/>
  </sheets>
  <definedNames>
    <definedName name="_xlnm.Print_Area" localSheetId="0">Czerwiec!$A$1:$H$167</definedName>
  </definedNames>
  <calcPr calcId="191029"/>
</workbook>
</file>

<file path=xl/calcChain.xml><?xml version="1.0" encoding="utf-8"?>
<calcChain xmlns="http://schemas.openxmlformats.org/spreadsheetml/2006/main">
  <c r="C107" i="9" l="1"/>
  <c r="D107" i="9"/>
  <c r="H139" i="9" l="1"/>
  <c r="G69" i="9"/>
  <c r="H165" i="9" l="1"/>
  <c r="H164" i="9"/>
  <c r="H163" i="9"/>
  <c r="H61" i="9" l="1"/>
  <c r="C66" i="9" l="1"/>
  <c r="D66" i="9"/>
  <c r="C67" i="9"/>
  <c r="D67" i="9"/>
  <c r="E67" i="9"/>
  <c r="F67" i="9"/>
  <c r="G68" i="9"/>
  <c r="H68" i="9"/>
  <c r="H69" i="9"/>
  <c r="H71" i="9"/>
  <c r="G70" i="9"/>
  <c r="G71" i="9"/>
  <c r="H70" i="9" l="1"/>
  <c r="G164" i="9" l="1"/>
  <c r="G163" i="9"/>
  <c r="G165" i="9"/>
  <c r="G108" i="9" l="1"/>
  <c r="H108" i="9"/>
  <c r="D75" i="9" l="1"/>
  <c r="D83" i="9" s="1"/>
  <c r="D91" i="9" s="1"/>
  <c r="D104" i="9" s="1"/>
  <c r="D115" i="9" s="1"/>
  <c r="C75" i="9"/>
  <c r="C83" i="9" s="1"/>
  <c r="C91" i="9" s="1"/>
  <c r="C104" i="9" s="1"/>
  <c r="C115" i="9" s="1"/>
  <c r="H160" i="9" l="1"/>
  <c r="H159" i="9"/>
  <c r="H156" i="9"/>
  <c r="H155" i="9"/>
  <c r="H152" i="9"/>
  <c r="G151" i="9"/>
  <c r="H148" i="9"/>
  <c r="H147" i="9"/>
  <c r="H144" i="9"/>
  <c r="H143" i="9"/>
  <c r="H140" i="9"/>
  <c r="H136" i="9"/>
  <c r="H135" i="9"/>
  <c r="H132" i="9"/>
  <c r="H131" i="9"/>
  <c r="H127" i="9"/>
  <c r="H124" i="9"/>
  <c r="H123" i="9"/>
  <c r="H120" i="9"/>
  <c r="H111" i="9"/>
  <c r="H110" i="9"/>
  <c r="H109" i="9"/>
  <c r="H100" i="9"/>
  <c r="H96" i="9"/>
  <c r="H87" i="9"/>
  <c r="H86" i="9"/>
  <c r="H79" i="9"/>
  <c r="H78" i="9"/>
  <c r="H62" i="9"/>
  <c r="G111" i="9"/>
  <c r="G99" i="9"/>
  <c r="G86" i="9"/>
  <c r="H157" i="9"/>
  <c r="G157" i="9"/>
  <c r="H99" i="9"/>
  <c r="H77" i="9"/>
  <c r="H85" i="9" s="1"/>
  <c r="H93" i="9" s="1"/>
  <c r="H106" i="9" s="1"/>
  <c r="H117" i="9" s="1"/>
  <c r="G77" i="9"/>
  <c r="G85" i="9" s="1"/>
  <c r="G93" i="9" s="1"/>
  <c r="G106" i="9" s="1"/>
  <c r="G117" i="9" s="1"/>
  <c r="F76" i="9"/>
  <c r="F84" i="9" s="1"/>
  <c r="F92" i="9" s="1"/>
  <c r="F105" i="9" s="1"/>
  <c r="F116" i="9" s="1"/>
  <c r="E76" i="9"/>
  <c r="E84" i="9" s="1"/>
  <c r="E92" i="9" s="1"/>
  <c r="E105" i="9" s="1"/>
  <c r="E116" i="9" s="1"/>
  <c r="D76" i="9"/>
  <c r="D84" i="9" s="1"/>
  <c r="D92" i="9" s="1"/>
  <c r="D105" i="9" s="1"/>
  <c r="D116" i="9" s="1"/>
  <c r="C76" i="9"/>
  <c r="C84" i="9" s="1"/>
  <c r="C92" i="9" s="1"/>
  <c r="C105" i="9" s="1"/>
  <c r="C116" i="9" s="1"/>
  <c r="G160" i="9" l="1"/>
  <c r="H161" i="9"/>
  <c r="H151" i="9"/>
  <c r="G124" i="9"/>
  <c r="G123" i="9"/>
  <c r="G110" i="9"/>
  <c r="H133" i="9"/>
  <c r="G87" i="9"/>
  <c r="H88" i="9"/>
  <c r="G156" i="9"/>
  <c r="G136" i="9"/>
  <c r="H121" i="9"/>
  <c r="G152" i="9"/>
  <c r="G132" i="9"/>
  <c r="G100" i="9"/>
  <c r="H101" i="9"/>
  <c r="G96" i="9"/>
  <c r="G148" i="9"/>
  <c r="G78" i="9"/>
  <c r="G139" i="9"/>
  <c r="H149" i="9"/>
  <c r="G159" i="9"/>
  <c r="G95" i="9"/>
  <c r="H95" i="9"/>
  <c r="H97" i="9"/>
  <c r="G109" i="9"/>
  <c r="G128" i="9"/>
  <c r="H119" i="9"/>
  <c r="G131" i="9"/>
  <c r="H137" i="9"/>
  <c r="G155" i="9"/>
  <c r="G61" i="9"/>
  <c r="G127" i="9"/>
  <c r="G62" i="9"/>
  <c r="G79" i="9"/>
  <c r="H129" i="9"/>
  <c r="G135" i="9"/>
  <c r="G140" i="9"/>
  <c r="H141" i="9"/>
  <c r="G147" i="9"/>
  <c r="H128" i="9"/>
  <c r="H145" i="9"/>
  <c r="G143" i="9"/>
  <c r="G144" i="9"/>
  <c r="G119" i="9"/>
  <c r="G120" i="9"/>
  <c r="E107" i="9"/>
  <c r="H107" i="9" s="1"/>
  <c r="G161" i="9" l="1"/>
  <c r="G88" i="9"/>
  <c r="G133" i="9"/>
  <c r="G153" i="9"/>
  <c r="G121" i="9"/>
  <c r="G101" i="9"/>
  <c r="G80" i="9"/>
  <c r="H153" i="9"/>
  <c r="G145" i="9"/>
  <c r="G149" i="9"/>
  <c r="G137" i="9"/>
  <c r="G97" i="9"/>
  <c r="G129" i="9"/>
  <c r="H80" i="9"/>
  <c r="G141" i="9"/>
  <c r="G107" i="9"/>
  <c r="H125" i="9" l="1"/>
  <c r="G125" i="9"/>
  <c r="F107" i="9" l="1"/>
</calcChain>
</file>

<file path=xl/sharedStrings.xml><?xml version="1.0" encoding="utf-8"?>
<sst xmlns="http://schemas.openxmlformats.org/spreadsheetml/2006/main" count="138" uniqueCount="92">
  <si>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</si>
  <si>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</si>
  <si>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</si>
  <si>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</si>
  <si>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</si>
  <si>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</si>
  <si>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</si>
  <si>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</si>
  <si>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</si>
  <si>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Przeciętne świadczenie emerytalno-rentowe brutto w zł </t>
  </si>
  <si>
    <t>Liczba zasiłków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</si>
  <si>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</si>
  <si>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</si>
  <si>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</si>
  <si>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</si>
  <si>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</si>
  <si>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</si>
  <si>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</si>
  <si>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</si>
  <si>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</si>
  <si>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</si>
  <si>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</si>
  <si>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</si>
  <si>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</si>
  <si>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 xml:space="preserve">Składka za pomocników rolnika w zł 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</si>
  <si>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</si>
  <si>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</si>
  <si>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</si>
  <si>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</si>
  <si>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</si>
  <si>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</si>
  <si>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</si>
  <si>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</si>
  <si>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</si>
  <si>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</si>
  <si>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</si>
  <si>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</si>
  <si>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</si>
  <si>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7.</t>
  </si>
  <si>
    <t>8.</t>
  </si>
  <si>
    <t>9.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</si>
  <si>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</si>
  <si>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</si>
  <si>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</si>
  <si>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</si>
  <si>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</si>
  <si>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</si>
  <si>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</si>
  <si>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</si>
  <si>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</si>
  <si>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</si>
  <si>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</si>
  <si>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TABELA 1. EMERYTURY I RENTY OGÓŁEM</t>
  </si>
  <si>
    <t>OGÓŁEM, z tego: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</si>
  <si>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</si>
  <si>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Dane dotyczące emerytur i rent realizowanych przez Kasę Rolniczego Ubezpieczenia Społecznego uwzgledniają wypłaty emerytur i rent finasowanych z Funduszu Emerytalno – Rentowego, świadczeń finansowanych z budżetu państwa a zleconych do wypłaty KRUS oraz świadczeń finansowanych z Funduszu Ubezpieczeń Społecznych.</t>
  </si>
  <si>
    <t>TABELA 3. ZASIŁKI POGRZEBOWE WYPŁACANE Z FUNDUSZU EMERYTALNO - RENTOWEGO</t>
  </si>
  <si>
    <t xml:space="preserve">Wysokość świadczenia w zł </t>
  </si>
  <si>
    <t>maj</t>
  </si>
  <si>
    <t>czerwiec</t>
  </si>
  <si>
    <t>Składka od emerytów i rencistów w  zł</t>
  </si>
  <si>
    <t>TABELA 6. PRZYPIS SKŁADEK NA UBEZPIECZENIE ZDROWOTNE</t>
  </si>
  <si>
    <t>Wysokość świadczenia w zł</t>
  </si>
  <si>
    <t>Działy specjalne produkcji rolnej w zł</t>
  </si>
  <si>
    <t xml:space="preserve">                         KASA ROLNICZEGO UBEZPIECZENIA SPOŁECZNEGO</t>
  </si>
  <si>
    <t>Liczba osób</t>
  </si>
  <si>
    <t>TABELA 7. ŚWIADCZENIA ZLECONE DO WYPŁATY KASIE ROLNICZEGO UBEZPIECZENIA SPOŁECZNEGO</t>
  </si>
  <si>
    <t xml:space="preserve">Tablica 6. Przypis składek na ubezpieczenie zdrowotne </t>
  </si>
  <si>
    <t>2024 rok</t>
  </si>
  <si>
    <t>ŚWIADCZENIA PIENIĘŻNE Z TYTUŁU PEŁNIENIA FUNKCJI SOŁTYSA</t>
  </si>
  <si>
    <t>Narastajaco 
styczeń-czerwiec</t>
  </si>
  <si>
    <t>Warszawa 2025 rok</t>
  </si>
  <si>
    <t>2025 rok</t>
  </si>
  <si>
    <t xml:space="preserve">Kwota świadczeń emerytalno-rentowych w zł </t>
  </si>
  <si>
    <t>MIESIĘCZNA INFORMACJA STATYSTYCZNA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</si>
  <si>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 od 1 stycznia 2016 r. </t>
  </si>
  <si>
    <t>Zasiłek macierzyński do 31 grudnia 2015 r. był świadczeniem finansowanym z ubezpieczenia wypadkowego, chorobowego i macierzyńskiego.</t>
  </si>
  <si>
    <t>Świadczeniami z ubezpieczenia wypadkowego, chorobowego i macierzyńskiego, finansowanymi z Funduszu Składkowego, są:
- jednorazowe odszkodowanie z tytułu stałego lub długotrwałego uszczerbku na zdrowiu albo śmierci wskutek wypadku przy pracy rolniczej lub rolniczej choroby zawodowej;
- zasiłek chorobowy.</t>
  </si>
  <si>
    <t>Dane dotyczące przypisu składek na ubezpieczenie zdrowotne w ramach realizowanych zadań przez KRUS na podstawie ustawy z dnia 27 sierpnia 2004 r. o świadczeniach opieki zdrowotnej finansowanych ze środków publicznych.</t>
  </si>
  <si>
    <t>Tablica 7. Świadczenia zlecone do wypłaty Kasie Rolniczego Ubezpieczenia Społecznego</t>
  </si>
  <si>
    <r>
      <t>a)</t>
    </r>
    <r>
      <rPr>
        <sz val="9"/>
        <rFont val="Arial"/>
        <family val="2"/>
        <charset val="238"/>
      </rPr>
      <t xml:space="preserve"> zgodnie z art. 86 ust. 2b ustawy o świadczeniach opieki zdrowotnej finansowanych ze środków publicznych, Kasa przekazuje do Narodowego Funduszu Zdrowia składki za rolników i domowników wymierzone z gospodarstw rolnych w ryczałtowej kwocie miesięcznej 155 167  tys. zł</t>
    </r>
  </si>
  <si>
    <r>
      <t>Składka za rolników i domowników w zł</t>
    </r>
    <r>
      <rPr>
        <vertAlign val="superscript"/>
        <sz val="11"/>
        <rFont val="Arial"/>
        <family val="2"/>
        <charset val="238"/>
      </rPr>
      <t xml:space="preserve"> a)</t>
    </r>
  </si>
  <si>
    <t>Dane opracowane są na podstawie meldunków statystycznych opracowanych przez jednostki organizacyjne Kasy za czerwiec 2025 r.</t>
  </si>
  <si>
    <t xml:space="preserve">Wysokość zasiłku w zł </t>
  </si>
  <si>
    <t xml:space="preserve">Wysokość zasiłku za 1 dzień w zł </t>
  </si>
  <si>
    <t>czerwca 2025 r. 
z majem
2025 r.</t>
  </si>
  <si>
    <t>czerwca 2025 r. 
z czerwcem
2024 r.</t>
  </si>
  <si>
    <t>ZASIŁKI POGRZEBOWE PO INWALIDACH WOJENNYCH, WOJSKOWYCH I OSOBACH REPRESJONOWANYCH</t>
  </si>
  <si>
    <t xml:space="preserve">Wysokość świadczenia w zł, nie więcej niż </t>
  </si>
  <si>
    <r>
      <t xml:space="preserve">Wysokość świadczenia w zł, nie więcej niż </t>
    </r>
    <r>
      <rPr>
        <vertAlign val="superscript"/>
        <sz val="11"/>
        <rFont val="Arial"/>
        <family val="2"/>
        <charset val="238"/>
      </rPr>
      <t xml:space="preserve"> b)</t>
    </r>
  </si>
  <si>
    <t xml:space="preserve">Informacja miesięczna zawiera dane statystyczne dotyczące wypłaty świadczeń pieniężnych z ubezpieczenia społecznego rolników oraz realizacji zadań zleconych do wypłaty Kasie Rolniczego Ubezpieczenia Społecznego przez budżet państwa. 
</t>
  </si>
  <si>
    <t>CZERWIEC 2025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</si>
</sst>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8">
    <font>
      <sz val="10"/>
      <name val="Arial"/>
      <charset val="238"/>
    </font>
    <font>
      <sz val="11"/>
      <color theme="1"/>
      <name val="Century Gothic"/>
      <family val="2"/>
      <charset val="238"/>
      <scheme val="minor"/>
    </font>
    <font>
      <sz val="11"/>
      <color theme="1"/>
      <name val="Century Gothic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9" fillId="0" borderId="0" applyFont="0" applyFill="0" applyBorder="0" applyAlignment="0" applyProtection="0"/>
    <xf numFmtId="0" fontId="11" fillId="0" borderId="0"/>
    <xf numFmtId="0" fontId="15" fillId="0" borderId="0"/>
    <xf numFmtId="0" fontId="9" fillId="0" borderId="0"/>
    <xf numFmtId="0" fontId="2" fillId="0" borderId="0"/>
    <xf numFmtId="0" fontId="1" fillId="0" borderId="0"/>
  </cellStyleXfs>
  <cellXfs count="155">
    <xf numFmtId="0" fontId="0" fillId="0" borderId="0" xfId="0"/>
    <xf numFmtId="10" fontId="4" fillId="0" borderId="0" xfId="1" applyNumberFormat="1" applyFont="1"/>
    <xf numFmtId="10" fontId="8" fillId="0" borderId="6" xfId="1" applyNumberFormat="1" applyFont="1" applyBorder="1" applyAlignment="1">
      <alignment vertical="center"/>
    </xf>
    <xf numFmtId="10" fontId="8" fillId="0" borderId="10" xfId="1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4" applyFont="1"/>
    <xf numFmtId="0" fontId="8" fillId="0" borderId="1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vertical="center"/>
    </xf>
    <xf numFmtId="10" fontId="8" fillId="0" borderId="4" xfId="4" applyNumberFormat="1" applyFont="1" applyBorder="1" applyAlignment="1">
      <alignment vertical="center"/>
    </xf>
    <xf numFmtId="3" fontId="4" fillId="0" borderId="0" xfId="4" applyNumberFormat="1" applyFont="1"/>
    <xf numFmtId="4" fontId="8" fillId="0" borderId="4" xfId="4" applyNumberFormat="1" applyFont="1" applyBorder="1" applyAlignment="1">
      <alignment vertical="center"/>
    </xf>
    <xf numFmtId="2" fontId="4" fillId="0" borderId="0" xfId="4" applyNumberFormat="1" applyFont="1" applyAlignment="1">
      <alignment horizontal="left" indent="5"/>
    </xf>
    <xf numFmtId="4" fontId="8" fillId="0" borderId="7" xfId="4" applyNumberFormat="1" applyFont="1" applyBorder="1" applyAlignment="1">
      <alignment vertical="center"/>
    </xf>
    <xf numFmtId="10" fontId="8" fillId="0" borderId="7" xfId="4" applyNumberFormat="1" applyFont="1" applyBorder="1" applyAlignment="1">
      <alignment vertical="center"/>
    </xf>
    <xf numFmtId="4" fontId="4" fillId="0" borderId="0" xfId="4" applyNumberFormat="1" applyFont="1"/>
    <xf numFmtId="4" fontId="8" fillId="0" borderId="7" xfId="4" applyNumberFormat="1" applyFont="1" applyBorder="1" applyAlignment="1">
      <alignment horizontal="right" vertical="center"/>
    </xf>
    <xf numFmtId="10" fontId="8" fillId="0" borderId="10" xfId="4" applyNumberFormat="1" applyFont="1" applyBorder="1" applyAlignment="1">
      <alignment vertical="center"/>
    </xf>
    <xf numFmtId="10" fontId="8" fillId="0" borderId="4" xfId="4" applyNumberFormat="1" applyFont="1" applyBorder="1" applyAlignment="1">
      <alignment horizontal="right" vertical="center"/>
    </xf>
    <xf numFmtId="10" fontId="8" fillId="0" borderId="6" xfId="4" applyNumberFormat="1" applyFont="1" applyBorder="1" applyAlignment="1">
      <alignment vertical="center"/>
    </xf>
    <xf numFmtId="10" fontId="8" fillId="0" borderId="7" xfId="4" applyNumberFormat="1" applyFont="1" applyBorder="1" applyAlignment="1">
      <alignment horizontal="right" vertical="center"/>
    </xf>
    <xf numFmtId="164" fontId="4" fillId="0" borderId="0" xfId="4" applyNumberFormat="1" applyFont="1"/>
    <xf numFmtId="164" fontId="17" fillId="0" borderId="0" xfId="4" applyNumberFormat="1" applyFont="1" applyBorder="1" applyAlignment="1">
      <alignment vertical="top"/>
    </xf>
    <xf numFmtId="4" fontId="17" fillId="0" borderId="0" xfId="4" applyNumberFormat="1" applyFont="1" applyBorder="1" applyAlignment="1">
      <alignment vertical="top"/>
    </xf>
    <xf numFmtId="4" fontId="8" fillId="0" borderId="6" xfId="4" applyNumberFormat="1" applyFont="1" applyBorder="1" applyAlignment="1">
      <alignment horizontal="right" vertical="center"/>
    </xf>
    <xf numFmtId="4" fontId="8" fillId="0" borderId="4" xfId="4" applyNumberFormat="1" applyFont="1" applyBorder="1" applyAlignment="1">
      <alignment horizontal="right" vertical="center"/>
    </xf>
    <xf numFmtId="4" fontId="4" fillId="0" borderId="0" xfId="4" applyNumberFormat="1" applyFont="1" applyBorder="1"/>
    <xf numFmtId="10" fontId="4" fillId="0" borderId="0" xfId="4" applyNumberFormat="1" applyFont="1" applyBorder="1"/>
    <xf numFmtId="4" fontId="4" fillId="0" borderId="0" xfId="4" applyNumberFormat="1" applyFont="1" applyBorder="1" applyAlignment="1">
      <alignment horizontal="right"/>
    </xf>
    <xf numFmtId="10" fontId="5" fillId="0" borderId="0" xfId="4" applyNumberFormat="1" applyFont="1" applyBorder="1" applyAlignment="1">
      <alignment horizontal="right"/>
    </xf>
    <xf numFmtId="4" fontId="5" fillId="0" borderId="0" xfId="4" applyNumberFormat="1" applyFont="1" applyBorder="1" applyAlignment="1">
      <alignment horizontal="right"/>
    </xf>
    <xf numFmtId="0" fontId="4" fillId="0" borderId="0" xfId="4" applyFont="1" applyBorder="1"/>
    <xf numFmtId="0" fontId="6" fillId="0" borderId="0" xfId="4" applyFont="1" applyAlignment="1">
      <alignment wrapText="1"/>
    </xf>
    <xf numFmtId="0" fontId="4" fillId="0" borderId="0" xfId="4" applyFont="1" applyAlignment="1">
      <alignment wrapText="1"/>
    </xf>
    <xf numFmtId="0" fontId="4" fillId="0" borderId="0" xfId="4" applyFont="1" applyBorder="1" applyAlignment="1">
      <alignment wrapText="1"/>
    </xf>
    <xf numFmtId="0" fontId="3" fillId="0" borderId="0" xfId="4" applyFont="1" applyAlignment="1"/>
    <xf numFmtId="4" fontId="8" fillId="0" borderId="4" xfId="4" applyNumberFormat="1" applyFont="1" applyFill="1" applyBorder="1" applyAlignment="1">
      <alignment vertical="center"/>
    </xf>
    <xf numFmtId="10" fontId="8" fillId="0" borderId="0" xfId="4" applyNumberFormat="1" applyFont="1" applyBorder="1" applyAlignment="1">
      <alignment horizontal="right" vertical="center"/>
    </xf>
    <xf numFmtId="0" fontId="17" fillId="0" borderId="0" xfId="4" applyFont="1" applyBorder="1" applyAlignment="1">
      <alignment horizontal="left" vertical="top"/>
    </xf>
    <xf numFmtId="0" fontId="16" fillId="0" borderId="0" xfId="4" applyFont="1" applyBorder="1" applyAlignment="1">
      <alignment horizontal="left" vertical="top" wrapText="1"/>
    </xf>
    <xf numFmtId="0" fontId="8" fillId="0" borderId="0" xfId="4" applyFont="1" applyBorder="1" applyAlignment="1">
      <alignment horizontal="left" vertical="center" wrapText="1"/>
    </xf>
    <xf numFmtId="4" fontId="8" fillId="0" borderId="0" xfId="4" applyNumberFormat="1" applyFont="1" applyBorder="1" applyAlignment="1">
      <alignment horizontal="right" vertical="center"/>
    </xf>
    <xf numFmtId="10" fontId="8" fillId="0" borderId="0" xfId="4" applyNumberFormat="1" applyFont="1" applyBorder="1" applyAlignment="1">
      <alignment vertical="center"/>
    </xf>
    <xf numFmtId="0" fontId="8" fillId="0" borderId="0" xfId="4" applyFont="1" applyBorder="1" applyAlignment="1">
      <alignment horizontal="left" wrapText="1"/>
    </xf>
    <xf numFmtId="4" fontId="8" fillId="0" borderId="0" xfId="4" applyNumberFormat="1" applyFont="1" applyBorder="1"/>
    <xf numFmtId="0" fontId="10" fillId="2" borderId="1" xfId="4" applyFont="1" applyFill="1" applyBorder="1" applyAlignment="1">
      <alignment horizontal="center" vertical="center" wrapText="1"/>
    </xf>
    <xf numFmtId="4" fontId="8" fillId="0" borderId="6" xfId="4" applyNumberFormat="1" applyFont="1" applyBorder="1" applyAlignment="1">
      <alignment vertical="center"/>
    </xf>
    <xf numFmtId="4" fontId="8" fillId="0" borderId="10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horizontal="right" vertical="center"/>
    </xf>
    <xf numFmtId="0" fontId="9" fillId="4" borderId="0" xfId="4" applyFont="1" applyFill="1"/>
    <xf numFmtId="0" fontId="9" fillId="0" borderId="0" xfId="4" applyFont="1"/>
    <xf numFmtId="3" fontId="8" fillId="0" borderId="4" xfId="4" applyNumberFormat="1" applyFont="1" applyBorder="1" applyAlignment="1">
      <alignment vertical="center"/>
    </xf>
    <xf numFmtId="4" fontId="8" fillId="0" borderId="7" xfId="4" applyNumberFormat="1" applyFont="1" applyBorder="1" applyAlignment="1">
      <alignment vertical="center"/>
    </xf>
    <xf numFmtId="0" fontId="9" fillId="4" borderId="0" xfId="4" applyFill="1"/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4" fontId="8" fillId="0" borderId="7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0" fontId="9" fillId="0" borderId="0" xfId="4"/>
    <xf numFmtId="0" fontId="3" fillId="0" borderId="0" xfId="4" applyFont="1" applyAlignment="1">
      <alignment vertical="center"/>
    </xf>
    <xf numFmtId="0" fontId="4" fillId="0" borderId="0" xfId="4" applyFont="1" applyAlignment="1">
      <alignment vertical="center"/>
    </xf>
    <xf numFmtId="0" fontId="4" fillId="0" borderId="0" xfId="4" applyFont="1"/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4" fontId="8" fillId="0" borderId="7" xfId="4" applyNumberFormat="1" applyFont="1" applyBorder="1" applyAlignment="1">
      <alignment vertical="center"/>
    </xf>
    <xf numFmtId="10" fontId="8" fillId="0" borderId="7" xfId="4" applyNumberFormat="1" applyFont="1" applyBorder="1" applyAlignment="1">
      <alignment vertical="center"/>
    </xf>
    <xf numFmtId="4" fontId="4" fillId="0" borderId="0" xfId="4" applyNumberFormat="1" applyFont="1"/>
    <xf numFmtId="4" fontId="8" fillId="0" borderId="7" xfId="4" applyNumberFormat="1" applyFont="1" applyBorder="1" applyAlignment="1">
      <alignment horizontal="right" vertical="center"/>
    </xf>
    <xf numFmtId="10" fontId="8" fillId="0" borderId="10" xfId="4" applyNumberFormat="1" applyFont="1" applyBorder="1" applyAlignment="1">
      <alignment vertical="center"/>
    </xf>
    <xf numFmtId="10" fontId="8" fillId="0" borderId="6" xfId="4" applyNumberFormat="1" applyFont="1" applyBorder="1" applyAlignment="1">
      <alignment vertical="center"/>
    </xf>
    <xf numFmtId="0" fontId="4" fillId="0" borderId="0" xfId="4" applyFont="1" applyBorder="1"/>
    <xf numFmtId="0" fontId="4" fillId="0" borderId="0" xfId="4" applyFont="1" applyAlignment="1">
      <alignment wrapText="1"/>
    </xf>
    <xf numFmtId="0" fontId="4" fillId="0" borderId="0" xfId="4" applyFont="1" applyBorder="1" applyAlignment="1">
      <alignment wrapText="1"/>
    </xf>
    <xf numFmtId="4" fontId="8" fillId="0" borderId="4" xfId="4" applyNumberFormat="1" applyFont="1" applyFill="1" applyBorder="1" applyAlignment="1">
      <alignment vertical="center"/>
    </xf>
    <xf numFmtId="0" fontId="4" fillId="0" borderId="0" xfId="4" applyFont="1" applyAlignment="1">
      <alignment vertical="top"/>
    </xf>
    <xf numFmtId="0" fontId="4" fillId="0" borderId="0" xfId="4" applyFont="1" applyAlignment="1">
      <alignment horizontal="left" vertical="center"/>
    </xf>
    <xf numFmtId="0" fontId="12" fillId="0" borderId="0" xfId="4" applyFont="1" applyAlignment="1">
      <alignment horizontal="left" wrapText="1"/>
    </xf>
    <xf numFmtId="0" fontId="3" fillId="3" borderId="0" xfId="4" applyFont="1" applyFill="1" applyAlignment="1">
      <alignment horizontal="left" vertical="center"/>
    </xf>
    <xf numFmtId="0" fontId="4" fillId="0" borderId="0" xfId="4" applyFont="1" applyAlignment="1">
      <alignment horizontal="left" vertical="top" wrapText="1"/>
    </xf>
    <xf numFmtId="0" fontId="4" fillId="0" borderId="0" xfId="4" applyFont="1" applyAlignment="1">
      <alignment horizontal="justify" vertical="top" wrapText="1"/>
    </xf>
    <xf numFmtId="0" fontId="13" fillId="4" borderId="0" xfId="4" applyFont="1" applyFill="1" applyAlignment="1">
      <alignment horizontal="center"/>
    </xf>
    <xf numFmtId="0" fontId="16" fillId="0" borderId="0" xfId="0" applyFont="1" applyBorder="1" applyAlignment="1">
      <alignment horizontal="left" vertical="center" wrapText="1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Border="1" applyAlignment="1">
      <alignment vertical="center"/>
    </xf>
    <xf numFmtId="4" fontId="8" fillId="0" borderId="4" xfId="4" applyNumberFormat="1" applyFont="1" applyBorder="1" applyAlignment="1">
      <alignment vertical="center"/>
    </xf>
    <xf numFmtId="3" fontId="8" fillId="0" borderId="4" xfId="4" applyNumberFormat="1" applyFont="1" applyFill="1" applyBorder="1" applyAlignment="1">
      <alignment vertical="center"/>
    </xf>
    <xf numFmtId="4" fontId="8" fillId="0" borderId="7" xfId="4" applyNumberFormat="1" applyFont="1" applyFill="1" applyBorder="1" applyAlignment="1">
      <alignment vertical="center"/>
    </xf>
    <xf numFmtId="4" fontId="8" fillId="0" borderId="0" xfId="4" applyNumberFormat="1" applyFont="1" applyFill="1" applyBorder="1" applyAlignment="1">
      <alignment vertical="center"/>
    </xf>
    <xf numFmtId="0" fontId="9" fillId="0" borderId="0" xfId="4" applyFill="1"/>
    <xf numFmtId="0" fontId="9" fillId="0" borderId="0" xfId="4" applyFont="1" applyFill="1"/>
    <xf numFmtId="0" fontId="8" fillId="0" borderId="5" xfId="4" applyFont="1" applyBorder="1" applyAlignment="1">
      <alignment horizontal="left" vertical="center" wrapText="1"/>
    </xf>
    <xf numFmtId="0" fontId="8" fillId="0" borderId="6" xfId="4" applyFont="1" applyBorder="1" applyAlignment="1">
      <alignment horizontal="left" vertical="center" wrapText="1"/>
    </xf>
    <xf numFmtId="0" fontId="17" fillId="0" borderId="15" xfId="4" applyFont="1" applyBorder="1" applyAlignment="1">
      <alignment horizontal="left" vertical="center" wrapText="1"/>
    </xf>
    <xf numFmtId="0" fontId="17" fillId="0" borderId="0" xfId="4" applyFont="1" applyAlignment="1">
      <alignment horizontal="left" vertical="top"/>
    </xf>
    <xf numFmtId="0" fontId="10" fillId="0" borderId="5" xfId="4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6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0" fontId="10" fillId="0" borderId="13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8" fillId="0" borderId="12" xfId="4" applyFont="1" applyBorder="1" applyAlignment="1">
      <alignment horizontal="left" vertical="center" wrapText="1"/>
    </xf>
    <xf numFmtId="0" fontId="8" fillId="0" borderId="10" xfId="4" applyFont="1" applyBorder="1" applyAlignment="1">
      <alignment horizontal="left" vertical="center" wrapText="1"/>
    </xf>
    <xf numFmtId="0" fontId="3" fillId="3" borderId="11" xfId="4" applyFont="1" applyFill="1" applyBorder="1" applyAlignment="1">
      <alignment horizontal="left" vertical="center"/>
    </xf>
    <xf numFmtId="0" fontId="10" fillId="2" borderId="13" xfId="4" applyFont="1" applyFill="1" applyBorder="1" applyAlignment="1">
      <alignment horizontal="center" vertical="center" wrapText="1"/>
    </xf>
    <xf numFmtId="0" fontId="10" fillId="2" borderId="14" xfId="4" applyFont="1" applyFill="1" applyBorder="1" applyAlignment="1">
      <alignment horizontal="center" vertical="center" wrapText="1"/>
    </xf>
    <xf numFmtId="0" fontId="10" fillId="2" borderId="5" xfId="4" applyFont="1" applyFill="1" applyBorder="1" applyAlignment="1">
      <alignment horizontal="center" vertical="center" wrapText="1"/>
    </xf>
    <xf numFmtId="0" fontId="10" fillId="2" borderId="6" xfId="4" applyFont="1" applyFill="1" applyBorder="1" applyAlignment="1">
      <alignment horizontal="center" vertical="center" wrapText="1"/>
    </xf>
    <xf numFmtId="0" fontId="10" fillId="2" borderId="12" xfId="4" applyFont="1" applyFill="1" applyBorder="1" applyAlignment="1">
      <alignment horizontal="center" vertical="center" wrapText="1"/>
    </xf>
    <xf numFmtId="0" fontId="10" fillId="2" borderId="10" xfId="4" applyFont="1" applyFill="1" applyBorder="1" applyAlignment="1">
      <alignment horizontal="center" vertical="center" wrapText="1"/>
    </xf>
    <xf numFmtId="0" fontId="10" fillId="2" borderId="2" xfId="4" applyFont="1" applyFill="1" applyBorder="1" applyAlignment="1">
      <alignment horizontal="center" vertical="center" wrapText="1"/>
    </xf>
    <xf numFmtId="0" fontId="10" fillId="2" borderId="9" xfId="4" applyFont="1" applyFill="1" applyBorder="1" applyAlignment="1">
      <alignment horizontal="center" vertical="center" wrapText="1"/>
    </xf>
    <xf numFmtId="0" fontId="10" fillId="2" borderId="8" xfId="4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 wrapText="1"/>
    </xf>
    <xf numFmtId="0" fontId="8" fillId="0" borderId="13" xfId="4" applyFont="1" applyBorder="1" applyAlignment="1">
      <alignment horizontal="left" vertical="center"/>
    </xf>
    <xf numFmtId="0" fontId="8" fillId="0" borderId="14" xfId="4" applyFont="1" applyBorder="1" applyAlignment="1">
      <alignment horizontal="left" vertical="center"/>
    </xf>
    <xf numFmtId="0" fontId="8" fillId="0" borderId="5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left" vertical="top" wrapText="1"/>
    </xf>
    <xf numFmtId="0" fontId="8" fillId="0" borderId="5" xfId="4" applyFont="1" applyFill="1" applyBorder="1" applyAlignment="1">
      <alignment horizontal="left" vertical="center" wrapText="1"/>
    </xf>
    <xf numFmtId="0" fontId="8" fillId="0" borderId="6" xfId="4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/>
    </xf>
    <xf numFmtId="0" fontId="10" fillId="0" borderId="15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8" fillId="0" borderId="13" xfId="4" applyFont="1" applyBorder="1" applyAlignment="1">
      <alignment horizontal="left" vertical="center" wrapText="1"/>
    </xf>
    <xf numFmtId="0" fontId="8" fillId="0" borderId="14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17" fillId="0" borderId="15" xfId="4" applyFont="1" applyBorder="1" applyAlignment="1">
      <alignment horizontal="left"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left" vertical="top" wrapText="1"/>
    </xf>
    <xf numFmtId="0" fontId="12" fillId="0" borderId="0" xfId="4" applyFont="1" applyAlignment="1">
      <alignment horizontal="left" wrapText="1"/>
    </xf>
    <xf numFmtId="0" fontId="13" fillId="4" borderId="0" xfId="4" applyFont="1" applyFill="1" applyAlignment="1">
      <alignment horizontal="center" wrapText="1"/>
    </xf>
    <xf numFmtId="0" fontId="13" fillId="4" borderId="0" xfId="4" applyFont="1" applyFill="1" applyAlignment="1">
      <alignment horizontal="center"/>
    </xf>
    <xf numFmtId="0" fontId="14" fillId="4" borderId="0" xfId="4" applyFont="1" applyFill="1" applyBorder="1" applyAlignment="1">
      <alignment horizontal="center" vertical="center"/>
    </xf>
    <xf numFmtId="0" fontId="3" fillId="3" borderId="0" xfId="4" applyFont="1" applyFill="1" applyAlignment="1">
      <alignment horizontal="left" vertical="center"/>
    </xf>
    <xf numFmtId="0" fontId="4" fillId="0" borderId="0" xfId="4" applyFont="1" applyAlignment="1">
      <alignment horizontal="justify" vertical="top" wrapText="1"/>
    </xf>
  </cellXfs>
  <cellStyles count="7">
    <cellStyle name="Normalny" xfId="0" builtinId="0"/>
    <cellStyle name="Normalny 2" xfId="2" xr:uid="{F7F5AAD5-34E0-4A50-9C83-BAEC5C253839}"/>
    <cellStyle name="Normalny 2 2" xfId="5" xr:uid="{F7F5AAD5-34E0-4A50-9C83-BAEC5C253839}"/>
    <cellStyle name="Normalny 2 3" xfId="6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2445F9B-D094-4673-B5AA-5D3797EDFCE8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35718</xdr:rowOff>
    </xdr:from>
    <xdr:to>
      <xdr:col>7</xdr:col>
      <xdr:colOff>809122</xdr:colOff>
      <xdr:row>32</xdr:row>
      <xdr:rowOff>416719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6F13903A-4B83-4F8B-BEB4-BE8A4461C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05437"/>
          <a:ext cx="9917403" cy="6881813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0</xdr:row>
      <xdr:rowOff>35719</xdr:rowOff>
    </xdr:from>
    <xdr:to>
      <xdr:col>1</xdr:col>
      <xdr:colOff>1228333</xdr:colOff>
      <xdr:row>8</xdr:row>
      <xdr:rowOff>85069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E5CD445-783B-46F5-99F2-1C1EFF9D8232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35719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99EA1908-1B0C-4A9F-B8FF-066548819A4B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C4064E97-992F-468F-83BF-9296CAF07D5D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41275</xdr:colOff>
      <xdr:row>0</xdr:row>
      <xdr:rowOff>38100</xdr:rowOff>
    </xdr:from>
    <xdr:to>
      <xdr:col>1</xdr:col>
      <xdr:colOff>1237858</xdr:colOff>
      <xdr:row>8</xdr:row>
      <xdr:rowOff>87450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92298953-5CAD-49CC-91D8-ADA4C4393169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" y="3810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4C0D1981-A1AB-433C-9E5D-185A9E94A67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D9B63-77F6-426A-8597-702738C3B444}">
  <dimension ref="A1:N169"/>
  <sheetViews>
    <sheetView showGridLines="0" tabSelected="1" view="pageBreakPreview" zoomScale="80" zoomScaleNormal="100" zoomScaleSheetLayoutView="80" workbookViewId="0">
      <selection activeCell="B18" sqref="B18:G18"/>
    </sheetView>
  </sheetViews>
  <sheetFormatPr defaultRowHeight="15"/>
  <cols>
    <col min="1" max="1" width="3.7109375" style="5" customWidth="1"/>
    <col min="2" max="2" width="42" style="5" customWidth="1"/>
    <col min="3" max="3" width="18.28515625" style="5" customWidth="1"/>
    <col min="4" max="4" width="18.42578125" style="5" customWidth="1"/>
    <col min="5" max="5" width="18.28515625" style="5" customWidth="1"/>
    <col min="6" max="6" width="19.28515625" style="5" customWidth="1"/>
    <col min="7" max="7" width="16.7109375" style="5" customWidth="1"/>
    <col min="8" max="8" width="12.28515625" style="5" customWidth="1"/>
    <col min="9" max="9" width="15.5703125" style="5" customWidth="1"/>
    <col min="10" max="10" width="24.85546875" style="5" bestFit="1" customWidth="1"/>
    <col min="11" max="11" width="15.42578125" style="5" customWidth="1"/>
    <col min="12" max="12" width="22" style="5" customWidth="1"/>
    <col min="13" max="16384" width="9.140625" style="5"/>
  </cols>
  <sheetData>
    <row r="1" spans="1:13" s="58" customFormat="1" ht="12.75">
      <c r="D1" s="49"/>
      <c r="E1" s="49"/>
    </row>
    <row r="2" spans="1:13" s="58" customFormat="1" ht="12.75">
      <c r="D2" s="49"/>
      <c r="E2" s="49"/>
    </row>
    <row r="3" spans="1:13" s="58" customFormat="1" ht="12.75">
      <c r="D3" s="49"/>
      <c r="E3" s="49"/>
    </row>
    <row r="4" spans="1:13" s="58" customFormat="1" ht="12.75">
      <c r="D4" s="49"/>
      <c r="E4" s="49"/>
    </row>
    <row r="5" spans="1:13" s="58" customFormat="1" ht="12.75">
      <c r="D5" s="49"/>
      <c r="E5" s="49"/>
    </row>
    <row r="6" spans="1:13" s="58" customFormat="1" ht="12.75">
      <c r="D6" s="49"/>
      <c r="E6" s="49"/>
    </row>
    <row r="7" spans="1:13" s="58" customFormat="1" ht="12.75">
      <c r="D7" s="49"/>
      <c r="E7" s="49"/>
    </row>
    <row r="8" spans="1:13" s="58" customFormat="1" ht="20.25" customHeight="1">
      <c r="B8" s="149" t="s">
        <v>64</v>
      </c>
      <c r="C8" s="149"/>
      <c r="D8" s="149"/>
      <c r="E8" s="149"/>
      <c r="F8" s="149"/>
      <c r="G8" s="149"/>
      <c r="H8" s="76"/>
    </row>
    <row r="9" spans="1:13" s="58" customFormat="1" ht="12.75">
      <c r="D9" s="49"/>
      <c r="E9" s="49"/>
    </row>
    <row r="10" spans="1:13" s="58" customFormat="1" ht="12.75">
      <c r="D10" s="49"/>
      <c r="E10" s="49"/>
    </row>
    <row r="11" spans="1:13" s="58" customFormat="1" ht="12.75">
      <c r="D11" s="49"/>
      <c r="E11" s="49"/>
    </row>
    <row r="12" spans="1:13" s="58" customFormat="1" ht="12.75">
      <c r="D12" s="49"/>
      <c r="E12" s="49"/>
    </row>
    <row r="13" spans="1:13" s="58" customFormat="1" ht="12.75">
      <c r="D13" s="49"/>
      <c r="E13" s="49"/>
    </row>
    <row r="14" spans="1:13" s="58" customFormat="1" ht="12.75">
      <c r="D14" s="49"/>
      <c r="E14" s="49"/>
    </row>
    <row r="15" spans="1:13" s="58" customFormat="1" ht="150" customHeight="1">
      <c r="A15" s="52"/>
      <c r="B15" s="150" t="s">
        <v>74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</row>
    <row r="16" spans="1:13" s="58" customFormat="1" ht="12.75">
      <c r="A16" s="52"/>
      <c r="B16" s="52"/>
      <c r="C16" s="52"/>
      <c r="D16" s="48"/>
      <c r="E16" s="48"/>
      <c r="F16" s="52"/>
      <c r="G16" s="52"/>
      <c r="H16" s="52"/>
    </row>
    <row r="17" spans="1:8" s="58" customFormat="1" ht="12.75">
      <c r="A17" s="52"/>
      <c r="B17" s="52"/>
      <c r="C17" s="52"/>
      <c r="D17" s="48"/>
      <c r="E17" s="48"/>
      <c r="F17" s="52"/>
      <c r="G17" s="52"/>
      <c r="H17" s="52"/>
    </row>
    <row r="18" spans="1:8" s="58" customFormat="1" ht="20.25">
      <c r="A18" s="52"/>
      <c r="B18" s="151" t="s">
        <v>91</v>
      </c>
      <c r="C18" s="151"/>
      <c r="D18" s="151"/>
      <c r="E18" s="151"/>
      <c r="F18" s="151"/>
      <c r="G18" s="151"/>
      <c r="H18" s="80"/>
    </row>
    <row r="19" spans="1:8" s="52" customFormat="1" ht="34.5" customHeight="1"/>
    <row r="20" spans="1:8" s="58" customFormat="1" ht="39.75" customHeight="1">
      <c r="D20" s="49"/>
      <c r="E20" s="49"/>
    </row>
    <row r="21" spans="1:8" s="58" customFormat="1" ht="39.75" customHeight="1">
      <c r="D21" s="49"/>
      <c r="E21" s="49"/>
    </row>
    <row r="22" spans="1:8" s="58" customFormat="1" ht="39.75" customHeight="1">
      <c r="D22" s="49"/>
      <c r="E22" s="49"/>
    </row>
    <row r="23" spans="1:8" s="58" customFormat="1" ht="39.75" customHeight="1">
      <c r="D23" s="49"/>
      <c r="E23" s="49"/>
    </row>
    <row r="24" spans="1:8" s="58" customFormat="1" ht="39.75" customHeight="1">
      <c r="D24" s="49"/>
      <c r="E24" s="49"/>
    </row>
    <row r="25" spans="1:8" s="58" customFormat="1" ht="39.75" customHeight="1">
      <c r="D25" s="49"/>
      <c r="E25" s="49"/>
    </row>
    <row r="26" spans="1:8" s="58" customFormat="1" ht="39.75" customHeight="1">
      <c r="D26" s="49"/>
      <c r="E26" s="49"/>
    </row>
    <row r="27" spans="1:8" s="58" customFormat="1" ht="39.75" customHeight="1">
      <c r="D27" s="49"/>
      <c r="E27" s="49"/>
    </row>
    <row r="28" spans="1:8" s="58" customFormat="1" ht="39.75" customHeight="1">
      <c r="D28" s="49"/>
      <c r="E28" s="49"/>
    </row>
    <row r="29" spans="1:8" s="58" customFormat="1" ht="39.75" customHeight="1">
      <c r="D29" s="49"/>
      <c r="E29" s="49"/>
    </row>
    <row r="30" spans="1:8" s="58" customFormat="1" ht="39.75" customHeight="1">
      <c r="D30" s="49"/>
      <c r="E30" s="49"/>
    </row>
    <row r="31" spans="1:8" s="58" customFormat="1" ht="39.75" customHeight="1">
      <c r="D31" s="49"/>
      <c r="E31" s="49"/>
    </row>
    <row r="32" spans="1:8" s="99" customFormat="1" ht="39.75" customHeight="1">
      <c r="D32" s="100"/>
      <c r="E32" s="100"/>
    </row>
    <row r="33" spans="1:8" s="99" customFormat="1" ht="39.75" customHeight="1">
      <c r="D33" s="100"/>
      <c r="E33" s="100"/>
    </row>
    <row r="34" spans="1:8" s="58" customFormat="1" ht="27" customHeight="1">
      <c r="A34" s="52"/>
      <c r="B34" s="52"/>
      <c r="C34" s="52"/>
      <c r="D34" s="48"/>
      <c r="E34" s="48"/>
      <c r="F34" s="52"/>
      <c r="G34" s="52"/>
      <c r="H34" s="52"/>
    </row>
    <row r="35" spans="1:8" s="58" customFormat="1" ht="29.25" customHeight="1">
      <c r="A35" s="52"/>
      <c r="B35" s="152" t="s">
        <v>71</v>
      </c>
      <c r="C35" s="152"/>
      <c r="D35" s="152"/>
      <c r="E35" s="152"/>
      <c r="F35" s="152"/>
      <c r="G35" s="152"/>
      <c r="H35" s="52"/>
    </row>
    <row r="36" spans="1:8" s="61" customFormat="1" ht="31.5" customHeight="1">
      <c r="A36" s="153" t="s">
        <v>51</v>
      </c>
      <c r="B36" s="153"/>
      <c r="C36" s="153"/>
      <c r="D36" s="153"/>
      <c r="E36" s="153"/>
      <c r="F36" s="153"/>
      <c r="G36" s="153"/>
      <c r="H36" s="77"/>
    </row>
    <row r="37" spans="1:8" s="61" customFormat="1" ht="51" customHeight="1">
      <c r="A37" s="74" t="s">
        <v>31</v>
      </c>
      <c r="B37" s="154" t="s">
        <v>90</v>
      </c>
      <c r="C37" s="154"/>
      <c r="D37" s="154"/>
      <c r="E37" s="154"/>
      <c r="F37" s="154"/>
      <c r="G37" s="154"/>
      <c r="H37" s="79"/>
    </row>
    <row r="38" spans="1:8" s="61" customFormat="1" ht="33.75" customHeight="1">
      <c r="A38" s="74" t="s">
        <v>32</v>
      </c>
      <c r="B38" s="148" t="s">
        <v>82</v>
      </c>
      <c r="C38" s="148"/>
      <c r="D38" s="148"/>
      <c r="E38" s="148"/>
      <c r="F38" s="148"/>
      <c r="G38" s="148"/>
      <c r="H38" s="78"/>
    </row>
    <row r="39" spans="1:8" s="61" customFormat="1" ht="36.75" customHeight="1">
      <c r="A39" s="74" t="s">
        <v>34</v>
      </c>
      <c r="B39" s="148" t="s">
        <v>33</v>
      </c>
      <c r="C39" s="148"/>
      <c r="D39" s="148"/>
      <c r="E39" s="148"/>
      <c r="F39" s="148"/>
      <c r="G39" s="148"/>
      <c r="H39" s="78"/>
    </row>
    <row r="40" spans="1:8" s="61" customFormat="1" ht="53.25" customHeight="1">
      <c r="A40" s="74" t="s">
        <v>35</v>
      </c>
      <c r="B40" s="148" t="s">
        <v>55</v>
      </c>
      <c r="C40" s="148"/>
      <c r="D40" s="148"/>
      <c r="E40" s="148"/>
      <c r="F40" s="148"/>
      <c r="G40" s="148"/>
      <c r="H40" s="78"/>
    </row>
    <row r="41" spans="1:8" s="61" customFormat="1" ht="126.75" customHeight="1">
      <c r="A41" s="74" t="s">
        <v>36</v>
      </c>
      <c r="B41" s="148" t="s">
        <v>75</v>
      </c>
      <c r="C41" s="148"/>
      <c r="D41" s="148"/>
      <c r="E41" s="148"/>
      <c r="F41" s="148"/>
      <c r="G41" s="148"/>
      <c r="H41" s="78"/>
    </row>
    <row r="42" spans="1:8" s="61" customFormat="1" ht="35.25" customHeight="1">
      <c r="A42" s="74" t="s">
        <v>37</v>
      </c>
      <c r="B42" s="148" t="s">
        <v>76</v>
      </c>
      <c r="C42" s="148"/>
      <c r="D42" s="148"/>
      <c r="E42" s="148"/>
      <c r="F42" s="148"/>
      <c r="G42" s="148"/>
      <c r="H42" s="78"/>
    </row>
    <row r="43" spans="1:8" s="61" customFormat="1" ht="82.5" customHeight="1">
      <c r="A43" s="74" t="s">
        <v>38</v>
      </c>
      <c r="B43" s="148" t="s">
        <v>77</v>
      </c>
      <c r="C43" s="148"/>
      <c r="D43" s="148"/>
      <c r="E43" s="148"/>
      <c r="F43" s="148"/>
      <c r="G43" s="148"/>
      <c r="H43" s="78"/>
    </row>
    <row r="44" spans="1:8" s="61" customFormat="1" ht="42" customHeight="1">
      <c r="A44" s="74" t="s">
        <v>39</v>
      </c>
      <c r="B44" s="148" t="s">
        <v>78</v>
      </c>
      <c r="C44" s="148"/>
      <c r="D44" s="148"/>
      <c r="E44" s="148"/>
      <c r="F44" s="148"/>
      <c r="G44" s="148"/>
      <c r="H44" s="78"/>
    </row>
    <row r="45" spans="1:8" s="61" customFormat="1" ht="21" customHeight="1">
      <c r="A45" s="74" t="s">
        <v>40</v>
      </c>
      <c r="B45" s="148" t="s">
        <v>45</v>
      </c>
      <c r="C45" s="148"/>
      <c r="D45" s="148"/>
      <c r="E45" s="148"/>
      <c r="F45" s="148"/>
      <c r="G45" s="148"/>
      <c r="H45" s="78"/>
    </row>
    <row r="46" spans="1:8" s="58" customFormat="1" ht="21" customHeight="1">
      <c r="B46" s="147" t="s">
        <v>47</v>
      </c>
      <c r="C46" s="147"/>
      <c r="D46" s="147"/>
      <c r="E46" s="147"/>
      <c r="F46" s="147"/>
      <c r="G46" s="61"/>
      <c r="H46" s="61"/>
    </row>
    <row r="47" spans="1:8" s="58" customFormat="1" ht="21" customHeight="1">
      <c r="B47" s="147" t="s">
        <v>46</v>
      </c>
      <c r="C47" s="147"/>
      <c r="D47" s="147"/>
      <c r="E47" s="147"/>
      <c r="F47" s="147"/>
      <c r="G47" s="61"/>
      <c r="H47" s="61"/>
    </row>
    <row r="48" spans="1:8" s="58" customFormat="1" ht="21" customHeight="1">
      <c r="B48" s="147" t="s">
        <v>49</v>
      </c>
      <c r="C48" s="147"/>
      <c r="D48" s="147"/>
      <c r="E48" s="147"/>
      <c r="F48" s="147"/>
      <c r="G48" s="61"/>
      <c r="H48" s="61"/>
    </row>
    <row r="49" spans="1:13" s="58" customFormat="1" ht="21" customHeight="1">
      <c r="B49" s="147" t="s">
        <v>48</v>
      </c>
      <c r="C49" s="147"/>
      <c r="D49" s="147"/>
      <c r="E49" s="147"/>
      <c r="F49" s="147"/>
      <c r="G49" s="61"/>
      <c r="H49" s="61"/>
    </row>
    <row r="50" spans="1:13" s="58" customFormat="1" ht="21" customHeight="1">
      <c r="B50" s="147" t="s">
        <v>27</v>
      </c>
      <c r="C50" s="147"/>
      <c r="D50" s="147"/>
      <c r="E50" s="147"/>
      <c r="F50" s="147"/>
      <c r="G50" s="61"/>
      <c r="H50" s="61"/>
    </row>
    <row r="51" spans="1:13" s="58" customFormat="1" ht="21" customHeight="1">
      <c r="B51" s="147" t="s">
        <v>67</v>
      </c>
      <c r="C51" s="147"/>
      <c r="D51" s="147"/>
      <c r="E51" s="147"/>
      <c r="F51" s="147"/>
      <c r="G51" s="61"/>
      <c r="H51" s="61"/>
    </row>
    <row r="52" spans="1:13" s="58" customFormat="1" ht="21" customHeight="1">
      <c r="B52" s="147" t="s">
        <v>79</v>
      </c>
      <c r="C52" s="147"/>
      <c r="D52" s="147"/>
      <c r="E52" s="147"/>
      <c r="F52" s="147"/>
      <c r="G52" s="61"/>
      <c r="H52" s="61"/>
    </row>
    <row r="53" spans="1:13" s="58" customFormat="1" ht="21" customHeight="1">
      <c r="B53" s="75"/>
      <c r="C53" s="75"/>
      <c r="D53" s="75"/>
      <c r="E53" s="75"/>
      <c r="F53" s="75"/>
      <c r="G53" s="61"/>
      <c r="H53" s="61"/>
    </row>
    <row r="54" spans="1:13" s="58" customFormat="1" ht="21.75" customHeight="1">
      <c r="B54" s="59" t="s">
        <v>25</v>
      </c>
      <c r="C54" s="59"/>
      <c r="D54" s="59"/>
      <c r="E54" s="59"/>
      <c r="F54" s="61"/>
      <c r="G54" s="61"/>
      <c r="H54" s="61"/>
    </row>
    <row r="55" spans="1:13" s="58" customFormat="1" ht="21.75" customHeight="1">
      <c r="B55" s="60" t="s">
        <v>26</v>
      </c>
      <c r="C55" s="59"/>
      <c r="D55" s="59"/>
      <c r="E55" s="59"/>
      <c r="F55" s="61"/>
      <c r="G55" s="61"/>
      <c r="H55" s="61"/>
    </row>
    <row r="56" spans="1:13" s="58" customFormat="1" ht="21.75" customHeight="1">
      <c r="B56" s="60" t="s">
        <v>50</v>
      </c>
      <c r="C56" s="60"/>
      <c r="D56" s="61"/>
      <c r="E56" s="61"/>
      <c r="F56" s="61"/>
      <c r="G56" s="61"/>
      <c r="H56" s="61"/>
    </row>
    <row r="57" spans="1:13" ht="31.5" customHeight="1">
      <c r="A57" s="120" t="s">
        <v>52</v>
      </c>
      <c r="B57" s="120"/>
      <c r="C57" s="120"/>
      <c r="D57" s="120"/>
      <c r="E57" s="120"/>
      <c r="F57" s="120"/>
      <c r="G57" s="120"/>
      <c r="H57" s="120"/>
      <c r="I57" s="9"/>
    </row>
    <row r="58" spans="1:13" ht="30.75" customHeight="1">
      <c r="A58" s="121" t="s">
        <v>0</v>
      </c>
      <c r="B58" s="122"/>
      <c r="C58" s="4" t="s">
        <v>68</v>
      </c>
      <c r="D58" s="145" t="s">
        <v>72</v>
      </c>
      <c r="E58" s="145"/>
      <c r="F58" s="145"/>
      <c r="G58" s="145"/>
      <c r="H58" s="146"/>
      <c r="I58" s="9"/>
    </row>
    <row r="59" spans="1:13" ht="33.75" customHeight="1">
      <c r="A59" s="123"/>
      <c r="B59" s="124"/>
      <c r="C59" s="111" t="s">
        <v>59</v>
      </c>
      <c r="D59" s="111" t="s">
        <v>58</v>
      </c>
      <c r="E59" s="111" t="s">
        <v>59</v>
      </c>
      <c r="F59" s="111" t="s">
        <v>70</v>
      </c>
      <c r="G59" s="113" t="s">
        <v>22</v>
      </c>
      <c r="H59" s="114"/>
      <c r="I59" s="9"/>
    </row>
    <row r="60" spans="1:13" ht="66.75" customHeight="1">
      <c r="A60" s="125"/>
      <c r="B60" s="126"/>
      <c r="C60" s="112"/>
      <c r="D60" s="112"/>
      <c r="E60" s="112"/>
      <c r="F60" s="112"/>
      <c r="G60" s="6" t="s">
        <v>85</v>
      </c>
      <c r="H60" s="6" t="s">
        <v>86</v>
      </c>
      <c r="I60" s="9"/>
    </row>
    <row r="61" spans="1:13" ht="30.75" customHeight="1">
      <c r="A61" s="141" t="s">
        <v>19</v>
      </c>
      <c r="B61" s="142"/>
      <c r="C61" s="50">
        <v>969761</v>
      </c>
      <c r="D61" s="96">
        <v>961572</v>
      </c>
      <c r="E61" s="96">
        <v>961442</v>
      </c>
      <c r="F61" s="96">
        <v>962618</v>
      </c>
      <c r="G61" s="17">
        <f>E61/D61-1</f>
        <v>-1.3519528438843409E-4</v>
      </c>
      <c r="H61" s="18">
        <f>E61/C61-1</f>
        <v>-8.5784023073726123E-3</v>
      </c>
      <c r="I61" s="9"/>
      <c r="K61" s="9"/>
      <c r="M61" s="20"/>
    </row>
    <row r="62" spans="1:13" ht="30.75" customHeight="1">
      <c r="A62" s="118" t="s">
        <v>73</v>
      </c>
      <c r="B62" s="119"/>
      <c r="C62" s="51">
        <v>2071264919.5699999</v>
      </c>
      <c r="D62" s="97">
        <v>2262610974.5999999</v>
      </c>
      <c r="E62" s="97">
        <v>2180628793.29</v>
      </c>
      <c r="F62" s="97">
        <v>12922706631.920002</v>
      </c>
      <c r="G62" s="19">
        <f>E62/D62-1</f>
        <v>-3.6233441024696389E-2</v>
      </c>
      <c r="H62" s="16">
        <f>E62/C62-1</f>
        <v>5.2800524301210183E-2</v>
      </c>
      <c r="I62" s="9"/>
      <c r="K62" s="9"/>
    </row>
    <row r="63" spans="1:13" ht="30.75" customHeight="1">
      <c r="A63" s="144"/>
      <c r="B63" s="144"/>
      <c r="C63" s="144"/>
      <c r="D63" s="144"/>
      <c r="E63" s="144"/>
      <c r="F63" s="144"/>
      <c r="G63" s="144"/>
      <c r="H63" s="144"/>
      <c r="I63" s="9"/>
    </row>
    <row r="64" spans="1:13" ht="27" customHeight="1">
      <c r="A64" s="37"/>
      <c r="B64" s="37"/>
      <c r="C64" s="21"/>
      <c r="D64" s="21"/>
      <c r="E64" s="21"/>
      <c r="F64" s="21"/>
      <c r="G64" s="22"/>
      <c r="H64" s="22"/>
      <c r="I64" s="9"/>
    </row>
    <row r="65" spans="1:14" ht="32.25" customHeight="1">
      <c r="A65" s="120" t="s">
        <v>43</v>
      </c>
      <c r="B65" s="120"/>
      <c r="C65" s="120"/>
      <c r="D65" s="120"/>
      <c r="E65" s="120"/>
      <c r="F65" s="120"/>
      <c r="G65" s="120"/>
      <c r="H65" s="120"/>
    </row>
    <row r="66" spans="1:14" ht="30" customHeight="1">
      <c r="A66" s="121" t="s">
        <v>0</v>
      </c>
      <c r="B66" s="122"/>
      <c r="C66" s="44" t="str">
        <f>C58</f>
        <v>2024 rok</v>
      </c>
      <c r="D66" s="127" t="str">
        <f>D58</f>
        <v>2025 rok</v>
      </c>
      <c r="E66" s="128"/>
      <c r="F66" s="128"/>
      <c r="G66" s="128"/>
      <c r="H66" s="129"/>
    </row>
    <row r="67" spans="1:14" ht="30" customHeight="1">
      <c r="A67" s="123"/>
      <c r="B67" s="124"/>
      <c r="C67" s="111" t="str">
        <f>C59</f>
        <v>czerwiec</v>
      </c>
      <c r="D67" s="111" t="str">
        <f t="shared" ref="D67:F67" si="0">D59</f>
        <v>maj</v>
      </c>
      <c r="E67" s="111" t="str">
        <f t="shared" si="0"/>
        <v>czerwiec</v>
      </c>
      <c r="F67" s="111" t="str">
        <f t="shared" si="0"/>
        <v>Narastajaco 
styczeń-czerwiec</v>
      </c>
      <c r="G67" s="113" t="s">
        <v>22</v>
      </c>
      <c r="H67" s="114"/>
    </row>
    <row r="68" spans="1:14" ht="73.5" customHeight="1">
      <c r="A68" s="125"/>
      <c r="B68" s="126"/>
      <c r="C68" s="112"/>
      <c r="D68" s="112"/>
      <c r="E68" s="112"/>
      <c r="F68" s="112"/>
      <c r="G68" s="6" t="str">
        <f>G60</f>
        <v>czerwca 2025 r. 
z majem
2025 r.</v>
      </c>
      <c r="H68" s="6" t="str">
        <f>H60</f>
        <v>czerwca 2025 r. 
z czerwcem
2024 r.</v>
      </c>
    </row>
    <row r="69" spans="1:14" ht="30" customHeight="1">
      <c r="A69" s="141" t="s">
        <v>17</v>
      </c>
      <c r="B69" s="142"/>
      <c r="C69" s="53">
        <v>968338</v>
      </c>
      <c r="D69" s="96">
        <v>960123</v>
      </c>
      <c r="E69" s="96">
        <v>959991</v>
      </c>
      <c r="F69" s="96">
        <v>961167</v>
      </c>
      <c r="G69" s="8">
        <f>E69/D69-1</f>
        <v>-1.3748238506938737E-4</v>
      </c>
      <c r="H69" s="2">
        <f>E69/C69-1</f>
        <v>-8.6199240347895056E-3</v>
      </c>
      <c r="I69" s="9"/>
      <c r="J69" s="9"/>
    </row>
    <row r="70" spans="1:14" ht="31.5" customHeight="1">
      <c r="A70" s="101" t="s">
        <v>23</v>
      </c>
      <c r="B70" s="102"/>
      <c r="C70" s="54">
        <v>1945817246.54</v>
      </c>
      <c r="D70" s="73">
        <v>2034684313.0599995</v>
      </c>
      <c r="E70" s="73">
        <v>2031805538.5600002</v>
      </c>
      <c r="F70" s="73">
        <v>12027737039.999998</v>
      </c>
      <c r="G70" s="8">
        <f t="shared" ref="G70:G71" si="1">E70/D70-1</f>
        <v>-1.4148506879034795E-3</v>
      </c>
      <c r="H70" s="2">
        <f t="shared" ref="H70:H71" si="2">E70/C70-1</f>
        <v>4.4191350535566665E-2</v>
      </c>
      <c r="I70" s="9"/>
      <c r="J70" s="11"/>
    </row>
    <row r="71" spans="1:14" ht="31.5" customHeight="1">
      <c r="A71" s="118" t="s">
        <v>9</v>
      </c>
      <c r="B71" s="119"/>
      <c r="C71" s="55">
        <v>2009.44</v>
      </c>
      <c r="D71" s="97">
        <v>2119.19</v>
      </c>
      <c r="E71" s="97">
        <v>2116.48</v>
      </c>
      <c r="F71" s="97">
        <v>2085.61</v>
      </c>
      <c r="G71" s="13">
        <f t="shared" si="1"/>
        <v>-1.2787904812687767E-3</v>
      </c>
      <c r="H71" s="3">
        <f t="shared" si="2"/>
        <v>5.326857233856197E-2</v>
      </c>
      <c r="I71" s="66"/>
      <c r="J71" s="66"/>
      <c r="K71" s="66"/>
      <c r="L71" s="66"/>
      <c r="M71" s="66"/>
      <c r="N71" s="66"/>
    </row>
    <row r="72" spans="1:14" ht="45" customHeight="1">
      <c r="A72" s="143" t="s">
        <v>54</v>
      </c>
      <c r="B72" s="143"/>
      <c r="C72" s="143"/>
      <c r="D72" s="143"/>
      <c r="E72" s="143"/>
      <c r="F72" s="143"/>
      <c r="G72" s="143"/>
      <c r="H72" s="143"/>
      <c r="I72" s="9"/>
    </row>
    <row r="73" spans="1:14" ht="27" customHeight="1">
      <c r="A73" s="38"/>
      <c r="B73" s="38"/>
      <c r="C73" s="38"/>
      <c r="D73" s="38"/>
      <c r="E73" s="38"/>
      <c r="F73" s="38"/>
      <c r="G73" s="38"/>
      <c r="H73" s="38"/>
      <c r="I73" s="9"/>
    </row>
    <row r="74" spans="1:14" ht="31.5" customHeight="1">
      <c r="A74" s="120" t="s">
        <v>56</v>
      </c>
      <c r="B74" s="120"/>
      <c r="C74" s="120"/>
      <c r="D74" s="120"/>
      <c r="E74" s="120"/>
      <c r="F74" s="120"/>
      <c r="G74" s="120"/>
      <c r="H74" s="120"/>
      <c r="I74" s="9"/>
    </row>
    <row r="75" spans="1:14" ht="30" customHeight="1">
      <c r="A75" s="121" t="s">
        <v>0</v>
      </c>
      <c r="B75" s="122"/>
      <c r="C75" s="44" t="str">
        <f>C66</f>
        <v>2024 rok</v>
      </c>
      <c r="D75" s="128" t="str">
        <f>D66</f>
        <v>2025 rok</v>
      </c>
      <c r="E75" s="128"/>
      <c r="F75" s="128"/>
      <c r="G75" s="128"/>
      <c r="H75" s="129"/>
      <c r="I75" s="9"/>
      <c r="J75" s="14"/>
    </row>
    <row r="76" spans="1:14" ht="30" customHeight="1">
      <c r="A76" s="123"/>
      <c r="B76" s="124"/>
      <c r="C76" s="111" t="str">
        <f>C67</f>
        <v>czerwiec</v>
      </c>
      <c r="D76" s="111" t="str">
        <f t="shared" ref="D76:F76" si="3">D67</f>
        <v>maj</v>
      </c>
      <c r="E76" s="111" t="str">
        <f t="shared" si="3"/>
        <v>czerwiec</v>
      </c>
      <c r="F76" s="111" t="str">
        <f t="shared" si="3"/>
        <v>Narastajaco 
styczeń-czerwiec</v>
      </c>
      <c r="G76" s="113" t="s">
        <v>22</v>
      </c>
      <c r="H76" s="114"/>
      <c r="I76" s="9"/>
      <c r="J76" s="14"/>
    </row>
    <row r="77" spans="1:14" ht="65.25" customHeight="1">
      <c r="A77" s="125"/>
      <c r="B77" s="126"/>
      <c r="C77" s="112"/>
      <c r="D77" s="112"/>
      <c r="E77" s="112"/>
      <c r="F77" s="112"/>
      <c r="G77" s="6" t="str">
        <f>G68</f>
        <v>czerwca 2025 r. 
z majem
2025 r.</v>
      </c>
      <c r="H77" s="6" t="str">
        <f>H68</f>
        <v>czerwca 2025 r. 
z czerwcem
2024 r.</v>
      </c>
      <c r="I77" s="9"/>
    </row>
    <row r="78" spans="1:14" ht="25.5" customHeight="1">
      <c r="A78" s="101" t="s">
        <v>10</v>
      </c>
      <c r="B78" s="102"/>
      <c r="C78" s="56">
        <v>3329</v>
      </c>
      <c r="D78" s="7">
        <v>3210</v>
      </c>
      <c r="E78" s="7">
        <v>2896</v>
      </c>
      <c r="F78" s="7">
        <v>20702</v>
      </c>
      <c r="G78" s="8">
        <f>E78/D78-1</f>
        <v>-9.7819314641744537E-2</v>
      </c>
      <c r="H78" s="8">
        <f>E78/C78-1</f>
        <v>-0.1300690898167618</v>
      </c>
      <c r="I78" s="9"/>
      <c r="J78" s="14"/>
    </row>
    <row r="79" spans="1:14" ht="25.5" customHeight="1">
      <c r="A79" s="101" t="s">
        <v>20</v>
      </c>
      <c r="B79" s="102"/>
      <c r="C79" s="57">
        <v>13315950.15</v>
      </c>
      <c r="D79" s="73">
        <v>12839999.640000001</v>
      </c>
      <c r="E79" s="73">
        <v>11581444</v>
      </c>
      <c r="F79" s="98">
        <v>82799338.460000008</v>
      </c>
      <c r="G79" s="8">
        <f t="shared" ref="G79:G80" si="4">E79/D79-1</f>
        <v>-9.801835477310028E-2</v>
      </c>
      <c r="H79" s="8">
        <f t="shared" ref="H79:H80" si="5">E79/C79-1</f>
        <v>-0.1302577833696682</v>
      </c>
      <c r="I79" s="9"/>
    </row>
    <row r="80" spans="1:14" ht="25.5" customHeight="1">
      <c r="A80" s="118" t="s">
        <v>83</v>
      </c>
      <c r="B80" s="119"/>
      <c r="C80" s="67">
        <v>4000</v>
      </c>
      <c r="D80" s="15">
        <v>4000</v>
      </c>
      <c r="E80" s="67">
        <v>4000</v>
      </c>
      <c r="F80" s="67">
        <v>4000</v>
      </c>
      <c r="G80" s="65">
        <f t="shared" si="4"/>
        <v>0</v>
      </c>
      <c r="H80" s="68">
        <f t="shared" si="5"/>
        <v>0</v>
      </c>
      <c r="I80" s="9"/>
    </row>
    <row r="81" spans="1:9" ht="25.5" customHeight="1">
      <c r="A81" s="39"/>
      <c r="B81" s="39"/>
      <c r="C81" s="40"/>
      <c r="D81" s="40"/>
      <c r="E81" s="40"/>
      <c r="F81" s="40"/>
      <c r="G81" s="41"/>
      <c r="H81" s="41"/>
      <c r="I81" s="9"/>
    </row>
    <row r="82" spans="1:9" ht="31.5" customHeight="1">
      <c r="A82" s="120" t="s">
        <v>44</v>
      </c>
      <c r="B82" s="120"/>
      <c r="C82" s="120"/>
      <c r="D82" s="120"/>
      <c r="E82" s="120"/>
      <c r="F82" s="120"/>
      <c r="G82" s="120"/>
      <c r="H82" s="120"/>
      <c r="I82" s="9"/>
    </row>
    <row r="83" spans="1:9" ht="30" customHeight="1">
      <c r="A83" s="121" t="s">
        <v>0</v>
      </c>
      <c r="B83" s="122"/>
      <c r="C83" s="44" t="str">
        <f>C75</f>
        <v>2024 rok</v>
      </c>
      <c r="D83" s="128" t="str">
        <f>D75</f>
        <v>2025 rok</v>
      </c>
      <c r="E83" s="128"/>
      <c r="F83" s="128"/>
      <c r="G83" s="128"/>
      <c r="H83" s="129"/>
      <c r="I83" s="9"/>
    </row>
    <row r="84" spans="1:9" ht="37.5" customHeight="1">
      <c r="A84" s="123"/>
      <c r="B84" s="124"/>
      <c r="C84" s="111" t="str">
        <f>C76</f>
        <v>czerwiec</v>
      </c>
      <c r="D84" s="111" t="str">
        <f t="shared" ref="D84:F84" si="6">D76</f>
        <v>maj</v>
      </c>
      <c r="E84" s="111" t="str">
        <f t="shared" si="6"/>
        <v>czerwiec</v>
      </c>
      <c r="F84" s="111" t="str">
        <f t="shared" si="6"/>
        <v>Narastajaco 
styczeń-czerwiec</v>
      </c>
      <c r="G84" s="113" t="s">
        <v>22</v>
      </c>
      <c r="H84" s="114"/>
      <c r="I84" s="9"/>
    </row>
    <row r="85" spans="1:9" ht="66" customHeight="1">
      <c r="A85" s="125"/>
      <c r="B85" s="126"/>
      <c r="C85" s="112"/>
      <c r="D85" s="112"/>
      <c r="E85" s="112"/>
      <c r="F85" s="112"/>
      <c r="G85" s="6" t="str">
        <f>G77</f>
        <v>czerwca 2025 r. 
z majem
2025 r.</v>
      </c>
      <c r="H85" s="6" t="str">
        <f>H77</f>
        <v>czerwca 2025 r. 
z czerwcem
2024 r.</v>
      </c>
      <c r="I85" s="9"/>
    </row>
    <row r="86" spans="1:9" ht="25.5" customHeight="1">
      <c r="A86" s="141" t="s">
        <v>13</v>
      </c>
      <c r="B86" s="142"/>
      <c r="C86" s="62">
        <v>8789</v>
      </c>
      <c r="D86" s="7">
        <v>7658</v>
      </c>
      <c r="E86" s="7">
        <v>7535</v>
      </c>
      <c r="F86" s="7">
        <v>46637</v>
      </c>
      <c r="G86" s="17">
        <f>E86/D86-1</f>
        <v>-1.6061634891616605E-2</v>
      </c>
      <c r="H86" s="18">
        <f>E86/C86-1</f>
        <v>-0.14267834793491863</v>
      </c>
      <c r="I86" s="9"/>
    </row>
    <row r="87" spans="1:9" ht="25.5" customHeight="1">
      <c r="A87" s="101" t="s">
        <v>20</v>
      </c>
      <c r="B87" s="102"/>
      <c r="C87" s="63">
        <v>8840581.7300000004</v>
      </c>
      <c r="D87" s="10">
        <v>7565377.3300000001</v>
      </c>
      <c r="E87" s="10">
        <v>7450199.5</v>
      </c>
      <c r="F87" s="10">
        <v>46560782.32</v>
      </c>
      <c r="G87" s="17">
        <f t="shared" ref="G87:G88" si="7">E87/D87-1</f>
        <v>-1.5224333827113967E-2</v>
      </c>
      <c r="H87" s="18">
        <f t="shared" ref="H87:H88" si="8">E87/C87-1</f>
        <v>-0.15727270811623395</v>
      </c>
      <c r="I87" s="9"/>
    </row>
    <row r="88" spans="1:9" ht="25.5" customHeight="1">
      <c r="A88" s="118" t="s">
        <v>83</v>
      </c>
      <c r="B88" s="119"/>
      <c r="C88" s="64">
        <v>1000</v>
      </c>
      <c r="D88" s="64">
        <v>1000</v>
      </c>
      <c r="E88" s="64">
        <v>1000</v>
      </c>
      <c r="F88" s="64">
        <v>1000</v>
      </c>
      <c r="G88" s="19">
        <f t="shared" si="7"/>
        <v>0</v>
      </c>
      <c r="H88" s="16">
        <f t="shared" si="8"/>
        <v>0</v>
      </c>
      <c r="I88" s="9"/>
    </row>
    <row r="89" spans="1:9" ht="27" customHeight="1">
      <c r="I89" s="9"/>
    </row>
    <row r="90" spans="1:9" ht="31.5" customHeight="1">
      <c r="A90" s="120" t="s">
        <v>28</v>
      </c>
      <c r="B90" s="120"/>
      <c r="C90" s="120"/>
      <c r="D90" s="120"/>
      <c r="E90" s="120"/>
      <c r="F90" s="120"/>
      <c r="G90" s="120"/>
      <c r="H90" s="120"/>
      <c r="I90" s="9"/>
    </row>
    <row r="91" spans="1:9" ht="30" customHeight="1">
      <c r="A91" s="121" t="s">
        <v>0</v>
      </c>
      <c r="B91" s="122"/>
      <c r="C91" s="44" t="str">
        <f>C83</f>
        <v>2024 rok</v>
      </c>
      <c r="D91" s="128" t="str">
        <f>D83</f>
        <v>2025 rok</v>
      </c>
      <c r="E91" s="128"/>
      <c r="F91" s="128"/>
      <c r="G91" s="128"/>
      <c r="H91" s="129"/>
      <c r="I91" s="9"/>
    </row>
    <row r="92" spans="1:9" ht="39.75" customHeight="1">
      <c r="A92" s="123"/>
      <c r="B92" s="124"/>
      <c r="C92" s="111" t="str">
        <f>C84</f>
        <v>czerwiec</v>
      </c>
      <c r="D92" s="111" t="str">
        <f t="shared" ref="D92:F92" si="9">D84</f>
        <v>maj</v>
      </c>
      <c r="E92" s="111" t="str">
        <f t="shared" si="9"/>
        <v>czerwiec</v>
      </c>
      <c r="F92" s="111" t="str">
        <f t="shared" si="9"/>
        <v>Narastajaco 
styczeń-czerwiec</v>
      </c>
      <c r="G92" s="113" t="s">
        <v>22</v>
      </c>
      <c r="H92" s="114"/>
      <c r="I92" s="9"/>
    </row>
    <row r="93" spans="1:9" ht="57" customHeight="1">
      <c r="A93" s="125"/>
      <c r="B93" s="126"/>
      <c r="C93" s="112"/>
      <c r="D93" s="112"/>
      <c r="E93" s="112"/>
      <c r="F93" s="112"/>
      <c r="G93" s="6" t="str">
        <f>G85</f>
        <v>czerwca 2025 r. 
z majem
2025 r.</v>
      </c>
      <c r="H93" s="6" t="str">
        <f>H85</f>
        <v>czerwca 2025 r. 
z czerwcem
2024 r.</v>
      </c>
      <c r="I93" s="9"/>
    </row>
    <row r="94" spans="1:9" ht="15.75">
      <c r="A94" s="138" t="s">
        <v>21</v>
      </c>
      <c r="B94" s="139"/>
      <c r="C94" s="139"/>
      <c r="D94" s="139"/>
      <c r="E94" s="139"/>
      <c r="F94" s="139"/>
      <c r="G94" s="139"/>
      <c r="H94" s="140"/>
      <c r="I94" s="9"/>
    </row>
    <row r="95" spans="1:9" ht="21" customHeight="1">
      <c r="A95" s="101" t="s">
        <v>3</v>
      </c>
      <c r="B95" s="102"/>
      <c r="C95" s="62">
        <v>716</v>
      </c>
      <c r="D95" s="7">
        <v>649</v>
      </c>
      <c r="E95" s="7">
        <v>606</v>
      </c>
      <c r="F95" s="7">
        <v>3779</v>
      </c>
      <c r="G95" s="17">
        <f t="shared" ref="G95:G97" si="10">E95/D95-1</f>
        <v>-6.6255778120184905E-2</v>
      </c>
      <c r="H95" s="18">
        <f t="shared" ref="H95:H97" si="11">E95/C95-1</f>
        <v>-0.15363128491620115</v>
      </c>
      <c r="I95" s="9"/>
    </row>
    <row r="96" spans="1:9" ht="21" customHeight="1">
      <c r="A96" s="101" t="s">
        <v>18</v>
      </c>
      <c r="B96" s="102"/>
      <c r="C96" s="63">
        <v>5277081</v>
      </c>
      <c r="D96" s="10">
        <v>7134789</v>
      </c>
      <c r="E96" s="10">
        <v>6704146</v>
      </c>
      <c r="F96" s="10">
        <v>42143698</v>
      </c>
      <c r="G96" s="17">
        <f t="shared" si="10"/>
        <v>-6.0358196997836955E-2</v>
      </c>
      <c r="H96" s="18">
        <f t="shared" si="11"/>
        <v>0.2704269652105018</v>
      </c>
      <c r="I96" s="9"/>
    </row>
    <row r="97" spans="1:13" ht="21" customHeight="1">
      <c r="A97" s="101" t="s">
        <v>1</v>
      </c>
      <c r="B97" s="102"/>
      <c r="C97" s="63">
        <v>7370.22</v>
      </c>
      <c r="D97" s="10">
        <v>10993.51</v>
      </c>
      <c r="E97" s="10">
        <v>11062.95</v>
      </c>
      <c r="F97" s="10">
        <v>11152.08</v>
      </c>
      <c r="G97" s="17">
        <f t="shared" si="10"/>
        <v>6.3164539805757869E-3</v>
      </c>
      <c r="H97" s="18">
        <f t="shared" si="11"/>
        <v>0.50103389044017677</v>
      </c>
      <c r="I97" s="9"/>
    </row>
    <row r="98" spans="1:13" ht="21" customHeight="1">
      <c r="A98" s="105" t="s">
        <v>7</v>
      </c>
      <c r="B98" s="106"/>
      <c r="C98" s="106"/>
      <c r="D98" s="106"/>
      <c r="E98" s="106"/>
      <c r="F98" s="106"/>
      <c r="G98" s="106"/>
      <c r="H98" s="107"/>
      <c r="I98" s="9"/>
    </row>
    <row r="99" spans="1:13" ht="21" customHeight="1">
      <c r="A99" s="101" t="s">
        <v>8</v>
      </c>
      <c r="B99" s="102"/>
      <c r="C99" s="94">
        <v>2011256</v>
      </c>
      <c r="D99" s="96">
        <v>1988864</v>
      </c>
      <c r="E99" s="96">
        <v>1926218</v>
      </c>
      <c r="F99" s="96">
        <v>11895695</v>
      </c>
      <c r="G99" s="17">
        <f t="shared" ref="G99:G101" si="12">E99/D99-1</f>
        <v>-3.1498382996524632E-2</v>
      </c>
      <c r="H99" s="18">
        <f t="shared" ref="H99:H101" si="13">E99/C99-1</f>
        <v>-4.2281042293969562E-2</v>
      </c>
      <c r="I99" s="9"/>
    </row>
    <row r="100" spans="1:13" ht="21" customHeight="1">
      <c r="A100" s="101" t="s">
        <v>20</v>
      </c>
      <c r="B100" s="102"/>
      <c r="C100" s="63">
        <v>40225300</v>
      </c>
      <c r="D100" s="10">
        <v>49711753</v>
      </c>
      <c r="E100" s="10">
        <v>48151660</v>
      </c>
      <c r="F100" s="10">
        <v>293142617</v>
      </c>
      <c r="G100" s="17">
        <f t="shared" si="12"/>
        <v>-3.1382779842827113E-2</v>
      </c>
      <c r="H100" s="18">
        <f t="shared" si="13"/>
        <v>0.19704912082694226</v>
      </c>
      <c r="I100" s="9"/>
    </row>
    <row r="101" spans="1:13" ht="21" customHeight="1">
      <c r="A101" s="118" t="s">
        <v>84</v>
      </c>
      <c r="B101" s="119"/>
      <c r="C101" s="64">
        <v>20</v>
      </c>
      <c r="D101" s="12">
        <v>25</v>
      </c>
      <c r="E101" s="12">
        <v>25</v>
      </c>
      <c r="F101" s="12">
        <v>25</v>
      </c>
      <c r="G101" s="19">
        <f t="shared" si="12"/>
        <v>0</v>
      </c>
      <c r="H101" s="16">
        <f t="shared" si="13"/>
        <v>0.25</v>
      </c>
      <c r="I101" s="9"/>
      <c r="J101" s="1"/>
    </row>
    <row r="102" spans="1:13" ht="27.75" customHeight="1">
      <c r="A102" s="42"/>
      <c r="B102" s="42"/>
      <c r="C102" s="43"/>
      <c r="D102" s="43"/>
      <c r="E102" s="43"/>
      <c r="F102" s="43"/>
      <c r="G102" s="36"/>
      <c r="H102" s="41"/>
      <c r="I102" s="9"/>
      <c r="J102" s="1"/>
    </row>
    <row r="103" spans="1:13" ht="35.25" customHeight="1">
      <c r="A103" s="137" t="s">
        <v>61</v>
      </c>
      <c r="B103" s="137"/>
      <c r="C103" s="137"/>
      <c r="D103" s="137"/>
      <c r="E103" s="137"/>
      <c r="F103" s="137"/>
      <c r="G103" s="137"/>
      <c r="H103" s="137"/>
    </row>
    <row r="104" spans="1:13" ht="30" customHeight="1">
      <c r="A104" s="121" t="s">
        <v>0</v>
      </c>
      <c r="B104" s="122"/>
      <c r="C104" s="44" t="str">
        <f>C91</f>
        <v>2024 rok</v>
      </c>
      <c r="D104" s="128" t="str">
        <f>D91</f>
        <v>2025 rok</v>
      </c>
      <c r="E104" s="128"/>
      <c r="F104" s="128"/>
      <c r="G104" s="128"/>
      <c r="H104" s="129"/>
    </row>
    <row r="105" spans="1:13" ht="33" customHeight="1">
      <c r="A105" s="123"/>
      <c r="B105" s="124"/>
      <c r="C105" s="111" t="str">
        <f>C92</f>
        <v>czerwiec</v>
      </c>
      <c r="D105" s="111" t="str">
        <f t="shared" ref="D105:F105" si="14">D92</f>
        <v>maj</v>
      </c>
      <c r="E105" s="111" t="str">
        <f t="shared" si="14"/>
        <v>czerwiec</v>
      </c>
      <c r="F105" s="111" t="str">
        <f t="shared" si="14"/>
        <v>Narastajaco 
styczeń-czerwiec</v>
      </c>
      <c r="G105" s="113" t="s">
        <v>22</v>
      </c>
      <c r="H105" s="114"/>
    </row>
    <row r="106" spans="1:13" ht="65.25" customHeight="1">
      <c r="A106" s="125"/>
      <c r="B106" s="126"/>
      <c r="C106" s="112"/>
      <c r="D106" s="112"/>
      <c r="E106" s="112"/>
      <c r="F106" s="112"/>
      <c r="G106" s="6" t="str">
        <f>G93</f>
        <v>czerwca 2025 r. 
z majem
2025 r.</v>
      </c>
      <c r="H106" s="6" t="str">
        <f>H93</f>
        <v>czerwca 2025 r. 
z czerwcem
2024 r.</v>
      </c>
    </row>
    <row r="107" spans="1:13" ht="30" customHeight="1">
      <c r="A107" s="131" t="s">
        <v>53</v>
      </c>
      <c r="B107" s="132"/>
      <c r="C107" s="24">
        <f>SUM(C108:C111)</f>
        <v>334181408.81999999</v>
      </c>
      <c r="D107" s="24">
        <f>SUM(D108:D111)</f>
        <v>352115836.94</v>
      </c>
      <c r="E107" s="24">
        <f>SUM(E108:E111)</f>
        <v>345357892.37</v>
      </c>
      <c r="F107" s="24">
        <f>SUM(F108:F111)</f>
        <v>2173623265.4200001</v>
      </c>
      <c r="G107" s="17">
        <f>E107/D107-1</f>
        <v>-1.9192390290447281E-2</v>
      </c>
      <c r="H107" s="18">
        <f>E107/C107-1</f>
        <v>3.3444360622765901E-2</v>
      </c>
    </row>
    <row r="108" spans="1:13" ht="30" customHeight="1">
      <c r="A108" s="101" t="s">
        <v>60</v>
      </c>
      <c r="B108" s="102"/>
      <c r="C108" s="24">
        <v>172482636</v>
      </c>
      <c r="D108" s="23">
        <v>190081794</v>
      </c>
      <c r="E108" s="24">
        <v>182442447</v>
      </c>
      <c r="F108" s="24">
        <v>1202529537</v>
      </c>
      <c r="G108" s="17">
        <f t="shared" ref="G108:G111" si="15">E108/D108-1</f>
        <v>-4.0189787981483427E-2</v>
      </c>
      <c r="H108" s="18">
        <f t="shared" ref="H108:H111" si="16">E108/C108-1</f>
        <v>5.7743847328492803E-2</v>
      </c>
      <c r="J108" s="25"/>
      <c r="K108" s="14"/>
      <c r="L108" s="14"/>
      <c r="M108" s="14"/>
    </row>
    <row r="109" spans="1:13" ht="30" customHeight="1">
      <c r="A109" s="133" t="s">
        <v>81</v>
      </c>
      <c r="B109" s="134"/>
      <c r="C109" s="10">
        <v>155167000</v>
      </c>
      <c r="D109" s="45">
        <v>155167000</v>
      </c>
      <c r="E109" s="10">
        <v>155167000</v>
      </c>
      <c r="F109" s="10">
        <v>931002000</v>
      </c>
      <c r="G109" s="17">
        <f t="shared" si="15"/>
        <v>0</v>
      </c>
      <c r="H109" s="18">
        <f t="shared" si="16"/>
        <v>0</v>
      </c>
      <c r="J109" s="25"/>
      <c r="K109" s="26"/>
      <c r="L109" s="27"/>
      <c r="M109" s="25"/>
    </row>
    <row r="110" spans="1:13" ht="30" customHeight="1">
      <c r="A110" s="135" t="s">
        <v>24</v>
      </c>
      <c r="B110" s="136"/>
      <c r="C110" s="10">
        <v>2378885.0299999998</v>
      </c>
      <c r="D110" s="45">
        <v>2206179.8199999998</v>
      </c>
      <c r="E110" s="10">
        <v>3226657.5999999996</v>
      </c>
      <c r="F110" s="10">
        <v>9289918.4100000001</v>
      </c>
      <c r="G110" s="17">
        <f t="shared" si="15"/>
        <v>0.46255421736202806</v>
      </c>
      <c r="H110" s="18">
        <f t="shared" si="16"/>
        <v>0.35637391437954435</v>
      </c>
      <c r="J110" s="25"/>
      <c r="K110" s="28"/>
      <c r="L110" s="25"/>
      <c r="M110" s="25"/>
    </row>
    <row r="111" spans="1:13" ht="30" customHeight="1">
      <c r="A111" s="118" t="s">
        <v>63</v>
      </c>
      <c r="B111" s="119"/>
      <c r="C111" s="12">
        <v>4152887.7899999991</v>
      </c>
      <c r="D111" s="46">
        <v>4660863.1199999992</v>
      </c>
      <c r="E111" s="12">
        <v>4521787.7700000005</v>
      </c>
      <c r="F111" s="12">
        <v>30801810.009999998</v>
      </c>
      <c r="G111" s="19">
        <f t="shared" si="15"/>
        <v>-2.9838968967618729E-2</v>
      </c>
      <c r="H111" s="16">
        <f t="shared" si="16"/>
        <v>8.8829748997384161E-2</v>
      </c>
      <c r="J111" s="25"/>
      <c r="K111" s="29"/>
      <c r="L111" s="25"/>
      <c r="M111" s="25"/>
    </row>
    <row r="112" spans="1:13" ht="27.75" customHeight="1">
      <c r="A112" s="130" t="s">
        <v>80</v>
      </c>
      <c r="B112" s="130"/>
      <c r="C112" s="130"/>
      <c r="D112" s="130"/>
      <c r="E112" s="130"/>
      <c r="F112" s="130"/>
      <c r="G112" s="130"/>
      <c r="H112" s="130"/>
      <c r="I112" s="31"/>
      <c r="J112" s="32"/>
      <c r="K112" s="33"/>
      <c r="L112" s="33"/>
      <c r="M112" s="30"/>
    </row>
    <row r="113" spans="1:13" s="61" customFormat="1" ht="27.75" customHeight="1">
      <c r="A113" s="81"/>
      <c r="B113" s="81"/>
      <c r="C113" s="81"/>
      <c r="D113" s="81"/>
      <c r="E113" s="81"/>
      <c r="F113" s="81"/>
      <c r="G113" s="81"/>
      <c r="H113" s="81"/>
      <c r="I113" s="31"/>
      <c r="J113" s="71"/>
      <c r="K113" s="72"/>
      <c r="L113" s="72"/>
      <c r="M113" s="70"/>
    </row>
    <row r="114" spans="1:13" ht="31.5" customHeight="1">
      <c r="A114" s="120" t="s">
        <v>66</v>
      </c>
      <c r="B114" s="120"/>
      <c r="C114" s="120"/>
      <c r="D114" s="120"/>
      <c r="E114" s="120"/>
      <c r="F114" s="120"/>
      <c r="G114" s="120"/>
      <c r="H114" s="120"/>
    </row>
    <row r="115" spans="1:13" ht="24.75" customHeight="1">
      <c r="A115" s="121" t="s">
        <v>0</v>
      </c>
      <c r="B115" s="122"/>
      <c r="C115" s="44" t="str">
        <f>C104</f>
        <v>2024 rok</v>
      </c>
      <c r="D115" s="127" t="str">
        <f>D104</f>
        <v>2025 rok</v>
      </c>
      <c r="E115" s="128"/>
      <c r="F115" s="128"/>
      <c r="G115" s="128"/>
      <c r="H115" s="129"/>
    </row>
    <row r="116" spans="1:13" ht="34.5" customHeight="1">
      <c r="A116" s="123"/>
      <c r="B116" s="124"/>
      <c r="C116" s="111" t="str">
        <f>C105</f>
        <v>czerwiec</v>
      </c>
      <c r="D116" s="111" t="str">
        <f>D105</f>
        <v>maj</v>
      </c>
      <c r="E116" s="111" t="str">
        <f>E105</f>
        <v>czerwiec</v>
      </c>
      <c r="F116" s="111" t="str">
        <f>F105</f>
        <v>Narastajaco 
styczeń-czerwiec</v>
      </c>
      <c r="G116" s="113" t="s">
        <v>22</v>
      </c>
      <c r="H116" s="114"/>
    </row>
    <row r="117" spans="1:13" ht="63" customHeight="1">
      <c r="A117" s="125"/>
      <c r="B117" s="126"/>
      <c r="C117" s="112"/>
      <c r="D117" s="112"/>
      <c r="E117" s="112"/>
      <c r="F117" s="112"/>
      <c r="G117" s="6" t="str">
        <f>G106</f>
        <v>czerwca 2025 r. 
z majem
2025 r.</v>
      </c>
      <c r="H117" s="6" t="str">
        <f>H106</f>
        <v>czerwca 2025 r. 
z czerwcem
2024 r.</v>
      </c>
    </row>
    <row r="118" spans="1:13" ht="18.75" customHeight="1">
      <c r="A118" s="115" t="s">
        <v>14</v>
      </c>
      <c r="B118" s="116"/>
      <c r="C118" s="116"/>
      <c r="D118" s="116"/>
      <c r="E118" s="116"/>
      <c r="F118" s="116"/>
      <c r="G118" s="116"/>
      <c r="H118" s="117"/>
    </row>
    <row r="119" spans="1:13" ht="18" customHeight="1">
      <c r="A119" s="101" t="s">
        <v>65</v>
      </c>
      <c r="B119" s="102"/>
      <c r="C119" s="94">
        <v>2191</v>
      </c>
      <c r="D119" s="7">
        <v>1880</v>
      </c>
      <c r="E119" s="7">
        <v>1855</v>
      </c>
      <c r="F119" s="7">
        <v>1931</v>
      </c>
      <c r="G119" s="17">
        <f>E119/D119-1</f>
        <v>-1.3297872340425565E-2</v>
      </c>
      <c r="H119" s="18">
        <f>E119/C119-1</f>
        <v>-0.15335463258785942</v>
      </c>
    </row>
    <row r="120" spans="1:13" ht="18" customHeight="1">
      <c r="A120" s="101" t="s">
        <v>18</v>
      </c>
      <c r="B120" s="102"/>
      <c r="C120" s="95">
        <v>7382207.6900000004</v>
      </c>
      <c r="D120" s="73">
        <v>6694446.4800000004</v>
      </c>
      <c r="E120" s="73">
        <v>6587086.5300000003</v>
      </c>
      <c r="F120" s="73">
        <v>40356872.090000004</v>
      </c>
      <c r="G120" s="17">
        <f t="shared" ref="G120:G121" si="17">E120/D120-1</f>
        <v>-1.6037166077993659E-2</v>
      </c>
      <c r="H120" s="18">
        <f t="shared" ref="H120:H121" si="18">E120/C120-1</f>
        <v>-0.10770777433925061</v>
      </c>
    </row>
    <row r="121" spans="1:13" ht="18" customHeight="1">
      <c r="A121" s="101" t="s">
        <v>1</v>
      </c>
      <c r="B121" s="102"/>
      <c r="C121" s="95">
        <v>3369.33</v>
      </c>
      <c r="D121" s="10">
        <v>3560.88</v>
      </c>
      <c r="E121" s="10">
        <v>3550.99</v>
      </c>
      <c r="F121" s="10">
        <v>3482.64</v>
      </c>
      <c r="G121" s="17">
        <f t="shared" si="17"/>
        <v>-2.7774033385007391E-3</v>
      </c>
      <c r="H121" s="18">
        <f t="shared" si="18"/>
        <v>5.3915763668147543E-2</v>
      </c>
      <c r="J121" s="14"/>
      <c r="L121" s="14"/>
    </row>
    <row r="122" spans="1:13" ht="18.75" customHeight="1">
      <c r="A122" s="105" t="s">
        <v>16</v>
      </c>
      <c r="B122" s="106"/>
      <c r="C122" s="106"/>
      <c r="D122" s="106"/>
      <c r="E122" s="106"/>
      <c r="F122" s="106"/>
      <c r="G122" s="106"/>
      <c r="H122" s="107"/>
    </row>
    <row r="123" spans="1:13" ht="17.25" customHeight="1">
      <c r="A123" s="101" t="s">
        <v>3</v>
      </c>
      <c r="B123" s="102"/>
      <c r="C123" s="62">
        <v>61</v>
      </c>
      <c r="D123" s="7">
        <v>47</v>
      </c>
      <c r="E123" s="7">
        <v>44</v>
      </c>
      <c r="F123" s="7">
        <v>275</v>
      </c>
      <c r="G123" s="17">
        <f t="shared" ref="G123:G125" si="19">E123/D123-1</f>
        <v>-6.3829787234042534E-2</v>
      </c>
      <c r="H123" s="18">
        <f t="shared" ref="H123:H125" si="20">E123/C123-1</f>
        <v>-0.27868852459016391</v>
      </c>
      <c r="I123" s="34"/>
    </row>
    <row r="124" spans="1:13" ht="18" customHeight="1">
      <c r="A124" s="101" t="s">
        <v>18</v>
      </c>
      <c r="B124" s="102"/>
      <c r="C124" s="63">
        <v>77087.53</v>
      </c>
      <c r="D124" s="10">
        <v>62662.280000000006</v>
      </c>
      <c r="E124" s="10">
        <v>58662.560000000005</v>
      </c>
      <c r="F124" s="10">
        <v>360107.06</v>
      </c>
      <c r="G124" s="17">
        <f t="shared" si="19"/>
        <v>-6.3829787234042534E-2</v>
      </c>
      <c r="H124" s="18">
        <f t="shared" si="20"/>
        <v>-0.23901362516090463</v>
      </c>
    </row>
    <row r="125" spans="1:13" ht="18" customHeight="1">
      <c r="A125" s="101" t="s">
        <v>57</v>
      </c>
      <c r="B125" s="102"/>
      <c r="C125" s="63">
        <v>1263.73</v>
      </c>
      <c r="D125" s="10">
        <v>1333.24</v>
      </c>
      <c r="E125" s="10">
        <v>1333.24</v>
      </c>
      <c r="F125" s="10">
        <v>1333.24</v>
      </c>
      <c r="G125" s="17">
        <f t="shared" si="19"/>
        <v>0</v>
      </c>
      <c r="H125" s="18">
        <f t="shared" si="20"/>
        <v>5.5003837845109205E-2</v>
      </c>
    </row>
    <row r="126" spans="1:13" ht="18" customHeight="1">
      <c r="A126" s="105" t="s">
        <v>2</v>
      </c>
      <c r="B126" s="106"/>
      <c r="C126" s="106"/>
      <c r="D126" s="106"/>
      <c r="E126" s="106"/>
      <c r="F126" s="106"/>
      <c r="G126" s="106"/>
      <c r="H126" s="107"/>
    </row>
    <row r="127" spans="1:13" ht="17.25" customHeight="1">
      <c r="A127" s="101" t="s">
        <v>3</v>
      </c>
      <c r="B127" s="102"/>
      <c r="C127" s="82">
        <v>21622</v>
      </c>
      <c r="D127" s="7">
        <v>18637</v>
      </c>
      <c r="E127" s="7">
        <v>18433</v>
      </c>
      <c r="F127" s="7">
        <v>114431</v>
      </c>
      <c r="G127" s="17">
        <f t="shared" ref="G127:G129" si="21">E127/D127-1</f>
        <v>-1.0945967698663961E-2</v>
      </c>
      <c r="H127" s="18">
        <f t="shared" ref="H127:H129" si="22">E127/C127-1</f>
        <v>-0.14748866894829338</v>
      </c>
    </row>
    <row r="128" spans="1:13" ht="18" customHeight="1">
      <c r="A128" s="101" t="s">
        <v>18</v>
      </c>
      <c r="B128" s="102"/>
      <c r="C128" s="83">
        <v>6457072.8300000001</v>
      </c>
      <c r="D128" s="73">
        <v>5808352.7599999998</v>
      </c>
      <c r="E128" s="73">
        <v>5731739.7800000003</v>
      </c>
      <c r="F128" s="73">
        <v>35106216.359999999</v>
      </c>
      <c r="G128" s="17">
        <f t="shared" si="21"/>
        <v>-1.3190138954301323E-2</v>
      </c>
      <c r="H128" s="18">
        <f t="shared" si="22"/>
        <v>-0.11233155782757365</v>
      </c>
      <c r="L128" s="14"/>
    </row>
    <row r="129" spans="1:8" ht="18" customHeight="1">
      <c r="A129" s="101" t="s">
        <v>57</v>
      </c>
      <c r="B129" s="102"/>
      <c r="C129" s="83">
        <v>299.82</v>
      </c>
      <c r="D129" s="10">
        <v>312.70999999999998</v>
      </c>
      <c r="E129" s="10">
        <v>312.70999999999998</v>
      </c>
      <c r="F129" s="10">
        <v>312.70999999999998</v>
      </c>
      <c r="G129" s="17">
        <f t="shared" si="21"/>
        <v>0</v>
      </c>
      <c r="H129" s="18">
        <f t="shared" si="22"/>
        <v>4.2992462143953025E-2</v>
      </c>
    </row>
    <row r="130" spans="1:8" ht="18" customHeight="1">
      <c r="A130" s="105" t="s">
        <v>4</v>
      </c>
      <c r="B130" s="106"/>
      <c r="C130" s="106"/>
      <c r="D130" s="106"/>
      <c r="E130" s="106"/>
      <c r="F130" s="106"/>
      <c r="G130" s="106"/>
      <c r="H130" s="107"/>
    </row>
    <row r="131" spans="1:8" ht="16.5" customHeight="1">
      <c r="A131" s="101" t="s">
        <v>3</v>
      </c>
      <c r="B131" s="102"/>
      <c r="C131" s="84">
        <v>6107</v>
      </c>
      <c r="D131" s="7">
        <v>5193</v>
      </c>
      <c r="E131" s="7">
        <v>5132</v>
      </c>
      <c r="F131" s="7">
        <v>32009</v>
      </c>
      <c r="G131" s="17">
        <f t="shared" ref="G131:G133" si="23">E131/D131-1</f>
        <v>-1.1746581937223222E-2</v>
      </c>
      <c r="H131" s="18">
        <f t="shared" ref="H131:H133" si="24">E131/C131-1</f>
        <v>-0.1596528573767807</v>
      </c>
    </row>
    <row r="132" spans="1:8" ht="18" customHeight="1">
      <c r="A132" s="101" t="s">
        <v>18</v>
      </c>
      <c r="B132" s="102"/>
      <c r="C132" s="85">
        <v>2005014.14</v>
      </c>
      <c r="D132" s="73">
        <v>1799288.24</v>
      </c>
      <c r="E132" s="73">
        <v>1777332.26</v>
      </c>
      <c r="F132" s="73">
        <v>10875706.469999999</v>
      </c>
      <c r="G132" s="17">
        <f t="shared" si="23"/>
        <v>-1.2202591842649935E-2</v>
      </c>
      <c r="H132" s="18">
        <f t="shared" si="24"/>
        <v>-0.1135562465409844</v>
      </c>
    </row>
    <row r="133" spans="1:8" ht="18" customHeight="1">
      <c r="A133" s="101" t="s">
        <v>57</v>
      </c>
      <c r="B133" s="102"/>
      <c r="C133" s="85">
        <v>330.07</v>
      </c>
      <c r="D133" s="10">
        <v>348.22</v>
      </c>
      <c r="E133" s="10">
        <v>348.22</v>
      </c>
      <c r="F133" s="10">
        <v>348.22</v>
      </c>
      <c r="G133" s="17">
        <f t="shared" si="23"/>
        <v>0</v>
      </c>
      <c r="H133" s="18">
        <f t="shared" si="24"/>
        <v>5.4988335807556021E-2</v>
      </c>
    </row>
    <row r="134" spans="1:8" ht="18" customHeight="1">
      <c r="A134" s="105" t="s">
        <v>87</v>
      </c>
      <c r="B134" s="106"/>
      <c r="C134" s="106"/>
      <c r="D134" s="106"/>
      <c r="E134" s="106"/>
      <c r="F134" s="106"/>
      <c r="G134" s="106"/>
      <c r="H134" s="107"/>
    </row>
    <row r="135" spans="1:8" ht="20.25" customHeight="1">
      <c r="A135" s="101" t="s">
        <v>3</v>
      </c>
      <c r="B135" s="102"/>
      <c r="C135" s="62">
        <v>5</v>
      </c>
      <c r="D135" s="7">
        <v>9</v>
      </c>
      <c r="E135" s="7">
        <v>8</v>
      </c>
      <c r="F135" s="7">
        <v>65</v>
      </c>
      <c r="G135" s="17">
        <f t="shared" ref="G135:G137" si="25">E135/D135-1</f>
        <v>-0.11111111111111116</v>
      </c>
      <c r="H135" s="18">
        <f t="shared" ref="H135:H137" si="26">E135/C135-1</f>
        <v>0.60000000000000009</v>
      </c>
    </row>
    <row r="136" spans="1:8" ht="18" customHeight="1">
      <c r="A136" s="101" t="s">
        <v>18</v>
      </c>
      <c r="B136" s="102"/>
      <c r="C136" s="63">
        <v>20000</v>
      </c>
      <c r="D136" s="10">
        <v>36000</v>
      </c>
      <c r="E136" s="10">
        <v>32000</v>
      </c>
      <c r="F136" s="10">
        <v>260000</v>
      </c>
      <c r="G136" s="17">
        <f t="shared" si="25"/>
        <v>-0.11111111111111116</v>
      </c>
      <c r="H136" s="18">
        <f t="shared" si="26"/>
        <v>0.60000000000000009</v>
      </c>
    </row>
    <row r="137" spans="1:8" ht="18" customHeight="1">
      <c r="A137" s="101" t="s">
        <v>57</v>
      </c>
      <c r="B137" s="102"/>
      <c r="C137" s="73">
        <v>4000</v>
      </c>
      <c r="D137" s="35">
        <v>4000</v>
      </c>
      <c r="E137" s="35">
        <v>4000</v>
      </c>
      <c r="F137" s="35">
        <v>4000</v>
      </c>
      <c r="G137" s="17">
        <f t="shared" si="25"/>
        <v>0</v>
      </c>
      <c r="H137" s="18">
        <f t="shared" si="26"/>
        <v>0</v>
      </c>
    </row>
    <row r="138" spans="1:8" ht="18" customHeight="1">
      <c r="A138" s="105" t="s">
        <v>11</v>
      </c>
      <c r="B138" s="106"/>
      <c r="C138" s="106"/>
      <c r="D138" s="106"/>
      <c r="E138" s="106"/>
      <c r="F138" s="106"/>
      <c r="G138" s="106"/>
      <c r="H138" s="107"/>
    </row>
    <row r="139" spans="1:8" ht="17.25" customHeight="1">
      <c r="A139" s="101" t="s">
        <v>3</v>
      </c>
      <c r="B139" s="102"/>
      <c r="C139" s="86">
        <v>1375</v>
      </c>
      <c r="D139" s="7">
        <v>1094</v>
      </c>
      <c r="E139" s="7">
        <v>1073</v>
      </c>
      <c r="F139" s="7">
        <v>6798</v>
      </c>
      <c r="G139" s="17">
        <f t="shared" ref="G139:G141" si="27">E139/D139-1</f>
        <v>-1.9195612431444187E-2</v>
      </c>
      <c r="H139" s="18">
        <f>E139/C139-1</f>
        <v>-0.21963636363636363</v>
      </c>
    </row>
    <row r="140" spans="1:8" ht="18" customHeight="1">
      <c r="A140" s="101" t="s">
        <v>18</v>
      </c>
      <c r="B140" s="102"/>
      <c r="C140" s="87">
        <v>450545.57</v>
      </c>
      <c r="D140" s="73">
        <v>382694.82</v>
      </c>
      <c r="E140" s="73">
        <v>369461</v>
      </c>
      <c r="F140" s="73">
        <v>2310696.4</v>
      </c>
      <c r="G140" s="17">
        <f t="shared" si="27"/>
        <v>-3.4580609165287379E-2</v>
      </c>
      <c r="H140" s="18">
        <f t="shared" ref="H140:H141" si="28">E140/C140-1</f>
        <v>-0.17996974201743898</v>
      </c>
    </row>
    <row r="141" spans="1:8" ht="18" customHeight="1">
      <c r="A141" s="101" t="s">
        <v>57</v>
      </c>
      <c r="B141" s="102"/>
      <c r="C141" s="95">
        <v>330.07</v>
      </c>
      <c r="D141" s="10">
        <v>348.22</v>
      </c>
      <c r="E141" s="10">
        <v>348.22</v>
      </c>
      <c r="F141" s="10">
        <v>348.22</v>
      </c>
      <c r="G141" s="17">
        <f t="shared" si="27"/>
        <v>0</v>
      </c>
      <c r="H141" s="18">
        <f t="shared" si="28"/>
        <v>5.4988335807556021E-2</v>
      </c>
    </row>
    <row r="142" spans="1:8" ht="18" customHeight="1">
      <c r="A142" s="105" t="s">
        <v>5</v>
      </c>
      <c r="B142" s="106"/>
      <c r="C142" s="106"/>
      <c r="D142" s="106"/>
      <c r="E142" s="106"/>
      <c r="F142" s="106"/>
      <c r="G142" s="106"/>
      <c r="H142" s="107"/>
    </row>
    <row r="143" spans="1:8" ht="17.25" customHeight="1">
      <c r="A143" s="101" t="s">
        <v>3</v>
      </c>
      <c r="B143" s="102"/>
      <c r="C143" s="88">
        <v>4061</v>
      </c>
      <c r="D143" s="7">
        <v>3462</v>
      </c>
      <c r="E143" s="7">
        <v>3418</v>
      </c>
      <c r="F143" s="7">
        <v>21256</v>
      </c>
      <c r="G143" s="17">
        <f t="shared" ref="G143:G145" si="29">E143/D143-1</f>
        <v>-1.2709416522241446E-2</v>
      </c>
      <c r="H143" s="18">
        <f t="shared" ref="H143:H145" si="30">E143/C143-1</f>
        <v>-0.1583353853730608</v>
      </c>
    </row>
    <row r="144" spans="1:8" ht="18" customHeight="1">
      <c r="A144" s="101" t="s">
        <v>18</v>
      </c>
      <c r="B144" s="102"/>
      <c r="C144" s="89">
        <v>1174490.8999999999</v>
      </c>
      <c r="D144" s="73">
        <v>1046420.11</v>
      </c>
      <c r="E144" s="73">
        <v>1034024</v>
      </c>
      <c r="F144" s="73">
        <v>6327407.6000000006</v>
      </c>
      <c r="G144" s="17">
        <f t="shared" si="29"/>
        <v>-1.1846207733909098E-2</v>
      </c>
      <c r="H144" s="18">
        <f t="shared" si="30"/>
        <v>-0.11959811693730438</v>
      </c>
    </row>
    <row r="145" spans="1:8" ht="18" customHeight="1">
      <c r="A145" s="101" t="s">
        <v>88</v>
      </c>
      <c r="B145" s="102"/>
      <c r="C145" s="95">
        <v>330.07</v>
      </c>
      <c r="D145" s="10">
        <v>348.22</v>
      </c>
      <c r="E145" s="95">
        <v>348.22</v>
      </c>
      <c r="F145" s="95">
        <v>348.22</v>
      </c>
      <c r="G145" s="17">
        <f t="shared" si="29"/>
        <v>0</v>
      </c>
      <c r="H145" s="18">
        <f t="shared" si="30"/>
        <v>5.4988335807556021E-2</v>
      </c>
    </row>
    <row r="146" spans="1:8" ht="18" customHeight="1">
      <c r="A146" s="105" t="s">
        <v>6</v>
      </c>
      <c r="B146" s="106"/>
      <c r="C146" s="106"/>
      <c r="D146" s="106"/>
      <c r="E146" s="106"/>
      <c r="F146" s="106"/>
      <c r="G146" s="106"/>
      <c r="H146" s="107"/>
    </row>
    <row r="147" spans="1:8" ht="17.25" customHeight="1">
      <c r="A147" s="101" t="s">
        <v>3</v>
      </c>
      <c r="B147" s="102"/>
      <c r="C147" s="90">
        <v>16957</v>
      </c>
      <c r="D147" s="7">
        <v>14313</v>
      </c>
      <c r="E147" s="7">
        <v>14124</v>
      </c>
      <c r="F147" s="7">
        <v>88172</v>
      </c>
      <c r="G147" s="17">
        <f t="shared" ref="G147:G149" si="31">E147/D147-1</f>
        <v>-1.3204778872353828E-2</v>
      </c>
      <c r="H147" s="18">
        <f t="shared" ref="H147:H149" si="32">E147/C147-1</f>
        <v>-0.16706964675355307</v>
      </c>
    </row>
    <row r="148" spans="1:8" ht="18" customHeight="1">
      <c r="A148" s="101" t="s">
        <v>18</v>
      </c>
      <c r="B148" s="102"/>
      <c r="C148" s="91">
        <v>835211.02</v>
      </c>
      <c r="D148" s="73">
        <v>743821.81</v>
      </c>
      <c r="E148" s="73">
        <v>733008.8</v>
      </c>
      <c r="F148" s="73">
        <v>4495469.3499999996</v>
      </c>
      <c r="G148" s="17">
        <f t="shared" si="31"/>
        <v>-1.4537097265271082E-2</v>
      </c>
      <c r="H148" s="18">
        <f t="shared" si="32"/>
        <v>-0.12236694386527602</v>
      </c>
    </row>
    <row r="149" spans="1:8" ht="18" customHeight="1">
      <c r="A149" s="101" t="s">
        <v>57</v>
      </c>
      <c r="B149" s="102"/>
      <c r="C149" s="91">
        <v>49.51</v>
      </c>
      <c r="D149" s="10">
        <v>52.23</v>
      </c>
      <c r="E149" s="10">
        <v>52.23</v>
      </c>
      <c r="F149" s="10">
        <v>52.23</v>
      </c>
      <c r="G149" s="17">
        <f t="shared" si="31"/>
        <v>0</v>
      </c>
      <c r="H149" s="18">
        <f t="shared" si="32"/>
        <v>5.4938396283578994E-2</v>
      </c>
    </row>
    <row r="150" spans="1:8" ht="18" customHeight="1">
      <c r="A150" s="105" t="s">
        <v>12</v>
      </c>
      <c r="B150" s="106"/>
      <c r="C150" s="106"/>
      <c r="D150" s="106"/>
      <c r="E150" s="106"/>
      <c r="F150" s="106"/>
      <c r="G150" s="106"/>
      <c r="H150" s="107"/>
    </row>
    <row r="151" spans="1:8" ht="18" customHeight="1">
      <c r="A151" s="101" t="s">
        <v>3</v>
      </c>
      <c r="B151" s="102"/>
      <c r="C151" s="62">
        <v>5</v>
      </c>
      <c r="D151" s="7">
        <v>5</v>
      </c>
      <c r="E151" s="7">
        <v>5</v>
      </c>
      <c r="F151" s="7">
        <v>30</v>
      </c>
      <c r="G151" s="17">
        <f t="shared" ref="G151:G153" si="33">E151/D151-1</f>
        <v>0</v>
      </c>
      <c r="H151" s="18">
        <f t="shared" ref="H151:H153" si="34">E151/C151-1</f>
        <v>0</v>
      </c>
    </row>
    <row r="152" spans="1:8" ht="18" customHeight="1">
      <c r="A152" s="101" t="s">
        <v>18</v>
      </c>
      <c r="B152" s="102"/>
      <c r="C152" s="63">
        <v>6927.95</v>
      </c>
      <c r="D152" s="10">
        <v>7308.95</v>
      </c>
      <c r="E152" s="10">
        <v>7308.95</v>
      </c>
      <c r="F152" s="10">
        <v>43091.7</v>
      </c>
      <c r="G152" s="17">
        <f t="shared" si="33"/>
        <v>0</v>
      </c>
      <c r="H152" s="18">
        <f t="shared" si="34"/>
        <v>5.4994623229093653E-2</v>
      </c>
    </row>
    <row r="153" spans="1:8" ht="18" customHeight="1">
      <c r="A153" s="101" t="s">
        <v>1</v>
      </c>
      <c r="B153" s="102"/>
      <c r="C153" s="63">
        <v>1385.59</v>
      </c>
      <c r="D153" s="10">
        <v>1461.79</v>
      </c>
      <c r="E153" s="10">
        <v>1461.79</v>
      </c>
      <c r="F153" s="10">
        <v>1436.39</v>
      </c>
      <c r="G153" s="17">
        <f t="shared" si="33"/>
        <v>0</v>
      </c>
      <c r="H153" s="18">
        <f t="shared" si="34"/>
        <v>5.4994623229093875E-2</v>
      </c>
    </row>
    <row r="154" spans="1:8" ht="18.75" customHeight="1">
      <c r="A154" s="105" t="s">
        <v>15</v>
      </c>
      <c r="B154" s="106"/>
      <c r="C154" s="106"/>
      <c r="D154" s="106"/>
      <c r="E154" s="106"/>
      <c r="F154" s="106"/>
      <c r="G154" s="106"/>
      <c r="H154" s="107"/>
    </row>
    <row r="155" spans="1:8" ht="18" customHeight="1">
      <c r="A155" s="101" t="s">
        <v>65</v>
      </c>
      <c r="B155" s="102"/>
      <c r="C155" s="92">
        <v>1423</v>
      </c>
      <c r="D155" s="7">
        <v>1449</v>
      </c>
      <c r="E155" s="7">
        <v>1451</v>
      </c>
      <c r="F155" s="7">
        <v>1451</v>
      </c>
      <c r="G155" s="17">
        <f t="shared" ref="G155:G157" si="35">E155/D155-1</f>
        <v>1.3802622498275685E-3</v>
      </c>
      <c r="H155" s="18">
        <f t="shared" ref="H155:H165" si="36">E155/C155-1</f>
        <v>1.9676739283204459E-2</v>
      </c>
    </row>
    <row r="156" spans="1:8" ht="18" customHeight="1">
      <c r="A156" s="101" t="s">
        <v>29</v>
      </c>
      <c r="B156" s="102"/>
      <c r="C156" s="93">
        <v>2576569.02</v>
      </c>
      <c r="D156" s="10">
        <v>2757405.9999999995</v>
      </c>
      <c r="E156" s="10">
        <v>2772305.4699999993</v>
      </c>
      <c r="F156" s="10">
        <v>16278373.299999999</v>
      </c>
      <c r="G156" s="17">
        <f t="shared" si="35"/>
        <v>5.4034371434601436E-3</v>
      </c>
      <c r="H156" s="18">
        <f t="shared" si="36"/>
        <v>7.5967865980162808E-2</v>
      </c>
    </row>
    <row r="157" spans="1:8" ht="18" customHeight="1">
      <c r="A157" s="101" t="s">
        <v>89</v>
      </c>
      <c r="B157" s="102"/>
      <c r="C157" s="93">
        <v>1780.96</v>
      </c>
      <c r="D157" s="10">
        <v>1878.91</v>
      </c>
      <c r="E157" s="10">
        <v>1878.91</v>
      </c>
      <c r="F157" s="10">
        <v>1878.91</v>
      </c>
      <c r="G157" s="17">
        <f t="shared" si="35"/>
        <v>0</v>
      </c>
      <c r="H157" s="18">
        <f t="shared" si="36"/>
        <v>5.4998427814212603E-2</v>
      </c>
    </row>
    <row r="158" spans="1:8" ht="32.25" customHeight="1">
      <c r="A158" s="108" t="s">
        <v>30</v>
      </c>
      <c r="B158" s="109"/>
      <c r="C158" s="109"/>
      <c r="D158" s="109"/>
      <c r="E158" s="109"/>
      <c r="F158" s="109"/>
      <c r="G158" s="109"/>
      <c r="H158" s="110"/>
    </row>
    <row r="159" spans="1:8" ht="18" customHeight="1">
      <c r="A159" s="101" t="s">
        <v>3</v>
      </c>
      <c r="B159" s="102"/>
      <c r="C159" s="62">
        <v>321</v>
      </c>
      <c r="D159" s="7">
        <v>327</v>
      </c>
      <c r="E159" s="7">
        <v>327</v>
      </c>
      <c r="F159" s="7">
        <v>1952</v>
      </c>
      <c r="G159" s="17">
        <f t="shared" ref="G159:G161" si="37">E159/D159-1</f>
        <v>0</v>
      </c>
      <c r="H159" s="18">
        <f t="shared" si="36"/>
        <v>1.8691588785046731E-2</v>
      </c>
    </row>
    <row r="160" spans="1:8" ht="18" customHeight="1">
      <c r="A160" s="101" t="s">
        <v>20</v>
      </c>
      <c r="B160" s="102"/>
      <c r="C160" s="63">
        <v>456675.82</v>
      </c>
      <c r="D160" s="10">
        <v>496353.92000000004</v>
      </c>
      <c r="E160" s="10">
        <v>485140.60000000003</v>
      </c>
      <c r="F160" s="10">
        <v>2861123.97</v>
      </c>
      <c r="G160" s="17">
        <f t="shared" si="37"/>
        <v>-2.2591379957269231E-2</v>
      </c>
      <c r="H160" s="18">
        <f t="shared" si="36"/>
        <v>6.2330385698984525E-2</v>
      </c>
    </row>
    <row r="161" spans="1:8" ht="18" customHeight="1">
      <c r="A161" s="101" t="s">
        <v>1</v>
      </c>
      <c r="B161" s="102"/>
      <c r="C161" s="63">
        <v>1422.67</v>
      </c>
      <c r="D161" s="10">
        <v>1517.9</v>
      </c>
      <c r="E161" s="10">
        <v>1483.61</v>
      </c>
      <c r="F161" s="10">
        <v>1465.74</v>
      </c>
      <c r="G161" s="17">
        <f t="shared" si="37"/>
        <v>-2.2590420976349002E-2</v>
      </c>
      <c r="H161" s="18">
        <f t="shared" si="36"/>
        <v>4.2834951183338354E-2</v>
      </c>
    </row>
    <row r="162" spans="1:8" ht="18.75" customHeight="1">
      <c r="A162" s="108" t="s">
        <v>69</v>
      </c>
      <c r="B162" s="109"/>
      <c r="C162" s="109"/>
      <c r="D162" s="109"/>
      <c r="E162" s="109"/>
      <c r="F162" s="109"/>
      <c r="G162" s="109"/>
      <c r="H162" s="110"/>
    </row>
    <row r="163" spans="1:8" ht="18" customHeight="1">
      <c r="A163" s="101" t="s">
        <v>3</v>
      </c>
      <c r="B163" s="102"/>
      <c r="C163" s="47">
        <v>32409</v>
      </c>
      <c r="D163" s="7">
        <v>37121</v>
      </c>
      <c r="E163" s="7">
        <v>37258</v>
      </c>
      <c r="F163" s="7">
        <v>221356</v>
      </c>
      <c r="G163" s="17">
        <f t="shared" ref="G163:G165" si="38">E163/D163-1</f>
        <v>3.6906333342312525E-3</v>
      </c>
      <c r="H163" s="69">
        <f t="shared" si="36"/>
        <v>0.1496189330124349</v>
      </c>
    </row>
    <row r="164" spans="1:8" ht="18" customHeight="1">
      <c r="A164" s="101" t="s">
        <v>20</v>
      </c>
      <c r="B164" s="102"/>
      <c r="C164" s="24">
        <v>11011753.68</v>
      </c>
      <c r="D164" s="10">
        <v>13290235.220000001</v>
      </c>
      <c r="E164" s="10">
        <v>13316435.360000001</v>
      </c>
      <c r="F164" s="10">
        <v>77891161.879999995</v>
      </c>
      <c r="G164" s="17">
        <f t="shared" si="38"/>
        <v>1.9713827156777608E-3</v>
      </c>
      <c r="H164" s="69">
        <f t="shared" si="36"/>
        <v>0.20929288349283182</v>
      </c>
    </row>
    <row r="165" spans="1:8" ht="18" customHeight="1">
      <c r="A165" s="101" t="s">
        <v>62</v>
      </c>
      <c r="B165" s="102"/>
      <c r="C165" s="15">
        <v>336.36</v>
      </c>
      <c r="D165" s="10">
        <v>354.86</v>
      </c>
      <c r="E165" s="10">
        <v>354.86</v>
      </c>
      <c r="F165" s="63">
        <v>354.86</v>
      </c>
      <c r="G165" s="19">
        <f t="shared" si="38"/>
        <v>0</v>
      </c>
      <c r="H165" s="69">
        <f t="shared" si="36"/>
        <v>5.5000594601022801E-2</v>
      </c>
    </row>
    <row r="166" spans="1:8" ht="26.25" customHeight="1">
      <c r="A166" s="103" t="s">
        <v>41</v>
      </c>
      <c r="B166" s="103"/>
      <c r="C166" s="103"/>
      <c r="D166" s="103"/>
      <c r="E166" s="103"/>
      <c r="F166" s="103"/>
      <c r="G166" s="103"/>
      <c r="H166" s="103"/>
    </row>
    <row r="167" spans="1:8" ht="14.25" customHeight="1">
      <c r="A167" s="104" t="s">
        <v>42</v>
      </c>
      <c r="B167" s="104"/>
      <c r="C167" s="104"/>
      <c r="D167" s="104"/>
      <c r="E167" s="104"/>
      <c r="F167" s="104"/>
      <c r="G167" s="104"/>
      <c r="H167" s="104"/>
    </row>
    <row r="168" spans="1:8" ht="14.25" customHeight="1">
      <c r="D168" s="30"/>
      <c r="E168" s="30"/>
      <c r="F168" s="30"/>
      <c r="G168" s="30"/>
      <c r="H168" s="30"/>
    </row>
    <row r="169" spans="1:8">
      <c r="D169" s="25"/>
      <c r="E169" s="25"/>
      <c r="F169" s="25"/>
      <c r="G169" s="36"/>
      <c r="H169" s="30"/>
    </row>
  </sheetData>
  <mergeCells count="155">
    <mergeCell ref="B8:G8"/>
    <mergeCell ref="B15:G15"/>
    <mergeCell ref="H15:M15"/>
    <mergeCell ref="B18:G18"/>
    <mergeCell ref="B35:G35"/>
    <mergeCell ref="A36:G36"/>
    <mergeCell ref="B37:G37"/>
    <mergeCell ref="B38:G38"/>
    <mergeCell ref="B39:G39"/>
    <mergeCell ref="B40:G40"/>
    <mergeCell ref="B41:G41"/>
    <mergeCell ref="B42:G42"/>
    <mergeCell ref="B43:G43"/>
    <mergeCell ref="B44:G44"/>
    <mergeCell ref="B45:G45"/>
    <mergeCell ref="B46:F46"/>
    <mergeCell ref="B47:F47"/>
    <mergeCell ref="B48:F48"/>
    <mergeCell ref="A57:H57"/>
    <mergeCell ref="A58:B60"/>
    <mergeCell ref="D58:H58"/>
    <mergeCell ref="C59:C60"/>
    <mergeCell ref="D59:D60"/>
    <mergeCell ref="E59:E60"/>
    <mergeCell ref="B49:F49"/>
    <mergeCell ref="B50:F50"/>
    <mergeCell ref="B51:F51"/>
    <mergeCell ref="B52:F52"/>
    <mergeCell ref="A66:B68"/>
    <mergeCell ref="D66:H66"/>
    <mergeCell ref="C67:C68"/>
    <mergeCell ref="D67:D68"/>
    <mergeCell ref="E67:E68"/>
    <mergeCell ref="F67:F68"/>
    <mergeCell ref="G67:H67"/>
    <mergeCell ref="F59:F60"/>
    <mergeCell ref="G59:H59"/>
    <mergeCell ref="A61:B61"/>
    <mergeCell ref="A62:B62"/>
    <mergeCell ref="A63:H63"/>
    <mergeCell ref="A65:H65"/>
    <mergeCell ref="A69:B69"/>
    <mergeCell ref="A70:B70"/>
    <mergeCell ref="A71:B71"/>
    <mergeCell ref="A72:H72"/>
    <mergeCell ref="A74:H74"/>
    <mergeCell ref="A75:B77"/>
    <mergeCell ref="D75:H75"/>
    <mergeCell ref="C76:C77"/>
    <mergeCell ref="D76:D77"/>
    <mergeCell ref="E76:E77"/>
    <mergeCell ref="A83:B85"/>
    <mergeCell ref="D83:H83"/>
    <mergeCell ref="C84:C85"/>
    <mergeCell ref="D84:D85"/>
    <mergeCell ref="E84:E85"/>
    <mergeCell ref="F84:F85"/>
    <mergeCell ref="G84:H84"/>
    <mergeCell ref="F76:F77"/>
    <mergeCell ref="G76:H76"/>
    <mergeCell ref="A78:B78"/>
    <mergeCell ref="A79:B79"/>
    <mergeCell ref="A80:B80"/>
    <mergeCell ref="A82:H82"/>
    <mergeCell ref="G92:H92"/>
    <mergeCell ref="A94:H94"/>
    <mergeCell ref="A95:B95"/>
    <mergeCell ref="A96:B96"/>
    <mergeCell ref="A97:B97"/>
    <mergeCell ref="A98:H98"/>
    <mergeCell ref="A86:B86"/>
    <mergeCell ref="A87:B87"/>
    <mergeCell ref="A88:B88"/>
    <mergeCell ref="A90:H90"/>
    <mergeCell ref="A91:B93"/>
    <mergeCell ref="D91:H91"/>
    <mergeCell ref="C92:C93"/>
    <mergeCell ref="D92:D93"/>
    <mergeCell ref="E92:E93"/>
    <mergeCell ref="F92:F93"/>
    <mergeCell ref="G105:H105"/>
    <mergeCell ref="A107:B107"/>
    <mergeCell ref="A108:B108"/>
    <mergeCell ref="A109:B109"/>
    <mergeCell ref="A110:B110"/>
    <mergeCell ref="A99:B99"/>
    <mergeCell ref="A100:B100"/>
    <mergeCell ref="A101:B101"/>
    <mergeCell ref="A103:H103"/>
    <mergeCell ref="A104:B106"/>
    <mergeCell ref="D104:H104"/>
    <mergeCell ref="C105:C106"/>
    <mergeCell ref="D105:D106"/>
    <mergeCell ref="E105:E106"/>
    <mergeCell ref="F105:F106"/>
    <mergeCell ref="F116:F117"/>
    <mergeCell ref="G116:H116"/>
    <mergeCell ref="A118:H118"/>
    <mergeCell ref="A119:B119"/>
    <mergeCell ref="A120:B120"/>
    <mergeCell ref="A121:B121"/>
    <mergeCell ref="A111:B111"/>
    <mergeCell ref="A114:H114"/>
    <mergeCell ref="A115:B117"/>
    <mergeCell ref="D115:H115"/>
    <mergeCell ref="C116:C117"/>
    <mergeCell ref="D116:D117"/>
    <mergeCell ref="E116:E117"/>
    <mergeCell ref="A112:H112"/>
    <mergeCell ref="A128:B128"/>
    <mergeCell ref="A129:B129"/>
    <mergeCell ref="A130:H130"/>
    <mergeCell ref="A131:B131"/>
    <mergeCell ref="A132:B132"/>
    <mergeCell ref="A133:B133"/>
    <mergeCell ref="A122:H122"/>
    <mergeCell ref="A123:B123"/>
    <mergeCell ref="A124:B124"/>
    <mergeCell ref="A125:B125"/>
    <mergeCell ref="A126:H126"/>
    <mergeCell ref="A127:B127"/>
    <mergeCell ref="A138:H138"/>
    <mergeCell ref="A139:B139"/>
    <mergeCell ref="A140:B140"/>
    <mergeCell ref="A141:B141"/>
    <mergeCell ref="A134:H134"/>
    <mergeCell ref="A135:B135"/>
    <mergeCell ref="A136:B136"/>
    <mergeCell ref="A137:B137"/>
    <mergeCell ref="A148:B148"/>
    <mergeCell ref="A149:B149"/>
    <mergeCell ref="A150:H150"/>
    <mergeCell ref="A151:B151"/>
    <mergeCell ref="A152:B152"/>
    <mergeCell ref="A153:B153"/>
    <mergeCell ref="A142:H142"/>
    <mergeCell ref="A143:B143"/>
    <mergeCell ref="A144:B144"/>
    <mergeCell ref="A145:B145"/>
    <mergeCell ref="A146:H146"/>
    <mergeCell ref="A147:B147"/>
    <mergeCell ref="A160:B160"/>
    <mergeCell ref="A161:B161"/>
    <mergeCell ref="A166:H166"/>
    <mergeCell ref="A167:H167"/>
    <mergeCell ref="A154:H154"/>
    <mergeCell ref="A155:B155"/>
    <mergeCell ref="A156:B156"/>
    <mergeCell ref="A157:B157"/>
    <mergeCell ref="A158:H158"/>
    <mergeCell ref="A159:B159"/>
    <mergeCell ref="A162:H162"/>
    <mergeCell ref="A163:B163"/>
    <mergeCell ref="A164:B164"/>
    <mergeCell ref="A165:B16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3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7" man="1"/>
    <brk id="81" max="6" man="1"/>
    <brk id="11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Czerwiec</vt:lpstr>
      <vt:lpstr>Czerwiec!Obszar_wydruku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Maciej Świątek</cp:lastModifiedBy>
  <cp:lastPrinted>2025-08-20T09:19:32Z</cp:lastPrinted>
  <dcterms:created xsi:type="dcterms:W3CDTF">2008-02-15T13:23:15Z</dcterms:created>
  <dcterms:modified xsi:type="dcterms:W3CDTF">2025-08-25T06:20:06Z</dcterms:modified>
</cp:coreProperties>
</file>