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_ 2023" sheetId="78" r:id="rId14"/>
    <sheet name="Eksport_I-VII_ 2023" sheetId="77" r:id="rId15"/>
    <sheet name="Import_I-V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H597" i="36"/>
  <c r="Z596" i="36"/>
  <c r="W596" i="36"/>
  <c r="V596" i="36"/>
  <c r="S596" i="36"/>
  <c r="R596" i="36"/>
  <c r="Q596" i="36"/>
  <c r="M596" i="36"/>
  <c r="L596" i="36"/>
  <c r="K596" i="36"/>
  <c r="J596" i="36"/>
  <c r="C596" i="36"/>
  <c r="Z595" i="36"/>
  <c r="W595" i="36"/>
  <c r="V595" i="36"/>
  <c r="S595" i="36"/>
  <c r="R595" i="36"/>
  <c r="Q595" i="36"/>
  <c r="P595" i="36"/>
  <c r="M595" i="36"/>
  <c r="L595" i="36"/>
  <c r="K595" i="36"/>
  <c r="J595" i="36"/>
  <c r="C595" i="36"/>
  <c r="Z594" i="36"/>
  <c r="W594" i="36"/>
  <c r="V594" i="36"/>
  <c r="S594" i="36"/>
  <c r="R594" i="36"/>
  <c r="Q594" i="36"/>
  <c r="P594" i="36"/>
  <c r="M594" i="36"/>
  <c r="L594" i="36"/>
  <c r="K594" i="36"/>
  <c r="J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G592" i="36"/>
  <c r="C592" i="36"/>
  <c r="Z591" i="36"/>
  <c r="W591" i="36"/>
  <c r="V591" i="36"/>
  <c r="S591" i="36"/>
  <c r="R591" i="36"/>
  <c r="Q591" i="36"/>
  <c r="P591" i="36"/>
  <c r="M591" i="36"/>
  <c r="L591" i="36"/>
  <c r="K591" i="36"/>
  <c r="J591" i="36"/>
  <c r="F591" i="36"/>
  <c r="Z403" i="36"/>
  <c r="W403" i="36"/>
  <c r="V403" i="36"/>
  <c r="S403" i="36"/>
  <c r="R403" i="36"/>
  <c r="Q403" i="36"/>
  <c r="P403" i="36"/>
  <c r="P597" i="36" s="1"/>
  <c r="M403" i="36"/>
  <c r="L403" i="36"/>
  <c r="K403" i="36"/>
  <c r="J403" i="36"/>
  <c r="I403" i="36"/>
  <c r="I597" i="36" s="1"/>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I596" i="36" s="1"/>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I592" i="36" s="1"/>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<sst xmlns="http://schemas.openxmlformats.org/spreadsheetml/2006/main" count="7445" uniqueCount="543">
  <si>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</si>
  <si>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</si>
  <si>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</si>
  <si>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</si>
  <si>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</si>
  <si>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</si>
  <si>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</si>
  <si>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</si>
  <si>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</si>
  <si>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</si>
  <si>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</si>
  <si>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</si>
  <si>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</si>
  <si>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</si>
  <si>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</si>
  <si>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</si>
  <si>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</si>
  <si>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</si>
  <si>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</si>
  <si>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</si>
  <si>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</si>
  <si>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</si>
  <si>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</si>
  <si>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</si>
  <si>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</si>
  <si>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</si>
  <si>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</si>
  <si>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</si>
  <si>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</si>
  <si>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</si>
  <si>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</si>
  <si>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</si>
  <si>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</si>
  <si>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</si>
  <si>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</si>
  <si>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</si>
  <si>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</si>
  <si>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</si>
  <si>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</si>
  <si>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</si>
  <si>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</si>
  <si>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</si>
  <si>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</si>
  <si>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</si>
  <si>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</si>
  <si>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</si>
  <si>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</si>
  <si>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</si>
  <si>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</si>
  <si>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</si>
  <si>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</si>
  <si>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</si>
  <si>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</si>
  <si>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</si>
  <si>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</si>
  <si>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</si>
  <si>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</si>
  <si>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</si>
  <si>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</si>
  <si>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</si>
  <si>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</si>
  <si>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</si>
  <si>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</si>
  <si>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</si>
  <si>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</si>
  <si>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</si>
  <si>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</si>
  <si>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</si>
  <si>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</si>
  <si>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</si>
  <si>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</si>
  <si>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</si>
  <si>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</si>
  <si>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</si>
  <si>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</si>
  <si>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</si>
  <si>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</si>
  <si>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</si>
  <si>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</si>
  <si>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</si>
  <si>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</si>
  <si>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</si>
  <si>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</si>
  <si>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</si>
  <si>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</si>
  <si>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</si>
  <si>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</si>
  <si>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</si>
  <si>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</si>
  <si>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</si>
  <si>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</si>
  <si>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</si>
  <si>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</si>
  <si>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</si>
  <si>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</si>
  <si>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</si>
  <si>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</si>
  <si>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</si>
  <si>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</si>
  <si>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</si>
  <si>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</si>
  <si>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</si>
  <si>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</si>
  <si>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</si>
  <si>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</si>
  <si>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</si>
  <si>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</si>
  <si>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</si>
  <si>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</si>
  <si>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</si>
  <si>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</si>
  <si>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</si>
  <si>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</si>
  <si>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</si>
  <si>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</si>
  <si>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</si>
  <si>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</si>
  <si>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</si>
  <si>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</si>
  <si>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</si>
  <si>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</si>
  <si>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</si>
  <si>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</si>
  <si>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</si>
  <si>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</si>
  <si>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</si>
  <si>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</si>
  <si>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</si>
  <si>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</si>
  <si>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</si>
  <si>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</si>
  <si>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</si>
  <si>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</si>
  <si>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</si>
  <si>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</si>
  <si>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</si>
  <si>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</si>
  <si>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</si>
  <si>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</si>
  <si>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</si>
  <si>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</si>
  <si>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</si>
  <si>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</si>
  <si>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</si>
  <si>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</si>
  <si>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</si>
  <si>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</si>
  <si>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</si>
  <si>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</si>
  <si>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</si>
  <si>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</si>
  <si>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</si>
  <si>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</si>
  <si>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</si>
  <si>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</si>
  <si>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</si>
  <si>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</si>
  <si>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</si>
  <si>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</si>
  <si>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</si>
  <si>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</si>
  <si>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</si>
  <si>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</si>
  <si>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</si>
  <si>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</si>
  <si>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</si>
  <si>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</si>
  <si>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</si>
  <si>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</si>
  <si>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</si>
  <si>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</si>
  <si>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</si>
  <si>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</si>
  <si>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</si>
  <si>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</si>
  <si>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</si>
  <si>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</si>
  <si>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</si>
  <si>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</si>
  <si>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</si>
  <si>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</si>
  <si>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</si>
  <si>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</si>
  <si>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</si>
  <si>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</si>
  <si>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</si>
  <si>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</si>
  <si>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</si>
  <si>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</si>
  <si>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</si>
  <si>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</si>
  <si>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</si>
  <si>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</si>
  <si>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</si>
  <si>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</si>
  <si>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</si>
  <si>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</si>
  <si>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</si>
  <si>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</si>
  <si>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</si>
  <si>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</si>
  <si>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</si>
  <si>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</si>
  <si>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</si>
  <si>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</si>
  <si>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</si>
  <si>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</si>
  <si>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</si>
  <si>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</si>
  <si>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</si>
  <si>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</si>
  <si>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</si>
  <si>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</si>
  <si>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</si>
  <si>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</si>
  <si>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</si>
  <si>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</si>
  <si>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</si>
  <si>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</si>
  <si>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</si>
  <si>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</si>
  <si>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</si>
  <si>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</si>
  <si>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</si>
  <si>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</si>
  <si>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</si>
  <si>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</si>
  <si>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</si>
  <si>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</si>
  <si>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</si>
  <si>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</si>
  <si>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</si>
  <si>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</si>
  <si>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</si>
  <si>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</si>
  <si>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</si>
  <si>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</si>
  <si>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</si>
  <si>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</si>
  <si>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</si>
  <si>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</si>
  <si>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</si>
  <si>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</si>
  <si>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</si>
  <si>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</si>
  <si>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</si>
  <si>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</si>
  <si>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</si>
  <si>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</si>
  <si>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</si>
  <si>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</si>
  <si>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</si>
  <si>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</si>
  <si>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</si>
  <si>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</si>
  <si>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</si>
  <si>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</si>
  <si>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</si>
  <si>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</si>
  <si>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</si>
  <si>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</si>
  <si>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</si>
  <si>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</si>
  <si>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</si>
  <si>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</si>
  <si>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</si>
  <si>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</si>
  <si>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</si>
  <si>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</si>
  <si>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</si>
  <si>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</si>
  <si>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</si>
  <si>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</si>
  <si>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</si>
  <si>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</si>
  <si>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</si>
  <si>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</si>
  <si>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</si>
  <si>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</si>
  <si>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</si>
  <si>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</si>
  <si>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</si>
  <si>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</si>
  <si>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</si>
  <si>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</si>
  <si>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</si>
  <si>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</si>
  <si>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</si>
  <si>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</si>
  <si>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</si>
  <si>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</si>
  <si>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</si>
  <si>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</si>
  <si>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</si>
  <si>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</si>
  <si>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</si>
  <si>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</si>
  <si>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</si>
  <si>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</si>
  <si>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</si>
  <si>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</si>
  <si>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</si>
  <si>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</si>
  <si>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</si>
  <si>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</si>
  <si>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</si>
  <si>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</si>
  <si>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</si>
  <si>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</si>
  <si>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</si>
  <si>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</si>
  <si>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</si>
  <si>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</si>
  <si>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</si>
  <si>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</si>
  <si>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</si>
  <si>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</si>
  <si>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</si>
  <si>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</si>
  <si>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</si>
  <si>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</si>
  <si>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</si>
  <si>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</si>
  <si>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</si>
  <si>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</si>
  <si>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</si>
  <si>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</si>
  <si>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</si>
  <si>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</si>
  <si>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</si>
  <si>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</si>
  <si>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</si>
  <si>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</si>
  <si>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</si>
  <si>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</si>
  <si>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</si>
  <si>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</si>
  <si>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</si>
  <si>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</si>
  <si>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</si>
  <si>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</si>
  <si>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</si>
  <si>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</si>
  <si>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</si>
  <si>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</si>
  <si>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</si>
  <si>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</si>
  <si>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</si>
  <si>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</si>
  <si>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</si>
  <si>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</si>
  <si>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</si>
  <si>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</si>
  <si>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</si>
  <si>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</si>
  <si>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</si>
  <si>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</si>
  <si>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</si>
  <si>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</si>
  <si>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</si>
  <si>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</si>
  <si>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</si>
  <si>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</si>
  <si>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</si>
  <si>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</si>
  <si>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</si>
  <si>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</si>
  <si>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</si>
  <si>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</si>
  <si>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</si>
  <si>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</si>
  <si>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</si>
  <si>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</si>
  <si>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</si>
  <si>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</si>
  <si>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</si>
  <si>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</si>
  <si>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</si>
  <si>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</si>
  <si>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</si>
  <si>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</si>
  <si>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</si>
  <si>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</si>
  <si>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</si>
  <si>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</si>
  <si>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</si>
  <si>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</si>
  <si>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</si>
  <si>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</si>
  <si>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</si>
  <si>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</si>
  <si>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</si>
  <si>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</si>
  <si>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</si>
  <si>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</si>
  <si>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</si>
  <si>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</si>
  <si>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</si>
  <si>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</si>
  <si>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</si>
  <si>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</si>
  <si>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</si>
  <si>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</si>
  <si>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</si>
  <si>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</si>
  <si>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</si>
  <si>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</si>
  <si>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</si>
  <si>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</si>
  <si>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</si>
  <si>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</si>
  <si>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</si>
  <si>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</si>
  <si>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</si>
  <si>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</si>
  <si>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</si>
  <si>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</si>
  <si>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</si>
  <si>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</si>
  <si>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</si>
  <si>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</si>
  <si>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</si>
  <si>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</si>
  <si>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</si>
  <si>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</si>
  <si>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</si>
  <si>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</si>
  <si>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</si>
  <si>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</si>
  <si>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</si>
  <si>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</si>
  <si>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</si>
  <si>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</si>
  <si>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</si>
  <si>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</si>
  <si>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</si>
  <si>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</si>
  <si>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</si>
  <si>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</si>
  <si>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</si>
  <si>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</si>
  <si>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</si>
  <si>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</si>
  <si>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</si>
  <si>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</si>
  <si>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</si>
  <si>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</si>
  <si>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</si>
  <si>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</si>
  <si>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</si>
  <si>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</si>
  <si>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</si>
  <si>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</si>
  <si>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</si>
  <si>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</si>
  <si>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</si>
  <si>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</si>
  <si>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</si>
  <si>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</si>
  <si>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</si>
  <si>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</si>
  <si>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</si>
  <si>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</si>
  <si>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</si>
  <si>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</si>
  <si>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</si>
  <si>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</si>
  <si>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</si>
  <si>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</si>
  <si>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</si>
  <si>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</si>
  <si>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</si>
  <si>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</si>
  <si>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</si>
  <si>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</si>
  <si>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</si>
  <si>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</si>
  <si>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</si>
  <si>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</si>
  <si>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</si>
  <si>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</si>
  <si>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</si>
  <si>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</si>
  <si>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</si>
  <si>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</si>
  <si>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</si>
  <si>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</si>
  <si>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</si>
  <si>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</si>
  <si>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</si>
  <si>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</si>
  <si>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</si>
  <si>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</si>
  <si>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</si>
  <si>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</si>
  <si>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</si>
  <si>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</si>
  <si>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</si>
  <si>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</si>
  <si>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</si>
  <si>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</si>
  <si>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</si>
  <si>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</si>
  <si>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</si>
  <si>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</si>
  <si>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</si>
  <si>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</si>
  <si>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</si>
  <si>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</si>
  <si>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</si>
  <si>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</si>
  <si>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</si>
  <si>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</si>
  <si>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</si>
  <si>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</si>
  <si>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nld</t>
  </si>
  <si>
    <t>Turcja</t>
  </si>
  <si>
    <t>03.09.2023</t>
  </si>
  <si>
    <t>NR 36/2023</t>
  </si>
  <si>
    <t>14 września 2023r.</t>
  </si>
  <si>
    <t>04 - 10 września 2023 r.</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</si>
  <si>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</si>
  <si>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OKRES: I-VII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</si>
  <si>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2023 r. (dane wstępne) </t>
    </r>
    <r>
      <rPr>
        <b/>
        <sz val="11"/>
        <rFont val="Calibri"/>
        <family val="2"/>
        <charset val="238"/>
        <scheme val="minor"/>
      </rPr>
      <t xml:space="preserve">w porównaniu do I - VII 2022 r. </t>
    </r>
    <r>
      <rPr>
        <i/>
        <sz val="11"/>
        <rFont val="Calibri"/>
        <family val="2"/>
        <charset val="238"/>
        <scheme val="minor"/>
      </rPr>
      <t>(wg wstępnych danych Min. Finansów).</t>
    </r>
  </si>
  <si>
    <t>I-VII 2023 r. (wstępne)</t>
  </si>
  <si>
    <t>I-VII 2022 r.</t>
  </si>
  <si>
    <t>zm. w stos. do  I-VII 2022 r. (%)</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</si>
  <si>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</si>
  <si>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r>
      <t>Tablica 6. Średnie ceny sprzedaży netto (bez VAT) elementów mięsa wołowego (kraj) wg makroregionów:</t>
    </r>
    <r>
      <rPr>
        <b/>
        <sz val="14"/>
        <color rgb="FF0000FF"/>
        <rFont val="Calibri"/>
        <family val="2"/>
        <charset val="238"/>
        <scheme val="minor"/>
      </rPr>
      <t xml:space="preserve"> 04 - 10.09.2023 r.</t>
    </r>
  </si>
  <si>
    <t>10.09.2023</t>
  </si>
  <si>
    <t>15.09.2022</t>
  </si>
  <si>
    <t>Prices not received - Same prices as last week : EL</t>
  </si>
  <si>
    <t>07.09.2023</t>
  </si>
  <si>
    <t>Week 35</t>
  </si>
  <si>
    <r>
      <t>Tablica 5. Ceny sprzedaży netto (bez VAT) ćwierci wołowych (zagranica):</t>
    </r>
    <r>
      <rPr>
        <b/>
        <sz val="14"/>
        <color rgb="FF0000FF"/>
        <rFont val="Calibri"/>
        <family val="2"/>
        <charset val="238"/>
        <scheme val="minor"/>
      </rPr>
      <t xml:space="preserve"> 04 - 10.09.2023r.</t>
    </r>
  </si>
  <si>
    <r>
      <t>Tablica 7. Średnie ceny sprzedaży netto (bez VAT) elementów mięsa wołowego (zagranica):</t>
    </r>
    <r>
      <rPr>
        <b/>
        <sz val="14"/>
        <color rgb="FF0000FF"/>
        <rFont val="Calibri"/>
        <family val="2"/>
        <charset val="238"/>
        <scheme val="minor"/>
      </rPr>
      <t xml:space="preserve"> 04 -10.09.2023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</si>
  <si>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- 16 159 sztuk.</t>
    </r>
  </si>
  <si>
    <t>04.09.2023 - 10.09.2023</t>
  </si>
  <si>
    <r>
      <t>Tablica 9. Średnie ceny zakupu mięsa wołowego płacone przez podmioty handlu detalicznego w okresie:</t>
    </r>
    <r>
      <rPr>
        <b/>
        <sz val="16"/>
        <color rgb="FF0000FF"/>
        <rFont val="Calibri"/>
        <family val="2"/>
        <charset val="238"/>
        <scheme val="minor"/>
      </rPr>
      <t xml:space="preserve"> 04 - 10.09.2023 r.</t>
    </r>
  </si>
  <si>
    <t>I-VII  2023 r. (wstępne)</t>
  </si>
  <si>
    <t>zm. w stos. do I-VII 2022 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</si>
  <si>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2023 r. (dane wstępne)  </t>
    </r>
    <r>
      <rPr>
        <b/>
        <sz val="11"/>
        <rFont val="Calibri"/>
        <family val="2"/>
        <charset val="238"/>
        <scheme val="minor"/>
      </rPr>
      <t>w porównaniu do I-VII 2022 r.  (</t>
    </r>
    <r>
      <rPr>
        <i/>
        <sz val="11"/>
        <rFont val="Calibri"/>
        <family val="2"/>
        <charset val="238"/>
        <scheme val="minor"/>
      </rPr>
      <t>wg wstępnych danych Min. Finansów</t>
    </r>
    <r>
      <rPr>
        <b/>
        <sz val="11"/>
        <rFont val="Calibri"/>
        <family val="2"/>
        <charset val="238"/>
        <scheme val="minor"/>
      </rPr>
      <t>).</t>
    </r>
  </si>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</sst>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1"/>
      <color indexed="63"/>
      <name val="Calibri"/>
      <family val="2"/>
      <charset val="238"/>
      <scheme val="minor"/>
    </font>
    <font>
      <sz val="11"/>
      <color indexed="63"/>
      <name val="Calibri"/>
      <family val="2"/>
      <charset val="238"/>
      <scheme val="minor"/>
    </font>
    <font>
      <i/>
      <sz val="11"/>
      <color rgb="FF006600"/>
      <name val="Calibri"/>
      <family val="2"/>
      <charset val="238"/>
      <scheme val="minor"/>
    </font>
    <font>
      <i/>
      <sz val="11"/>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0">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206" fillId="59" borderId="45" xfId="0" applyFont="1" applyFill="1" applyBorder="1" applyAlignment="1">
      <alignment horizontal="center" vertical="center" wrapText="1"/>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28" fillId="0" borderId="0" xfId="96" applyFont="1" applyAlignment="1">
      <alignment vertical="center"/>
    </xf>
    <xf numFmtId="0" fontId="128" fillId="59" borderId="0" xfId="96" applyFont="1" applyFill="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77" fillId="0" borderId="0" xfId="0" applyFont="1" applyAlignment="1">
      <alignment vertical="center"/>
    </xf>
    <xf numFmtId="0" fontId="177" fillId="0" borderId="0" xfId="0" applyFont="1" applyFill="1"/>
    <xf numFmtId="0" fontId="141" fillId="62" borderId="0" xfId="96" applyFont="1" applyFill="1" applyAlignment="1">
      <alignment horizontal="center" vertical="center"/>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180" fillId="0" borderId="0" xfId="51" applyFont="1" applyAlignment="1">
      <alignment horizontal="left"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204" fillId="0" borderId="0" xfId="51" applyFont="1" applyFill="1" applyBorder="1" applyAlignment="1">
      <alignment vertical="center" wrapText="1"/>
    </xf>
    <xf numFmtId="0" fontId="204" fillId="0" borderId="0" xfId="0" applyFont="1" applyAlignment="1">
      <alignment horizontal="left" vertical="center" wrapText="1"/>
    </xf>
    <xf numFmtId="0" fontId="132" fillId="62" borderId="41" xfId="96" applyFont="1" applyFill="1" applyBorder="1" applyAlignment="1" applyProtection="1">
      <alignment horizontal="center" vertical="center"/>
      <protection locked="0"/>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33"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204" fillId="0" borderId="41" xfId="51" applyFont="1" applyFill="1" applyBorder="1" applyAlignment="1">
      <alignment vertical="center" wrapText="1"/>
    </xf>
    <xf numFmtId="2" fontId="154" fillId="64" borderId="0" xfId="96" applyNumberFormat="1" applyFont="1" applyFill="1" applyAlignment="1" applyProtection="1">
      <alignment vertical="center"/>
    </xf>
    <xf numFmtId="2" fontId="154" fillId="59" borderId="0" xfId="96" applyNumberFormat="1" applyFont="1" applyFill="1" applyAlignment="1" applyProtection="1">
      <alignment vertical="center"/>
    </xf>
    <xf numFmtId="2" fontId="154" fillId="0" borderId="0" xfId="96" applyNumberFormat="1" applyFont="1" applyAlignment="1" applyProtection="1">
      <alignment vertical="center"/>
    </xf>
    <xf numFmtId="2" fontId="154" fillId="0" borderId="0" xfId="96" applyNumberFormat="1" applyFont="1" applyFill="1" applyAlignment="1" applyProtection="1">
      <alignment vertical="center"/>
      <protection locked="0"/>
    </xf>
    <xf numFmtId="178" fontId="150" fillId="0" borderId="0" xfId="96" applyNumberFormat="1" applyFont="1" applyFill="1" applyAlignment="1">
      <alignment horizontal="right" vertical="center"/>
    </xf>
    <xf numFmtId="0" fontId="141" fillId="0" borderId="0" xfId="97" applyFont="1" applyFill="1"/>
    <xf numFmtId="0" fontId="128" fillId="0" borderId="0" xfId="97" applyFont="1" applyFill="1"/>
    <xf numFmtId="0" fontId="60" fillId="0" borderId="0" xfId="97" applyFill="1"/>
    <xf numFmtId="0" fontId="27" fillId="0" borderId="0" xfId="96" applyFill="1" applyAlignment="1">
      <alignment vertical="center"/>
    </xf>
    <xf numFmtId="0" fontId="164" fillId="0" borderId="0" xfId="96" applyFont="1" applyFill="1" applyAlignment="1">
      <alignment horizontal="right"/>
    </xf>
    <xf numFmtId="179" fontId="150" fillId="0" borderId="0" xfId="96" applyNumberFormat="1" applyFont="1" applyFill="1" applyAlignment="1">
      <alignment horizontal="right"/>
    </xf>
    <xf numFmtId="0" fontId="27" fillId="0" borderId="0" xfId="96" applyFill="1"/>
    <xf numFmtId="0" fontId="164" fillId="0" borderId="0" xfId="96" applyFont="1" applyFill="1" applyAlignment="1">
      <alignment horizontal="right" vertical="top"/>
    </xf>
    <xf numFmtId="179" fontId="150" fillId="0" borderId="0" xfId="96" applyNumberFormat="1" applyFont="1" applyFill="1" applyAlignment="1">
      <alignment horizontal="right" vertical="top"/>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vertical="center"/>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0" xfId="96" applyNumberFormat="1" applyFont="1" applyFill="1" applyBorder="1" applyAlignment="1" applyProtection="1">
      <alignment horizontal="center" vertical="center"/>
      <protection locked="0"/>
    </xf>
    <xf numFmtId="2" fontId="131" fillId="59" borderId="0"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28" fillId="62" borderId="0" xfId="96" applyFont="1" applyFill="1" applyBorder="1" applyAlignment="1">
      <alignment horizontal="center" vertical="center"/>
    </xf>
    <xf numFmtId="0" fontId="132" fillId="62" borderId="0" xfId="96"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0" fontId="208" fillId="0" borderId="0" xfId="0" applyFont="1" applyAlignment="1">
      <alignment vertical="center"/>
    </xf>
    <xf numFmtId="0" fontId="204" fillId="0" borderId="0" xfId="0" applyFont="1" applyAlignment="1">
      <alignment vertical="center"/>
    </xf>
    <xf numFmtId="0" fontId="208" fillId="0" borderId="0" xfId="0" quotePrefix="1"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0" fontId="193" fillId="0" borderId="16" xfId="0" applyFont="1" applyBorder="1"/>
    <xf numFmtId="0" fontId="193" fillId="0" borderId="17" xfId="0" applyFont="1" applyBorder="1" applyAlignment="1">
      <alignment horizontal="center"/>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0" fontId="193" fillId="0" borderId="2" xfId="0" applyFont="1" applyFill="1" applyBorder="1"/>
    <xf numFmtId="0" fontId="193" fillId="0" borderId="3" xfId="0" applyFont="1" applyFill="1" applyBorder="1" applyAlignment="1">
      <alignment horizontal="center"/>
    </xf>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0" fontId="192" fillId="0" borderId="18" xfId="0" applyFont="1" applyBorder="1"/>
    <xf numFmtId="0" fontId="192" fillId="0" borderId="19" xfId="0" applyFont="1" applyBorder="1" applyAlignment="1">
      <alignment horizontal="center"/>
    </xf>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0" fontId="192" fillId="0" borderId="14" xfId="0" applyFont="1" applyBorder="1"/>
    <xf numFmtId="0" fontId="192" fillId="0" borderId="15" xfId="0" applyFont="1" applyBorder="1" applyAlignment="1">
      <alignment horizontal="center"/>
    </xf>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0" fontId="192" fillId="0" borderId="20" xfId="0" applyFont="1" applyBorder="1"/>
    <xf numFmtId="0" fontId="192" fillId="0" borderId="21" xfId="0" applyFont="1" applyBorder="1" applyAlignment="1">
      <alignment horizontal="center"/>
    </xf>
    <xf numFmtId="3" fontId="192" fillId="0" borderId="46" xfId="0" applyNumberFormat="1" applyFont="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0" fontId="192" fillId="0" borderId="22" xfId="0" applyFont="1" applyBorder="1"/>
    <xf numFmtId="0" fontId="192" fillId="0" borderId="23" xfId="0" applyFont="1" applyBorder="1" applyAlignment="1">
      <alignment horizontal="center"/>
    </xf>
    <xf numFmtId="3" fontId="192" fillId="0" borderId="51" xfId="0" applyNumberFormat="1" applyFont="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0" fontId="193" fillId="0" borderId="3" xfId="0" applyFont="1" applyFill="1" applyBorder="1"/>
    <xf numFmtId="0" fontId="193" fillId="0" borderId="14" xfId="0" applyFont="1" applyBorder="1"/>
    <xf numFmtId="0" fontId="193" fillId="0" borderId="15" xfId="0" applyFont="1" applyBorder="1"/>
    <xf numFmtId="3" fontId="193" fillId="0" borderId="12" xfId="0" applyNumberFormat="1" applyFont="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0" fontId="192" fillId="0" borderId="21" xfId="0" applyFont="1" applyBorder="1"/>
    <xf numFmtId="165" fontId="192" fillId="0" borderId="61" xfId="0" applyNumberFormat="1" applyFont="1" applyFill="1" applyBorder="1"/>
    <xf numFmtId="165" fontId="192" fillId="0" borderId="62" xfId="0" applyNumberFormat="1" applyFont="1" applyFill="1" applyBorder="1"/>
    <xf numFmtId="0" fontId="193" fillId="0" borderId="21" xfId="0" applyFont="1" applyBorder="1"/>
    <xf numFmtId="3" fontId="193" fillId="0" borderId="46" xfId="0" applyNumberFormat="1" applyFont="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0" fontId="192" fillId="0" borderId="10" xfId="0" applyFont="1" applyBorder="1"/>
    <xf numFmtId="0" fontId="192" fillId="0" borderId="24" xfId="0" applyFont="1" applyBorder="1"/>
    <xf numFmtId="3" fontId="192" fillId="0" borderId="48" xfId="0" applyNumberFormat="1" applyFont="1" applyBorder="1"/>
    <xf numFmtId="3" fontId="192" fillId="2" borderId="48" xfId="0" applyNumberFormat="1" applyFont="1" applyFill="1" applyBorder="1"/>
    <xf numFmtId="2" fontId="192" fillId="0" borderId="63" xfId="0" applyNumberFormat="1" applyFont="1" applyFill="1" applyBorder="1"/>
    <xf numFmtId="0" fontId="192" fillId="0" borderId="2" xfId="0" applyFont="1" applyFill="1" applyBorder="1"/>
    <xf numFmtId="0" fontId="192" fillId="0" borderId="3" xfId="0"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0" fontId="192" fillId="0" borderId="11" xfId="0" applyFont="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0" fontId="193" fillId="0" borderId="20" xfId="0" applyFont="1" applyBorder="1"/>
    <xf numFmtId="0" fontId="192" fillId="0" borderId="25" xfId="0" applyFont="1" applyBorder="1"/>
    <xf numFmtId="0" fontId="192" fillId="0" borderId="26" xfId="0" applyFont="1" applyBorder="1"/>
    <xf numFmtId="0" fontId="192" fillId="0" borderId="23" xfId="0" applyFont="1" applyBorder="1"/>
    <xf numFmtId="4" fontId="192" fillId="0" borderId="0" xfId="0" applyNumberFormat="1" applyFont="1"/>
    <xf numFmtId="0" fontId="192" fillId="0" borderId="0" xfId="0" applyFont="1" applyFill="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2" fontId="192" fillId="0" borderId="58" xfId="0" quotePrefix="1" applyNumberFormat="1" applyFont="1" applyFill="1" applyBorder="1"/>
    <xf numFmtId="165" fontId="192" fillId="0" borderId="47" xfId="0" quotePrefix="1" applyNumberFormat="1" applyFont="1" applyFill="1" applyBorder="1"/>
    <xf numFmtId="165" fontId="192" fillId="0" borderId="61" xfId="0" quotePrefix="1" applyNumberFormat="1" applyFont="1" applyFill="1" applyBorder="1"/>
    <xf numFmtId="165" fontId="192" fillId="0" borderId="62" xfId="0" quotePrefix="1" applyNumberFormat="1" applyFont="1" applyFill="1" applyBorder="1"/>
    <xf numFmtId="3" fontId="192" fillId="2" borderId="46" xfId="0" quotePrefix="1" applyNumberFormat="1" applyFont="1" applyFill="1" applyBorder="1"/>
    <xf numFmtId="0" fontId="198" fillId="0" borderId="0" xfId="0" applyFont="1" applyBorder="1" applyAlignment="1">
      <alignment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3" fillId="0" borderId="7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3" fillId="0" borderId="79"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3" fillId="0" borderId="80"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239" fillId="0" borderId="33" xfId="0" applyFont="1" applyBorder="1" applyAlignment="1">
      <alignment horizontal="left"/>
    </xf>
    <xf numFmtId="0" fontId="204" fillId="0" borderId="41" xfId="0" applyFont="1" applyBorder="1" applyAlignment="1">
      <alignment vertical="center" wrapText="1"/>
    </xf>
    <xf numFmtId="2" fontId="175" fillId="0" borderId="27" xfId="188" applyNumberFormat="1" applyFont="1" applyFill="1" applyBorder="1" applyAlignment="1"/>
    <xf numFmtId="0" fontId="193" fillId="0" borderId="0" xfId="0" applyFont="1" applyAlignment="1">
      <alignment horizontal="center"/>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60" borderId="36" xfId="0" applyFont="1" applyFill="1" applyBorder="1" applyAlignment="1">
      <alignment horizontal="center"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0" fontId="206" fillId="4" borderId="28" xfId="0" applyFont="1" applyFill="1" applyBorder="1" applyAlignment="1">
      <alignment horizontal="center"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 xfId="0" applyFont="1" applyBorder="1" applyAlignment="1">
      <alignment horizontal="center" vertical="center"/>
    </xf>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0" borderId="26" xfId="0" applyFont="1" applyBorder="1" applyAlignment="1">
      <alignment horizontal="center" vertical="center"/>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3" fontId="193" fillId="59" borderId="55" xfId="0" applyNumberFormat="1" applyFont="1" applyFill="1" applyBorder="1" applyAlignment="1">
      <alignment vertical="center"/>
    </xf>
    <xf numFmtId="3" fontId="193" fillId="59" borderId="56" xfId="0" applyNumberFormat="1" applyFont="1" applyFill="1" applyBorder="1" applyAlignment="1">
      <alignment horizontal="right" vertical="center"/>
    </xf>
    <xf numFmtId="165" fontId="206" fillId="59" borderId="55" xfId="0" applyNumberFormat="1" applyFont="1" applyFill="1" applyBorder="1" applyAlignment="1">
      <alignment horizontal="center" vertical="center"/>
    </xf>
    <xf numFmtId="165" fontId="206" fillId="59" borderId="27" xfId="0" quotePrefix="1" applyNumberFormat="1" applyFont="1" applyFill="1" applyBorder="1" applyAlignment="1">
      <alignment horizontal="center" vertical="center"/>
    </xf>
    <xf numFmtId="0" fontId="192" fillId="0" borderId="18" xfId="0" applyFont="1" applyBorder="1" applyAlignment="1">
      <alignment vertical="center"/>
    </xf>
    <xf numFmtId="3" fontId="192" fillId="0" borderId="1" xfId="0" applyNumberFormat="1" applyFont="1" applyFill="1" applyBorder="1" applyAlignment="1">
      <alignment vertical="center"/>
    </xf>
    <xf numFmtId="3" fontId="192" fillId="0" borderId="1" xfId="0" quotePrefix="1" applyNumberFormat="1" applyFont="1" applyFill="1" applyBorder="1" applyAlignment="1">
      <alignment horizontal="right" vertical="center"/>
    </xf>
    <xf numFmtId="165" fontId="206" fillId="0" borderId="1" xfId="0" quotePrefix="1" applyNumberFormat="1" applyFont="1" applyFill="1" applyBorder="1" applyAlignment="1">
      <alignment horizontal="center" vertical="center"/>
    </xf>
    <xf numFmtId="165" fontId="206" fillId="0" borderId="7" xfId="0" quotePrefix="1" applyNumberFormat="1" applyFont="1" applyFill="1" applyBorder="1" applyAlignment="1">
      <alignment horizontal="center" vertical="center"/>
    </xf>
    <xf numFmtId="0" fontId="192" fillId="0" borderId="20" xfId="0" applyFont="1" applyBorder="1" applyAlignment="1">
      <alignment vertical="center"/>
    </xf>
    <xf numFmtId="3" fontId="192" fillId="0" borderId="46" xfId="0" applyNumberFormat="1" applyFont="1" applyFill="1" applyBorder="1" applyAlignment="1">
      <alignment horizontal="right" vertical="center"/>
    </xf>
    <xf numFmtId="165" fontId="206" fillId="0" borderId="46" xfId="0" quotePrefix="1" applyNumberFormat="1" applyFont="1" applyFill="1" applyBorder="1" applyAlignment="1">
      <alignment horizontal="center" vertical="center"/>
    </xf>
    <xf numFmtId="165" fontId="206" fillId="0" borderId="29" xfId="0" quotePrefix="1" applyNumberFormat="1" applyFont="1" applyFill="1" applyBorder="1" applyAlignment="1">
      <alignment horizontal="center" vertical="center"/>
    </xf>
    <xf numFmtId="0" fontId="192" fillId="0" borderId="26" xfId="0" applyFont="1" applyBorder="1" applyAlignment="1">
      <alignment vertical="center"/>
    </xf>
    <xf numFmtId="3" fontId="192" fillId="59" borderId="43" xfId="0" quotePrefix="1" applyNumberFormat="1" applyFont="1" applyFill="1" applyBorder="1" applyAlignment="1">
      <alignment horizontal="right" vertical="center"/>
    </xf>
    <xf numFmtId="3" fontId="192" fillId="0" borderId="43"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center" vertical="center"/>
    </xf>
    <xf numFmtId="3" fontId="192" fillId="0" borderId="30" xfId="0" quotePrefix="1" applyNumberFormat="1" applyFont="1" applyFill="1" applyBorder="1" applyAlignment="1">
      <alignment horizontal="center" vertical="center"/>
    </xf>
    <xf numFmtId="0" fontId="206" fillId="59" borderId="28" xfId="0" applyFont="1" applyFill="1" applyBorder="1" applyAlignment="1">
      <alignment horizontal="center" vertical="center" wrapText="1"/>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0" fontId="192" fillId="0" borderId="25" xfId="0" applyFont="1" applyBorder="1" applyAlignment="1">
      <alignment wrapText="1"/>
    </xf>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193" fillId="0" borderId="32" xfId="0" applyFont="1" applyBorder="1" applyAlignment="1">
      <alignment horizontal="center" vertical="center"/>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0" borderId="50" xfId="0" applyFont="1" applyBorder="1" applyAlignment="1">
      <alignment horizontal="center" vertical="center"/>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3" fontId="193" fillId="59" borderId="22" xfId="0" applyNumberFormat="1" applyFont="1" applyFill="1" applyBorder="1" applyAlignment="1"/>
    <xf numFmtId="3" fontId="193" fillId="59" borderId="51" xfId="0" applyNumberFormat="1" applyFont="1" applyFill="1" applyBorder="1" applyAlignment="1"/>
    <xf numFmtId="3" fontId="193" fillId="59" borderId="30" xfId="0" quotePrefix="1" applyNumberFormat="1" applyFont="1" applyFill="1" applyBorder="1" applyAlignment="1">
      <alignment horizontal="right"/>
    </xf>
    <xf numFmtId="165" fontId="206" fillId="59" borderId="22" xfId="0" quotePrefix="1" applyNumberFormat="1" applyFont="1" applyFill="1" applyBorder="1" applyAlignment="1">
      <alignment horizontal="center"/>
    </xf>
    <xf numFmtId="165" fontId="206" fillId="59" borderId="51" xfId="0" applyNumberFormat="1" applyFont="1" applyFill="1" applyBorder="1" applyAlignment="1">
      <alignment horizontal="center"/>
    </xf>
    <xf numFmtId="165" fontId="206" fillId="59" borderId="30" xfId="0" quotePrefix="1" applyNumberFormat="1" applyFont="1" applyFill="1" applyBorder="1" applyAlignment="1">
      <alignment horizontal="center"/>
    </xf>
    <xf numFmtId="0" fontId="223" fillId="0" borderId="36" xfId="0" applyFont="1" applyBorder="1" applyAlignment="1">
      <alignment horizontal="center"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23" fillId="0" borderId="40" xfId="0" applyFont="1" applyBorder="1" applyAlignment="1">
      <alignment horizontal="center" vertical="center" wrapText="1"/>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0" fontId="240" fillId="0" borderId="18" xfId="234" applyFont="1" applyBorder="1" applyAlignment="1">
      <alignment horizontal="center" vertical="center"/>
    </xf>
    <xf numFmtId="0" fontId="240" fillId="0" borderId="1" xfId="234" applyFont="1" applyBorder="1" applyAlignment="1">
      <alignment horizontal="center" vertical="center"/>
    </xf>
    <xf numFmtId="0" fontId="240" fillId="0" borderId="7" xfId="234" applyFont="1" applyBorder="1" applyAlignment="1">
      <alignment horizontal="center" vertical="center" wrapText="1"/>
    </xf>
    <xf numFmtId="0" fontId="240" fillId="0" borderId="22" xfId="234" applyFont="1" applyBorder="1" applyAlignment="1">
      <alignment horizontal="center" vertical="center"/>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0</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5" name="Obraz 4"/>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6" name="Obraz 5"/>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E22" sqref="E22"/>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20"/>
      <c r="C2" s="1020"/>
      <c r="D2" s="1020"/>
      <c r="E2" s="1021"/>
      <c r="F2" s="1021"/>
      <c r="G2" s="870"/>
      <c r="L2" s="871"/>
      <c r="M2" s="871"/>
      <c r="N2" s="871"/>
      <c r="O2" s="871"/>
      <c r="P2" s="871"/>
      <c r="Q2" s="871"/>
      <c r="R2" s="871"/>
      <c r="S2" s="871"/>
      <c r="T2" s="871"/>
      <c r="AI2" s="872"/>
      <c r="AJ2" s="872"/>
    </row>
    <row r="3" spans="2:36" ht="19.5" customHeight="1">
      <c r="B3" s="1020"/>
      <c r="C3" s="1020"/>
      <c r="D3" s="1022" t="s">
        <v>427</v>
      </c>
      <c r="E3" s="1021"/>
      <c r="F3" s="1021"/>
      <c r="G3" s="873"/>
      <c r="H3" s="871"/>
      <c r="I3" s="871"/>
      <c r="J3" s="871"/>
      <c r="K3" s="871"/>
      <c r="L3" s="871"/>
      <c r="M3" s="871"/>
      <c r="N3" s="871"/>
      <c r="O3" s="871"/>
      <c r="P3" s="871"/>
      <c r="Q3" s="871"/>
      <c r="R3" s="871"/>
      <c r="S3" s="871"/>
      <c r="T3" s="871"/>
      <c r="AI3" s="872"/>
      <c r="AJ3" s="872"/>
    </row>
    <row r="4" spans="2:36" ht="15.75">
      <c r="B4" s="1020"/>
      <c r="C4" s="1020"/>
      <c r="D4" s="1022" t="s">
        <v>495</v>
      </c>
      <c r="E4" s="1021"/>
      <c r="F4" s="1021"/>
      <c r="G4" s="873"/>
      <c r="H4" s="874"/>
      <c r="I4" s="871"/>
      <c r="J4" s="871"/>
      <c r="K4" s="871"/>
      <c r="L4" s="871"/>
      <c r="M4" s="871"/>
      <c r="N4" s="871"/>
      <c r="O4" s="871"/>
      <c r="P4" s="871"/>
      <c r="Q4" s="871"/>
      <c r="R4" s="871"/>
      <c r="S4" s="871"/>
      <c r="T4" s="871"/>
    </row>
    <row r="5" spans="2:36" ht="17.25">
      <c r="B5" s="1020"/>
      <c r="C5" s="1020"/>
      <c r="D5" s="1023" t="s">
        <v>480</v>
      </c>
      <c r="E5" s="1020"/>
      <c r="F5" s="1021"/>
      <c r="G5" s="873"/>
      <c r="H5" s="874"/>
      <c r="I5" s="871"/>
      <c r="J5" s="871"/>
      <c r="K5" s="871"/>
      <c r="L5" s="871"/>
      <c r="M5" s="871"/>
      <c r="N5" s="871"/>
      <c r="O5" s="871"/>
      <c r="P5" s="871"/>
      <c r="Q5" s="871"/>
      <c r="R5" s="871"/>
      <c r="S5" s="871"/>
      <c r="T5" s="871"/>
    </row>
    <row r="6" spans="2:36" ht="18" customHeight="1">
      <c r="B6" s="1021"/>
      <c r="C6" s="1021"/>
      <c r="D6" s="1021"/>
      <c r="E6" s="1021"/>
      <c r="F6" s="1021"/>
      <c r="G6" s="873"/>
      <c r="H6" s="874"/>
      <c r="I6" s="871"/>
      <c r="J6" s="871"/>
      <c r="K6" s="871"/>
      <c r="L6" s="871"/>
      <c r="M6" s="871"/>
      <c r="N6" s="871"/>
      <c r="O6" s="871"/>
      <c r="P6" s="871"/>
      <c r="Q6" s="871"/>
      <c r="R6" s="871"/>
      <c r="S6" s="871"/>
      <c r="T6" s="871"/>
    </row>
    <row r="7" spans="2:36" ht="16.5" customHeight="1">
      <c r="B7" s="1025" t="s">
        <v>0</v>
      </c>
      <c r="C7" s="897"/>
      <c r="D7" s="897"/>
      <c r="E7" s="871"/>
      <c r="F7" s="871"/>
      <c r="G7" s="873"/>
      <c r="H7" s="871"/>
      <c r="I7" s="871"/>
      <c r="J7" s="871"/>
      <c r="K7" s="871"/>
      <c r="L7" s="871"/>
      <c r="M7" s="871"/>
      <c r="N7" s="871"/>
      <c r="O7" s="871"/>
      <c r="P7" s="871"/>
      <c r="Q7" s="871"/>
      <c r="R7" s="871"/>
      <c r="S7" s="871"/>
      <c r="T7" s="871"/>
    </row>
    <row r="8" spans="2:36" ht="23.25" customHeight="1">
      <c r="B8" s="1024"/>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518</v>
      </c>
      <c r="C12" s="879"/>
      <c r="D12" s="880"/>
      <c r="E12" s="881" t="s">
        <v>519</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6" t="s">
        <v>481</v>
      </c>
      <c r="C15" s="1027"/>
      <c r="D15" s="1029" t="s">
        <v>520</v>
      </c>
      <c r="E15" s="1030"/>
      <c r="F15" s="1027"/>
      <c r="G15" s="1028"/>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496</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493</v>
      </c>
      <c r="C19" s="886"/>
      <c r="D19" s="886"/>
      <c r="E19" s="886"/>
      <c r="F19" s="885"/>
      <c r="G19" s="886"/>
      <c r="H19" s="886"/>
      <c r="I19" s="886"/>
      <c r="J19" s="886"/>
      <c r="K19" s="871"/>
      <c r="L19" s="871"/>
      <c r="M19" s="871"/>
      <c r="N19" s="871"/>
      <c r="O19" s="871"/>
      <c r="P19" s="871"/>
      <c r="Q19" s="871"/>
      <c r="R19" s="871"/>
      <c r="S19" s="871"/>
      <c r="T19" s="871"/>
    </row>
    <row r="20" spans="2:20" ht="15">
      <c r="B20" s="886" t="s">
        <v>494</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482</v>
      </c>
      <c r="C26" s="884"/>
      <c r="D26" s="884"/>
      <c r="E26" s="884"/>
      <c r="F26" s="884"/>
      <c r="G26" s="871"/>
      <c r="H26" s="871"/>
      <c r="I26" s="871"/>
      <c r="J26" s="871"/>
      <c r="K26" s="871"/>
      <c r="L26" s="871"/>
      <c r="M26" s="871"/>
      <c r="N26" s="871"/>
      <c r="O26" s="871"/>
      <c r="P26" s="871"/>
      <c r="Q26" s="871"/>
      <c r="R26" s="871"/>
      <c r="S26" s="871"/>
      <c r="T26" s="871"/>
    </row>
    <row r="27" spans="2:20" ht="15">
      <c r="B27" s="885" t="s">
        <v>487</v>
      </c>
      <c r="C27" s="885"/>
      <c r="D27" s="885"/>
      <c r="E27" s="885"/>
      <c r="F27" s="885"/>
      <c r="G27" s="886"/>
      <c r="H27" s="886"/>
      <c r="I27" s="886"/>
      <c r="J27" s="886"/>
      <c r="K27" s="871"/>
      <c r="L27" s="871"/>
      <c r="M27" s="871"/>
      <c r="N27" s="871"/>
      <c r="O27" s="871"/>
      <c r="P27" s="871"/>
      <c r="Q27" s="871"/>
      <c r="R27" s="871"/>
      <c r="S27" s="871"/>
      <c r="T27" s="871"/>
    </row>
    <row r="28" spans="2:20" ht="15">
      <c r="B28" s="884" t="s">
        <v>483</v>
      </c>
      <c r="C28" s="895" t="s">
        <v>513</v>
      </c>
      <c r="D28" s="884"/>
      <c r="E28" s="884"/>
      <c r="F28" s="884"/>
      <c r="G28" s="871"/>
      <c r="H28" s="871"/>
      <c r="I28" s="871"/>
      <c r="J28" s="871"/>
      <c r="K28" s="871"/>
      <c r="L28" s="871"/>
      <c r="M28" s="871"/>
      <c r="N28" s="871"/>
      <c r="O28" s="871"/>
      <c r="P28" s="871"/>
      <c r="Q28" s="871"/>
      <c r="R28" s="871"/>
      <c r="S28" s="871"/>
      <c r="T28" s="871"/>
    </row>
    <row r="29" spans="2:20" ht="15">
      <c r="B29" s="884" t="s">
        <v>497</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484</v>
      </c>
      <c r="C31" s="889"/>
      <c r="D31" s="889"/>
      <c r="E31" s="889"/>
      <c r="F31" s="889"/>
      <c r="G31" s="890"/>
      <c r="H31" s="890"/>
      <c r="I31" s="890"/>
      <c r="J31" s="890"/>
      <c r="K31" s="890"/>
      <c r="L31" s="890"/>
      <c r="M31" s="890"/>
      <c r="N31" s="890"/>
      <c r="O31" s="890"/>
      <c r="P31" s="890"/>
      <c r="Q31" s="871"/>
      <c r="R31" s="871"/>
      <c r="S31" s="871"/>
      <c r="T31" s="871"/>
    </row>
    <row r="32" spans="2:20" ht="15">
      <c r="B32" s="891" t="s">
        <v>485</v>
      </c>
      <c r="C32" s="889"/>
      <c r="D32" s="889"/>
      <c r="E32" s="889"/>
      <c r="F32" s="889"/>
      <c r="G32" s="890"/>
      <c r="H32" s="890"/>
      <c r="I32" s="890"/>
      <c r="J32" s="890"/>
      <c r="K32" s="890"/>
      <c r="L32" s="890"/>
      <c r="M32" s="890"/>
      <c r="N32" s="890"/>
      <c r="O32" s="890"/>
      <c r="P32" s="890"/>
      <c r="Q32" s="871"/>
      <c r="R32" s="871"/>
      <c r="S32" s="871"/>
      <c r="T32" s="871"/>
    </row>
    <row r="33" spans="2:20" ht="15.75">
      <c r="B33" s="891" t="s">
        <v>486</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O21" sqref="O21"/>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189" t="s">
        <v>433</v>
      </c>
      <c r="B1" s="1189"/>
      <c r="C1" s="1189"/>
      <c r="D1" s="1189"/>
      <c r="E1" s="1189"/>
      <c r="F1" s="1189"/>
      <c r="G1" s="471"/>
      <c r="H1" s="471"/>
    </row>
    <row r="2" spans="1:8" ht="18.75" customHeight="1" thickBot="1">
      <c r="A2" s="913"/>
      <c r="B2" s="912"/>
      <c r="C2" s="912"/>
      <c r="D2" s="912"/>
      <c r="E2" s="912"/>
      <c r="F2" s="912"/>
    </row>
    <row r="3" spans="1:8" ht="27" customHeight="1">
      <c r="A3" s="1782" t="s">
        <v>53</v>
      </c>
      <c r="B3" s="1782" t="s">
        <v>90</v>
      </c>
      <c r="C3" s="1783" t="s">
        <v>59</v>
      </c>
      <c r="D3" s="1784"/>
      <c r="E3" s="1785"/>
      <c r="F3" s="1786" t="s">
        <v>91</v>
      </c>
      <c r="G3" s="1787"/>
      <c r="H3" s="3"/>
    </row>
    <row r="4" spans="1:8" ht="32.25" customHeight="1" thickBot="1">
      <c r="A4" s="1788"/>
      <c r="B4" s="1788"/>
      <c r="C4" s="1044">
        <v>45179</v>
      </c>
      <c r="D4" s="1045">
        <v>45172</v>
      </c>
      <c r="E4" s="1046">
        <v>44815</v>
      </c>
      <c r="F4" s="1047" t="s">
        <v>277</v>
      </c>
      <c r="G4" s="1048" t="s">
        <v>92</v>
      </c>
      <c r="H4" s="3"/>
    </row>
    <row r="5" spans="1:8" ht="29.25" customHeight="1">
      <c r="A5" s="1789" t="s">
        <v>96</v>
      </c>
      <c r="B5" s="1790" t="s">
        <v>261</v>
      </c>
      <c r="C5" s="1049" t="s">
        <v>200</v>
      </c>
      <c r="D5" s="1050" t="s">
        <v>200</v>
      </c>
      <c r="E5" s="1051">
        <v>687.05</v>
      </c>
      <c r="F5" s="1052" t="s">
        <v>73</v>
      </c>
      <c r="G5" s="1053" t="s">
        <v>73</v>
      </c>
      <c r="H5" s="3"/>
    </row>
    <row r="6" spans="1:8" ht="28.5" customHeight="1" thickBot="1">
      <c r="A6" s="1791" t="s">
        <v>97</v>
      </c>
      <c r="B6" s="1792" t="s">
        <v>261</v>
      </c>
      <c r="C6" s="1054" t="s">
        <v>200</v>
      </c>
      <c r="D6" s="1055" t="s">
        <v>200</v>
      </c>
      <c r="E6" s="1056">
        <v>1047.93</v>
      </c>
      <c r="F6" s="1057" t="s">
        <v>73</v>
      </c>
      <c r="G6" s="1058" t="s">
        <v>73</v>
      </c>
      <c r="H6" s="3"/>
    </row>
    <row r="7" spans="1:8" ht="32.25" customHeight="1" thickBot="1">
      <c r="A7" s="1793" t="s">
        <v>93</v>
      </c>
      <c r="B7" s="1794" t="s">
        <v>94</v>
      </c>
      <c r="C7" s="1054" t="s">
        <v>200</v>
      </c>
      <c r="D7" s="1059" t="s">
        <v>200</v>
      </c>
      <c r="E7" s="1060" t="s">
        <v>200</v>
      </c>
      <c r="F7" s="1057" t="s">
        <v>73</v>
      </c>
      <c r="G7" s="1058" t="s">
        <v>73</v>
      </c>
      <c r="H7" s="3"/>
    </row>
    <row r="8" spans="1:8" s="3" customFormat="1" ht="15.75">
      <c r="A8" s="601"/>
      <c r="B8" s="602"/>
      <c r="D8" s="580"/>
      <c r="E8" s="581"/>
      <c r="F8" s="582"/>
      <c r="G8" s="582"/>
    </row>
    <row r="9" spans="1:8" ht="19.5" customHeight="1">
      <c r="A9" s="1016" t="s">
        <v>38</v>
      </c>
      <c r="B9" s="897"/>
      <c r="C9" s="3"/>
      <c r="E9" s="3"/>
      <c r="F9" s="3"/>
      <c r="G9" s="3"/>
      <c r="H9" s="3"/>
    </row>
    <row r="10" spans="1:8">
      <c r="A10" s="1017" t="s">
        <v>492</v>
      </c>
      <c r="B10" s="897"/>
      <c r="C10" s="3"/>
      <c r="E10" s="3"/>
      <c r="F10" s="3"/>
      <c r="G10" s="3"/>
      <c r="H10" s="3"/>
    </row>
    <row r="11" spans="1:8" ht="15">
      <c r="A11" s="1018"/>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J21" sqref="J21"/>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538</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1"/>
      <c r="B3" s="908"/>
      <c r="C3" s="909"/>
      <c r="D3" s="909"/>
      <c r="E3" s="909"/>
      <c r="F3" s="909"/>
      <c r="G3" s="909"/>
      <c r="H3" s="909"/>
    </row>
    <row r="4" spans="1:14" ht="34.5" customHeight="1" thickBot="1">
      <c r="A4" s="900"/>
      <c r="B4" s="913"/>
    </row>
    <row r="5" spans="1:14" ht="24.95" customHeight="1">
      <c r="B5" s="1795" t="s">
        <v>95</v>
      </c>
      <c r="C5" s="1796" t="s">
        <v>429</v>
      </c>
      <c r="D5" s="1796"/>
      <c r="E5" s="1797" t="s">
        <v>430</v>
      </c>
      <c r="F5" s="910"/>
    </row>
    <row r="6" spans="1:14" ht="24.95" customHeight="1" thickBot="1">
      <c r="B6" s="1798"/>
      <c r="C6" s="1799">
        <v>45179</v>
      </c>
      <c r="D6" s="1800">
        <v>45172</v>
      </c>
      <c r="E6" s="1801"/>
    </row>
    <row r="7" spans="1:14" ht="24.95" customHeight="1" thickBot="1">
      <c r="B7" s="1802" t="s">
        <v>446</v>
      </c>
      <c r="C7" s="1803"/>
      <c r="D7" s="1803"/>
      <c r="E7" s="1804"/>
    </row>
    <row r="8" spans="1:14" ht="24.95" customHeight="1">
      <c r="B8" s="1805" t="s">
        <v>476</v>
      </c>
      <c r="C8" s="1806" t="s">
        <v>200</v>
      </c>
      <c r="D8" s="1807">
        <v>59.72</v>
      </c>
      <c r="E8" s="1808" t="s">
        <v>73</v>
      </c>
    </row>
    <row r="9" spans="1:14" ht="24.95" customHeight="1">
      <c r="B9" s="1809" t="s">
        <v>447</v>
      </c>
      <c r="C9" s="1810">
        <v>34.659999999999997</v>
      </c>
      <c r="D9" s="1811">
        <v>34.549999999999997</v>
      </c>
      <c r="E9" s="1808">
        <v>0.3183791606367567</v>
      </c>
    </row>
    <row r="10" spans="1:14" ht="24.95" customHeight="1" thickBot="1">
      <c r="B10" s="1812" t="s">
        <v>448</v>
      </c>
      <c r="C10" s="1813">
        <v>23.43</v>
      </c>
      <c r="D10" s="1814">
        <v>23.53</v>
      </c>
      <c r="E10" s="1815">
        <v>-0.42498937526562441</v>
      </c>
    </row>
    <row r="11" spans="1:14" ht="25.5" customHeight="1" thickBot="1">
      <c r="B11" s="1802" t="s">
        <v>449</v>
      </c>
      <c r="C11" s="1803"/>
      <c r="D11" s="1803"/>
      <c r="E11" s="1804"/>
    </row>
    <row r="12" spans="1:14" ht="20.25" customHeight="1" thickBot="1">
      <c r="B12" s="1816" t="s">
        <v>447</v>
      </c>
      <c r="C12" s="1817">
        <v>34.15</v>
      </c>
      <c r="D12" s="1818">
        <v>35.18</v>
      </c>
      <c r="E12" s="1819">
        <v>-2.9277998862990402</v>
      </c>
    </row>
    <row r="13" spans="1:14" ht="15.75">
      <c r="B13" s="911"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29" sqref="AG29"/>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107" t="s">
        <v>416</v>
      </c>
      <c r="B1" s="1108"/>
      <c r="C1" s="1108"/>
      <c r="D1" s="1356"/>
      <c r="E1" s="1356"/>
      <c r="F1" s="1108"/>
      <c r="G1" s="1108"/>
      <c r="H1" s="1108"/>
      <c r="I1" s="1108"/>
      <c r="J1" s="1108"/>
      <c r="K1" s="1108"/>
      <c r="L1" s="1108"/>
      <c r="M1" s="1108"/>
      <c r="N1" s="1108"/>
      <c r="O1" s="1108"/>
      <c r="P1" s="1108"/>
      <c r="Q1" s="1108"/>
      <c r="R1" s="1108"/>
      <c r="S1" s="1108"/>
      <c r="T1" s="1108"/>
      <c r="U1" s="1108"/>
      <c r="V1" s="1108"/>
      <c r="W1" s="1108"/>
      <c r="X1" s="1108"/>
      <c r="Y1" s="1108"/>
      <c r="Z1" s="1110"/>
      <c r="AA1" s="1110" t="s">
        <v>421</v>
      </c>
      <c r="AD1" s="713">
        <v>1</v>
      </c>
      <c r="AE1" s="713">
        <v>1</v>
      </c>
      <c r="AF1" s="713">
        <v>1</v>
      </c>
      <c r="AG1" s="713">
        <v>0</v>
      </c>
      <c r="AH1" s="713">
        <v>0</v>
      </c>
      <c r="AI1" s="713">
        <v>0</v>
      </c>
    </row>
    <row r="2" spans="1:35" s="715" customFormat="1" ht="18" customHeight="1">
      <c r="A2" s="1111"/>
      <c r="B2" s="1112"/>
      <c r="C2" s="1112"/>
      <c r="D2" s="1357"/>
      <c r="E2" s="1357"/>
      <c r="F2" s="1112"/>
      <c r="G2" s="1112"/>
      <c r="H2" s="1112"/>
      <c r="I2" s="1112"/>
      <c r="J2" s="1112"/>
      <c r="K2" s="1112"/>
      <c r="L2" s="1112"/>
      <c r="M2" s="1112"/>
      <c r="N2" s="1112"/>
      <c r="O2" s="1112"/>
      <c r="P2" s="1112"/>
      <c r="Q2" s="1112"/>
      <c r="R2" s="1112"/>
      <c r="S2" s="1112"/>
      <c r="T2" s="1112"/>
      <c r="U2" s="1112"/>
      <c r="V2" s="1112"/>
      <c r="W2" s="1112"/>
      <c r="X2" s="1112"/>
      <c r="Y2" s="1112"/>
      <c r="Z2" s="714"/>
      <c r="AA2" s="1114" t="s">
        <v>530</v>
      </c>
      <c r="AD2" s="716"/>
      <c r="AF2" s="717"/>
    </row>
    <row r="3" spans="1:35" s="712" customFormat="1" ht="15" customHeight="1">
      <c r="A3" s="718"/>
      <c r="B3" s="719"/>
      <c r="C3" s="720"/>
      <c r="D3" s="1358"/>
      <c r="E3" s="1358"/>
      <c r="F3" s="720"/>
      <c r="G3" s="720"/>
      <c r="H3" s="720"/>
      <c r="I3" s="720"/>
      <c r="J3" s="720"/>
      <c r="K3" s="720"/>
      <c r="L3" s="720"/>
      <c r="M3" s="720"/>
      <c r="N3" s="1359"/>
      <c r="Y3" s="721"/>
      <c r="Z3" s="722"/>
      <c r="AA3" s="723"/>
    </row>
    <row r="4" spans="1:35" ht="15">
      <c r="A4" s="718"/>
      <c r="Y4" s="1360">
        <v>36</v>
      </c>
      <c r="Z4" s="1360"/>
      <c r="AA4" s="1360"/>
    </row>
    <row r="5" spans="1:35" s="1363" customFormat="1" ht="15.75">
      <c r="A5" s="1361" t="s">
        <v>531</v>
      </c>
      <c r="B5" s="1362"/>
      <c r="C5" s="1362"/>
      <c r="D5" s="1362"/>
      <c r="E5" s="1362"/>
      <c r="F5" s="1362"/>
      <c r="G5" s="1362"/>
      <c r="H5" s="1362"/>
      <c r="I5" s="1362"/>
      <c r="J5" s="1362"/>
      <c r="Y5" s="1364"/>
      <c r="Z5" s="1365" t="s">
        <v>422</v>
      </c>
      <c r="AA5" s="1366">
        <v>44809</v>
      </c>
      <c r="AE5" s="1367"/>
      <c r="AF5" s="1367"/>
      <c r="AG5" s="1367"/>
      <c r="AH5" s="1367"/>
      <c r="AI5" s="1367"/>
    </row>
    <row r="6" spans="1:35">
      <c r="Y6" s="1364"/>
      <c r="Z6" s="1368" t="s">
        <v>423</v>
      </c>
      <c r="AA6" s="1369">
        <v>44815</v>
      </c>
      <c r="AE6" s="712"/>
      <c r="AF6" s="712"/>
      <c r="AG6" s="712"/>
      <c r="AH6" s="712"/>
      <c r="AI6" s="712"/>
    </row>
    <row r="7" spans="1:35" s="724" customFormat="1" ht="15.75">
      <c r="A7" s="1193" t="s">
        <v>424</v>
      </c>
      <c r="B7" s="1193"/>
      <c r="C7" s="1193"/>
      <c r="D7" s="1193"/>
      <c r="E7" s="1193"/>
      <c r="F7" s="1193"/>
      <c r="G7" s="1193"/>
      <c r="H7" s="1193"/>
      <c r="I7" s="1193"/>
      <c r="J7" s="1193"/>
      <c r="K7" s="1193"/>
      <c r="L7" s="1193"/>
      <c r="M7" s="1193"/>
      <c r="N7" s="1193"/>
      <c r="O7" s="1193"/>
      <c r="P7" s="1193"/>
      <c r="Q7" s="1193"/>
      <c r="R7" s="1193"/>
      <c r="S7" s="1193"/>
      <c r="T7" s="1193"/>
      <c r="U7" s="1193"/>
      <c r="V7" s="1193"/>
      <c r="W7" s="1193"/>
      <c r="X7" s="1193"/>
      <c r="Y7" s="1193"/>
      <c r="Z7" s="1193"/>
      <c r="AA7" s="1170"/>
      <c r="AB7" s="1078"/>
      <c r="AC7" s="1078"/>
      <c r="AD7" s="1078"/>
      <c r="AE7" s="712"/>
      <c r="AF7" s="712"/>
      <c r="AG7" s="712"/>
      <c r="AH7" s="712"/>
      <c r="AI7" s="712"/>
    </row>
    <row r="8" spans="1:35" s="724" customFormat="1" ht="15.75">
      <c r="A8" s="1193" t="s">
        <v>425</v>
      </c>
      <c r="B8" s="1193"/>
      <c r="C8" s="1193"/>
      <c r="D8" s="1193"/>
      <c r="E8" s="1193"/>
      <c r="F8" s="1193"/>
      <c r="G8" s="1193"/>
      <c r="H8" s="1193"/>
      <c r="I8" s="1193"/>
      <c r="J8" s="1193"/>
      <c r="K8" s="1193"/>
      <c r="L8" s="1193"/>
      <c r="M8" s="1193"/>
      <c r="N8" s="1193"/>
      <c r="O8" s="1193"/>
      <c r="P8" s="1193"/>
      <c r="Q8" s="1193"/>
      <c r="R8" s="1193"/>
      <c r="S8" s="1193"/>
      <c r="T8" s="1193"/>
      <c r="U8" s="1193"/>
      <c r="V8" s="1193"/>
      <c r="W8" s="1193"/>
      <c r="X8" s="1193"/>
      <c r="Y8" s="1193"/>
      <c r="Z8" s="1193"/>
      <c r="AA8" s="1170"/>
      <c r="AB8" s="1078"/>
      <c r="AC8" s="1078"/>
      <c r="AD8" s="1078"/>
      <c r="AE8" s="712"/>
      <c r="AF8" s="712"/>
      <c r="AG8" s="712"/>
      <c r="AH8" s="712"/>
      <c r="AI8" s="712"/>
    </row>
    <row r="9" spans="1:35" s="724" customFormat="1" ht="13.5" thickBot="1">
      <c r="A9" s="1370"/>
      <c r="B9" s="1370"/>
      <c r="C9" s="1371"/>
      <c r="D9" s="1371"/>
      <c r="E9" s="1371"/>
      <c r="F9" s="1371"/>
      <c r="G9" s="1371"/>
      <c r="H9" s="1372"/>
      <c r="I9" s="1371"/>
      <c r="J9" s="1371"/>
      <c r="K9" s="1371"/>
      <c r="L9" s="1371"/>
      <c r="M9" s="1371"/>
      <c r="N9" s="1371"/>
      <c r="O9" s="1371"/>
      <c r="P9" s="1371"/>
      <c r="Q9" s="1371"/>
      <c r="R9" s="1371"/>
      <c r="S9" s="1371"/>
      <c r="T9" s="1371"/>
      <c r="U9" s="1371"/>
      <c r="V9" s="1371"/>
      <c r="W9" s="1371"/>
      <c r="X9" s="1371"/>
      <c r="Y9" s="1371"/>
      <c r="Z9" s="1370"/>
      <c r="AA9" s="1370"/>
      <c r="AB9" s="1078"/>
      <c r="AC9" s="1078"/>
      <c r="AD9" s="1078"/>
      <c r="AE9" s="712"/>
      <c r="AF9" s="712"/>
      <c r="AG9" s="712"/>
      <c r="AH9" s="712"/>
      <c r="AI9" s="712"/>
    </row>
    <row r="10" spans="1:35" s="724" customFormat="1" ht="13.5" thickBot="1">
      <c r="A10" s="1373" t="s">
        <v>310</v>
      </c>
      <c r="B10" s="1370"/>
      <c r="C10" s="1194" t="s">
        <v>362</v>
      </c>
      <c r="D10" s="1195"/>
      <c r="E10" s="1195"/>
      <c r="F10" s="1195"/>
      <c r="G10" s="1195"/>
      <c r="H10" s="1196"/>
      <c r="I10" s="1371"/>
      <c r="J10" s="1194" t="s">
        <v>363</v>
      </c>
      <c r="K10" s="1195"/>
      <c r="L10" s="1195"/>
      <c r="M10" s="1195"/>
      <c r="N10" s="1195"/>
      <c r="O10" s="1196"/>
      <c r="P10" s="1371"/>
      <c r="Q10" s="1194" t="s">
        <v>364</v>
      </c>
      <c r="R10" s="1195"/>
      <c r="S10" s="1195"/>
      <c r="T10" s="1195"/>
      <c r="U10" s="1195"/>
      <c r="V10" s="1196"/>
      <c r="W10" s="1371"/>
      <c r="X10" s="1197" t="s">
        <v>365</v>
      </c>
      <c r="Y10" s="1198"/>
      <c r="Z10" s="1198"/>
      <c r="AA10" s="1199"/>
      <c r="AB10" s="1078"/>
      <c r="AC10" s="1078"/>
      <c r="AD10" s="1078"/>
      <c r="AE10" s="712"/>
      <c r="AF10" s="712"/>
      <c r="AG10" s="712"/>
      <c r="AH10" s="712"/>
      <c r="AI10" s="712"/>
    </row>
    <row r="11" spans="1:35" s="724" customFormat="1" ht="12" customHeight="1">
      <c r="A11" s="1370"/>
      <c r="B11" s="1370"/>
      <c r="C11" s="1374" t="s">
        <v>311</v>
      </c>
      <c r="D11" s="1374" t="s">
        <v>312</v>
      </c>
      <c r="E11" s="1374" t="s">
        <v>313</v>
      </c>
      <c r="F11" s="1374" t="s">
        <v>314</v>
      </c>
      <c r="G11" s="1375" t="s">
        <v>357</v>
      </c>
      <c r="H11" s="1376"/>
      <c r="I11" s="1371"/>
      <c r="J11" s="1192" t="s">
        <v>315</v>
      </c>
      <c r="K11" s="1192" t="s">
        <v>316</v>
      </c>
      <c r="L11" s="1192" t="s">
        <v>317</v>
      </c>
      <c r="M11" s="1192" t="s">
        <v>314</v>
      </c>
      <c r="N11" s="1375" t="s">
        <v>357</v>
      </c>
      <c r="O11" s="1375"/>
      <c r="P11" s="1371"/>
      <c r="Q11" s="1374" t="s">
        <v>311</v>
      </c>
      <c r="R11" s="1374" t="s">
        <v>312</v>
      </c>
      <c r="S11" s="1374" t="s">
        <v>313</v>
      </c>
      <c r="T11" s="1374" t="s">
        <v>314</v>
      </c>
      <c r="U11" s="1375" t="s">
        <v>357</v>
      </c>
      <c r="V11" s="1376"/>
      <c r="W11" s="1371"/>
      <c r="X11" s="1377" t="s">
        <v>318</v>
      </c>
      <c r="Y11" s="1378" t="s">
        <v>319</v>
      </c>
      <c r="Z11" s="1375" t="s">
        <v>357</v>
      </c>
      <c r="AA11" s="1375"/>
      <c r="AB11" s="1078"/>
      <c r="AC11" s="1078"/>
      <c r="AD11" s="1078"/>
      <c r="AE11" s="712"/>
      <c r="AF11" s="712"/>
      <c r="AG11" s="712"/>
      <c r="AH11" s="712"/>
      <c r="AI11" s="712"/>
    </row>
    <row r="12" spans="1:35" s="724" customFormat="1" ht="12" customHeight="1" thickBot="1">
      <c r="A12" s="1379" t="s">
        <v>358</v>
      </c>
      <c r="B12" s="1370"/>
      <c r="C12" s="1190"/>
      <c r="D12" s="1190"/>
      <c r="E12" s="1190"/>
      <c r="F12" s="1190"/>
      <c r="G12" s="1380" t="s">
        <v>359</v>
      </c>
      <c r="H12" s="1381" t="s">
        <v>320</v>
      </c>
      <c r="I12" s="1382"/>
      <c r="J12" s="1190"/>
      <c r="K12" s="1190"/>
      <c r="L12" s="1190"/>
      <c r="M12" s="1190"/>
      <c r="N12" s="1380" t="s">
        <v>359</v>
      </c>
      <c r="O12" s="1381" t="s">
        <v>320</v>
      </c>
      <c r="P12" s="1370"/>
      <c r="Q12" s="1190"/>
      <c r="R12" s="1190"/>
      <c r="S12" s="1190"/>
      <c r="T12" s="1190"/>
      <c r="U12" s="1380" t="s">
        <v>359</v>
      </c>
      <c r="V12" s="1381" t="s">
        <v>320</v>
      </c>
      <c r="W12" s="1370"/>
      <c r="X12" s="1191"/>
      <c r="Y12" s="1383" t="s">
        <v>321</v>
      </c>
      <c r="Z12" s="1380" t="s">
        <v>359</v>
      </c>
      <c r="AA12" s="1380" t="s">
        <v>320</v>
      </c>
      <c r="AB12" s="1078"/>
      <c r="AC12" s="1078"/>
      <c r="AD12" s="1078"/>
      <c r="AE12" s="1078"/>
    </row>
    <row r="13" spans="1:35" s="724" customFormat="1" ht="15.75" thickBot="1">
      <c r="A13" s="1384" t="s">
        <v>360</v>
      </c>
      <c r="B13" s="1370"/>
      <c r="C13" s="1080">
        <v>491.45499999999998</v>
      </c>
      <c r="D13" s="1081">
        <v>492.24400000000003</v>
      </c>
      <c r="E13" s="1082"/>
      <c r="F13" s="1083">
        <v>491.79199999999997</v>
      </c>
      <c r="G13" s="725">
        <v>-1.6920000000000073</v>
      </c>
      <c r="H13" s="726">
        <v>-3.4286825915328389E-3</v>
      </c>
      <c r="I13" s="1382"/>
      <c r="J13" s="1080">
        <v>376.875</v>
      </c>
      <c r="K13" s="1081">
        <v>486.96600000000001</v>
      </c>
      <c r="L13" s="1082">
        <v>500.62599999999998</v>
      </c>
      <c r="M13" s="1083">
        <v>495.16</v>
      </c>
      <c r="N13" s="725">
        <v>-1.7419999999999618</v>
      </c>
      <c r="O13" s="726">
        <v>-3.5057214501047484E-3</v>
      </c>
      <c r="P13" s="1370"/>
      <c r="Q13" s="1080">
        <v>486.33600000000001</v>
      </c>
      <c r="R13" s="1081">
        <v>494.13400000000001</v>
      </c>
      <c r="S13" s="1082"/>
      <c r="T13" s="1083">
        <v>489.87700000000001</v>
      </c>
      <c r="U13" s="725">
        <v>2.7400000000000091</v>
      </c>
      <c r="V13" s="726">
        <v>5.6247010594556723E-3</v>
      </c>
      <c r="W13" s="1370"/>
      <c r="X13" s="1084">
        <v>491.92009999999999</v>
      </c>
      <c r="Y13" s="757">
        <v>221.187095323741</v>
      </c>
      <c r="Z13" s="725">
        <v>-0.88319999999998799</v>
      </c>
      <c r="AA13" s="726">
        <v>-1.7921957908966224E-3</v>
      </c>
      <c r="AB13" s="1078"/>
      <c r="AC13" s="1078"/>
      <c r="AD13" s="1078"/>
      <c r="AE13" s="1078"/>
      <c r="AF13" s="727"/>
    </row>
    <row r="14" spans="1:35" s="724" customFormat="1" ht="2.1" customHeight="1">
      <c r="A14" s="1385"/>
      <c r="B14" s="1370"/>
      <c r="C14" s="1385"/>
      <c r="D14" s="1079"/>
      <c r="E14" s="1079"/>
      <c r="F14" s="1079"/>
      <c r="G14" s="1079"/>
      <c r="H14" s="728"/>
      <c r="I14" s="1079"/>
      <c r="J14" s="1079"/>
      <c r="K14" s="1079"/>
      <c r="L14" s="1079"/>
      <c r="M14" s="1079"/>
      <c r="N14" s="1079"/>
      <c r="O14" s="729"/>
      <c r="P14" s="1370"/>
      <c r="Q14" s="1385"/>
      <c r="R14" s="1079"/>
      <c r="S14" s="1079"/>
      <c r="T14" s="1079"/>
      <c r="U14" s="1079"/>
      <c r="V14" s="728"/>
      <c r="W14" s="1370"/>
      <c r="X14" s="1386"/>
      <c r="Y14" s="1085"/>
      <c r="Z14" s="1385"/>
      <c r="AA14" s="1385"/>
      <c r="AB14" s="1078"/>
      <c r="AC14" s="1078"/>
      <c r="AD14" s="1078"/>
      <c r="AE14" s="1078"/>
    </row>
    <row r="15" spans="1:35" s="724" customFormat="1" ht="2.85" customHeight="1">
      <c r="A15" s="1387"/>
      <c r="B15" s="1370"/>
      <c r="C15" s="1387"/>
      <c r="D15" s="1387"/>
      <c r="E15" s="1387"/>
      <c r="F15" s="1387"/>
      <c r="G15" s="730"/>
      <c r="H15" s="731"/>
      <c r="I15" s="1387"/>
      <c r="J15" s="1387"/>
      <c r="K15" s="1387"/>
      <c r="L15" s="1387"/>
      <c r="M15" s="1387"/>
      <c r="N15" s="1387"/>
      <c r="O15" s="732"/>
      <c r="P15" s="1387"/>
      <c r="Q15" s="1387"/>
      <c r="R15" s="1387"/>
      <c r="S15" s="1387"/>
      <c r="T15" s="1387"/>
      <c r="U15" s="730"/>
      <c r="V15" s="731"/>
      <c r="W15" s="1387"/>
      <c r="X15" s="1387"/>
      <c r="Y15" s="1387"/>
      <c r="Z15" s="1388"/>
      <c r="AA15" s="1388"/>
      <c r="AB15" s="1078"/>
      <c r="AC15" s="1078"/>
      <c r="AD15" s="1078"/>
      <c r="AE15" s="1078"/>
    </row>
    <row r="16" spans="1:35" s="724" customFormat="1" ht="13.5" thickBot="1">
      <c r="A16" s="1387"/>
      <c r="B16" s="1370"/>
      <c r="C16" s="1389" t="s">
        <v>322</v>
      </c>
      <c r="D16" s="1389" t="s">
        <v>323</v>
      </c>
      <c r="E16" s="1389" t="s">
        <v>324</v>
      </c>
      <c r="F16" s="1389" t="s">
        <v>325</v>
      </c>
      <c r="G16" s="1389"/>
      <c r="H16" s="733"/>
      <c r="I16" s="1371"/>
      <c r="J16" s="1389" t="s">
        <v>322</v>
      </c>
      <c r="K16" s="1389" t="s">
        <v>323</v>
      </c>
      <c r="L16" s="1389" t="s">
        <v>324</v>
      </c>
      <c r="M16" s="1389" t="s">
        <v>325</v>
      </c>
      <c r="N16" s="1390"/>
      <c r="O16" s="734"/>
      <c r="P16" s="1371"/>
      <c r="Q16" s="1389" t="s">
        <v>322</v>
      </c>
      <c r="R16" s="1389" t="s">
        <v>323</v>
      </c>
      <c r="S16" s="1389" t="s">
        <v>324</v>
      </c>
      <c r="T16" s="1389" t="s">
        <v>325</v>
      </c>
      <c r="U16" s="1389"/>
      <c r="V16" s="733"/>
      <c r="W16" s="1370"/>
      <c r="X16" s="1391" t="s">
        <v>318</v>
      </c>
      <c r="Y16" s="1371"/>
      <c r="Z16" s="1388"/>
      <c r="AA16" s="1388"/>
      <c r="AB16" s="1078"/>
      <c r="AC16" s="1078"/>
      <c r="AD16" s="1078"/>
      <c r="AE16" s="1078"/>
    </row>
    <row r="17" spans="1:31" s="724" customFormat="1">
      <c r="A17" s="1086" t="s">
        <v>326</v>
      </c>
      <c r="B17" s="1370"/>
      <c r="C17" s="1087">
        <v>502.65600000000001</v>
      </c>
      <c r="D17" s="1088">
        <v>470.702</v>
      </c>
      <c r="E17" s="1088" t="s">
        <v>372</v>
      </c>
      <c r="F17" s="1089">
        <v>498.54070000000002</v>
      </c>
      <c r="G17" s="735">
        <v>-2.8863999999999805</v>
      </c>
      <c r="H17" s="736">
        <v>-5.7563701682656898E-3</v>
      </c>
      <c r="I17" s="1392"/>
      <c r="J17" s="1087" t="s">
        <v>372</v>
      </c>
      <c r="K17" s="1088" t="s">
        <v>372</v>
      </c>
      <c r="L17" s="1088" t="s">
        <v>372</v>
      </c>
      <c r="M17" s="1089" t="s">
        <v>372</v>
      </c>
      <c r="N17" s="735"/>
      <c r="O17" s="736"/>
      <c r="P17" s="1370"/>
      <c r="Q17" s="1087" t="s">
        <v>372</v>
      </c>
      <c r="R17" s="1088" t="s">
        <v>372</v>
      </c>
      <c r="S17" s="1088" t="s">
        <v>372</v>
      </c>
      <c r="T17" s="1089" t="s">
        <v>372</v>
      </c>
      <c r="U17" s="735" t="s">
        <v>372</v>
      </c>
      <c r="V17" s="737" t="s">
        <v>372</v>
      </c>
      <c r="W17" s="1370"/>
      <c r="X17" s="1090">
        <v>498.54070000000002</v>
      </c>
      <c r="Y17" s="1091"/>
      <c r="Z17" s="738">
        <v>-2.8863999999999805</v>
      </c>
      <c r="AA17" s="737">
        <v>-5.7563701682656898E-3</v>
      </c>
      <c r="AB17" s="1092"/>
      <c r="AC17" s="1092"/>
      <c r="AD17" s="1092"/>
      <c r="AE17" s="1092"/>
    </row>
    <row r="18" spans="1:31" s="724" customFormat="1">
      <c r="A18" s="1093" t="s">
        <v>327</v>
      </c>
      <c r="B18" s="1370"/>
      <c r="C18" s="1094" t="s">
        <v>372</v>
      </c>
      <c r="D18" s="1095" t="s">
        <v>372</v>
      </c>
      <c r="E18" s="1095" t="s">
        <v>372</v>
      </c>
      <c r="F18" s="1096" t="s">
        <v>372</v>
      </c>
      <c r="G18" s="739"/>
      <c r="H18" s="740" t="s">
        <v>372</v>
      </c>
      <c r="I18" s="1392"/>
      <c r="J18" s="1094" t="s">
        <v>372</v>
      </c>
      <c r="K18" s="1095" t="s">
        <v>372</v>
      </c>
      <c r="L18" s="1095" t="s">
        <v>372</v>
      </c>
      <c r="M18" s="1096" t="s">
        <v>372</v>
      </c>
      <c r="N18" s="739" t="s">
        <v>372</v>
      </c>
      <c r="O18" s="741" t="s">
        <v>372</v>
      </c>
      <c r="P18" s="1370"/>
      <c r="Q18" s="1094" t="s">
        <v>372</v>
      </c>
      <c r="R18" s="1095" t="s">
        <v>372</v>
      </c>
      <c r="S18" s="1095" t="s">
        <v>372</v>
      </c>
      <c r="T18" s="1096" t="s">
        <v>372</v>
      </c>
      <c r="U18" s="739" t="s">
        <v>372</v>
      </c>
      <c r="V18" s="741" t="s">
        <v>372</v>
      </c>
      <c r="W18" s="1370"/>
      <c r="X18" s="1097" t="s">
        <v>372</v>
      </c>
      <c r="Y18" s="1079"/>
      <c r="Z18" s="742" t="s">
        <v>372</v>
      </c>
      <c r="AA18" s="741" t="s">
        <v>372</v>
      </c>
      <c r="AB18" s="1092"/>
      <c r="AC18" s="1092"/>
      <c r="AD18" s="1092"/>
      <c r="AE18" s="1092"/>
    </row>
    <row r="19" spans="1:31" s="724" customFormat="1">
      <c r="A19" s="1093" t="s">
        <v>328</v>
      </c>
      <c r="B19" s="1370"/>
      <c r="C19" s="1094">
        <v>429.42410000000001</v>
      </c>
      <c r="D19" s="1095">
        <v>436.3356</v>
      </c>
      <c r="E19" s="1095">
        <v>438.31079999999997</v>
      </c>
      <c r="F19" s="1096">
        <v>434.8304</v>
      </c>
      <c r="G19" s="739">
        <v>-1.6576999999999771</v>
      </c>
      <c r="H19" s="740">
        <v>-3.7978125864140955E-3</v>
      </c>
      <c r="I19" s="1392"/>
      <c r="J19" s="1094" t="s">
        <v>372</v>
      </c>
      <c r="K19" s="1095" t="s">
        <v>372</v>
      </c>
      <c r="L19" s="1095" t="s">
        <v>372</v>
      </c>
      <c r="M19" s="1096" t="s">
        <v>372</v>
      </c>
      <c r="N19" s="739" t="s">
        <v>372</v>
      </c>
      <c r="O19" s="741" t="s">
        <v>372</v>
      </c>
      <c r="P19" s="1370"/>
      <c r="Q19" s="1094" t="s">
        <v>372</v>
      </c>
      <c r="R19" s="1095" t="s">
        <v>372</v>
      </c>
      <c r="S19" s="1095" t="s">
        <v>511</v>
      </c>
      <c r="T19" s="1096" t="s">
        <v>511</v>
      </c>
      <c r="U19" s="739" t="s">
        <v>372</v>
      </c>
      <c r="V19" s="741" t="s">
        <v>372</v>
      </c>
      <c r="W19" s="1370"/>
      <c r="X19" s="1097" t="s">
        <v>511</v>
      </c>
      <c r="Y19" s="1079"/>
      <c r="Z19" s="742" t="s">
        <v>372</v>
      </c>
      <c r="AA19" s="741" t="s">
        <v>372</v>
      </c>
      <c r="AB19" s="1092"/>
      <c r="AC19" s="1092"/>
      <c r="AD19" s="1092"/>
      <c r="AE19" s="1092"/>
    </row>
    <row r="20" spans="1:31" s="724" customFormat="1">
      <c r="A20" s="1093" t="s">
        <v>329</v>
      </c>
      <c r="B20" s="1370"/>
      <c r="C20" s="1094" t="s">
        <v>372</v>
      </c>
      <c r="D20" s="1095">
        <v>513.20809999999994</v>
      </c>
      <c r="E20" s="1095">
        <v>500.0127</v>
      </c>
      <c r="F20" s="1096">
        <v>504.89940000000001</v>
      </c>
      <c r="G20" s="739">
        <v>-7.1656000000000404</v>
      </c>
      <c r="H20" s="740">
        <v>-1.3993535976878024E-2</v>
      </c>
      <c r="I20" s="1392"/>
      <c r="J20" s="1094" t="s">
        <v>372</v>
      </c>
      <c r="K20" s="1095" t="s">
        <v>372</v>
      </c>
      <c r="L20" s="1095" t="s">
        <v>372</v>
      </c>
      <c r="M20" s="1096" t="s">
        <v>372</v>
      </c>
      <c r="N20" s="739" t="s">
        <v>372</v>
      </c>
      <c r="O20" s="741" t="s">
        <v>372</v>
      </c>
      <c r="P20" s="1370"/>
      <c r="Q20" s="1094" t="s">
        <v>372</v>
      </c>
      <c r="R20" s="1095">
        <v>521.47720000000004</v>
      </c>
      <c r="S20" s="1095">
        <v>537.78430000000003</v>
      </c>
      <c r="T20" s="1096">
        <v>533.78840000000002</v>
      </c>
      <c r="U20" s="739">
        <v>-5.9530999999999494</v>
      </c>
      <c r="V20" s="741">
        <v>-1.102953914049587E-2</v>
      </c>
      <c r="W20" s="1370"/>
      <c r="X20" s="1098">
        <v>524.81219999999996</v>
      </c>
      <c r="Y20" s="1370"/>
      <c r="Z20" s="742">
        <v>-6.3298000000000911</v>
      </c>
      <c r="AA20" s="741">
        <v>-1.191734037225467E-2</v>
      </c>
      <c r="AB20" s="1092"/>
      <c r="AC20" s="1092"/>
      <c r="AD20" s="1092"/>
      <c r="AE20" s="1092"/>
    </row>
    <row r="21" spans="1:31" s="724" customFormat="1">
      <c r="A21" s="1093" t="s">
        <v>330</v>
      </c>
      <c r="B21" s="1370"/>
      <c r="C21" s="1094">
        <v>493.1336</v>
      </c>
      <c r="D21" s="1095">
        <v>507.66950000000003</v>
      </c>
      <c r="E21" s="1095" t="s">
        <v>372</v>
      </c>
      <c r="F21" s="1096">
        <v>500.12889999999999</v>
      </c>
      <c r="G21" s="739">
        <v>0.32209999999997763</v>
      </c>
      <c r="H21" s="740">
        <v>6.444490150994131E-4</v>
      </c>
      <c r="I21" s="1392"/>
      <c r="J21" s="1094" t="s">
        <v>372</v>
      </c>
      <c r="K21" s="1095" t="s">
        <v>372</v>
      </c>
      <c r="L21" s="1095" t="s">
        <v>372</v>
      </c>
      <c r="M21" s="1096" t="s">
        <v>372</v>
      </c>
      <c r="N21" s="739" t="s">
        <v>372</v>
      </c>
      <c r="O21" s="741" t="s">
        <v>372</v>
      </c>
      <c r="P21" s="1370"/>
      <c r="Q21" s="1094" t="s">
        <v>372</v>
      </c>
      <c r="R21" s="1095" t="s">
        <v>372</v>
      </c>
      <c r="S21" s="1095" t="s">
        <v>372</v>
      </c>
      <c r="T21" s="1096" t="s">
        <v>372</v>
      </c>
      <c r="U21" s="739" t="s">
        <v>372</v>
      </c>
      <c r="V21" s="741" t="s">
        <v>372</v>
      </c>
      <c r="W21" s="1370"/>
      <c r="X21" s="1098">
        <v>500.12889999999999</v>
      </c>
      <c r="Y21" s="1079"/>
      <c r="Z21" s="742">
        <v>0.32209999999997763</v>
      </c>
      <c r="AA21" s="741">
        <v>6.444490150994131E-4</v>
      </c>
      <c r="AB21" s="1092"/>
      <c r="AC21" s="1092"/>
      <c r="AD21" s="1092"/>
      <c r="AE21" s="1092"/>
    </row>
    <row r="22" spans="1:31" s="724" customFormat="1">
      <c r="A22" s="1093" t="s">
        <v>331</v>
      </c>
      <c r="B22" s="1370"/>
      <c r="C22" s="1094" t="s">
        <v>372</v>
      </c>
      <c r="D22" s="1095" t="s">
        <v>511</v>
      </c>
      <c r="E22" s="1095" t="s">
        <v>372</v>
      </c>
      <c r="F22" s="1096" t="s">
        <v>511</v>
      </c>
      <c r="G22" s="753" t="s">
        <v>372</v>
      </c>
      <c r="H22" s="754" t="s">
        <v>372</v>
      </c>
      <c r="I22" s="1392"/>
      <c r="J22" s="1094" t="s">
        <v>372</v>
      </c>
      <c r="K22" s="1095" t="s">
        <v>372</v>
      </c>
      <c r="L22" s="1095" t="s">
        <v>372</v>
      </c>
      <c r="M22" s="1096" t="s">
        <v>372</v>
      </c>
      <c r="N22" s="739" t="s">
        <v>372</v>
      </c>
      <c r="O22" s="741" t="s">
        <v>372</v>
      </c>
      <c r="P22" s="1370"/>
      <c r="Q22" s="1094" t="s">
        <v>372</v>
      </c>
      <c r="R22" s="1095" t="s">
        <v>372</v>
      </c>
      <c r="S22" s="1095" t="s">
        <v>372</v>
      </c>
      <c r="T22" s="1096" t="s">
        <v>372</v>
      </c>
      <c r="U22" s="739" t="s">
        <v>372</v>
      </c>
      <c r="V22" s="741" t="s">
        <v>372</v>
      </c>
      <c r="W22" s="1370"/>
      <c r="X22" s="1098" t="s">
        <v>511</v>
      </c>
      <c r="Y22" s="1079"/>
      <c r="Z22" s="742"/>
      <c r="AA22" s="741"/>
      <c r="AB22" s="1092"/>
      <c r="AC22" s="1092"/>
      <c r="AD22" s="1092"/>
      <c r="AE22" s="1092"/>
    </row>
    <row r="23" spans="1:31" s="724" customFormat="1">
      <c r="A23" s="1093" t="s">
        <v>332</v>
      </c>
      <c r="B23" s="1370"/>
      <c r="C23" s="1099" t="s">
        <v>372</v>
      </c>
      <c r="D23" s="1100" t="s">
        <v>372</v>
      </c>
      <c r="E23" s="1100" t="s">
        <v>372</v>
      </c>
      <c r="F23" s="1101" t="s">
        <v>372</v>
      </c>
      <c r="G23" s="739"/>
      <c r="H23" s="740"/>
      <c r="I23" s="1393"/>
      <c r="J23" s="1099">
        <v>470.34190000000001</v>
      </c>
      <c r="K23" s="1100">
        <v>481.7364</v>
      </c>
      <c r="L23" s="1100">
        <v>494.06830000000002</v>
      </c>
      <c r="M23" s="1101">
        <v>486.98739999999998</v>
      </c>
      <c r="N23" s="739">
        <v>-2.2642000000000166</v>
      </c>
      <c r="O23" s="741">
        <v>-4.6278847120786448E-3</v>
      </c>
      <c r="P23" s="1370"/>
      <c r="Q23" s="1099" t="s">
        <v>372</v>
      </c>
      <c r="R23" s="1100" t="s">
        <v>372</v>
      </c>
      <c r="S23" s="1100" t="s">
        <v>372</v>
      </c>
      <c r="T23" s="1101" t="s">
        <v>372</v>
      </c>
      <c r="U23" s="739" t="s">
        <v>372</v>
      </c>
      <c r="V23" s="741" t="s">
        <v>372</v>
      </c>
      <c r="W23" s="1370"/>
      <c r="X23" s="1098">
        <v>486.98739999999998</v>
      </c>
      <c r="Y23" s="1091"/>
      <c r="Z23" s="742">
        <v>-2.2642000000000166</v>
      </c>
      <c r="AA23" s="741">
        <v>-4.6278847120786448E-3</v>
      </c>
      <c r="AB23" s="1092"/>
      <c r="AC23" s="1092"/>
      <c r="AD23" s="1092"/>
      <c r="AE23" s="1092"/>
    </row>
    <row r="24" spans="1:31" s="724" customFormat="1">
      <c r="A24" s="1093" t="s">
        <v>333</v>
      </c>
      <c r="B24" s="1370"/>
      <c r="C24" s="1094" t="s">
        <v>372</v>
      </c>
      <c r="D24" s="1095">
        <v>392.5</v>
      </c>
      <c r="E24" s="1095" t="s">
        <v>372</v>
      </c>
      <c r="F24" s="1096">
        <v>392.5</v>
      </c>
      <c r="G24" s="739">
        <v>0</v>
      </c>
      <c r="H24" s="740">
        <v>0</v>
      </c>
      <c r="I24" s="1392"/>
      <c r="J24" s="1094" t="s">
        <v>372</v>
      </c>
      <c r="K24" s="1095" t="s">
        <v>372</v>
      </c>
      <c r="L24" s="1095" t="s">
        <v>372</v>
      </c>
      <c r="M24" s="1096" t="s">
        <v>372</v>
      </c>
      <c r="N24" s="739" t="s">
        <v>372</v>
      </c>
      <c r="O24" s="741" t="s">
        <v>372</v>
      </c>
      <c r="P24" s="1370"/>
      <c r="Q24" s="1094" t="s">
        <v>372</v>
      </c>
      <c r="R24" s="1095">
        <v>492.61079999999998</v>
      </c>
      <c r="S24" s="1095" t="s">
        <v>372</v>
      </c>
      <c r="T24" s="1096">
        <v>492.61079999999998</v>
      </c>
      <c r="U24" s="739" t="s">
        <v>372</v>
      </c>
      <c r="V24" s="741" t="s">
        <v>372</v>
      </c>
      <c r="W24" s="1370"/>
      <c r="X24" s="1098">
        <v>443.45850000000002</v>
      </c>
      <c r="Y24" s="1091"/>
      <c r="Z24" s="742" t="s">
        <v>372</v>
      </c>
      <c r="AA24" s="741" t="s">
        <v>372</v>
      </c>
      <c r="AB24" s="1092"/>
      <c r="AC24" s="1092"/>
      <c r="AD24" s="1092"/>
      <c r="AE24" s="1092"/>
    </row>
    <row r="25" spans="1:31" s="724" customFormat="1">
      <c r="A25" s="1093" t="s">
        <v>334</v>
      </c>
      <c r="B25" s="1370"/>
      <c r="C25" s="1094">
        <v>473.19229999999999</v>
      </c>
      <c r="D25" s="1095">
        <v>485.62979999999999</v>
      </c>
      <c r="E25" s="1095" t="s">
        <v>372</v>
      </c>
      <c r="F25" s="1096">
        <v>477.83319999999998</v>
      </c>
      <c r="G25" s="739">
        <v>-6.9604000000000497</v>
      </c>
      <c r="H25" s="740">
        <v>-1.4357450263369875E-2</v>
      </c>
      <c r="I25" s="1392"/>
      <c r="J25" s="1094" t="s">
        <v>372</v>
      </c>
      <c r="K25" s="1095" t="s">
        <v>372</v>
      </c>
      <c r="L25" s="1095" t="s">
        <v>372</v>
      </c>
      <c r="M25" s="1096" t="s">
        <v>372</v>
      </c>
      <c r="N25" s="739" t="s">
        <v>372</v>
      </c>
      <c r="O25" s="741" t="s">
        <v>372</v>
      </c>
      <c r="P25" s="1370"/>
      <c r="Q25" s="1094">
        <v>482.83229999999998</v>
      </c>
      <c r="R25" s="1095">
        <v>496.1386</v>
      </c>
      <c r="S25" s="1095" t="s">
        <v>372</v>
      </c>
      <c r="T25" s="1096">
        <v>491.00720000000001</v>
      </c>
      <c r="U25" s="739">
        <v>4.4738000000000397</v>
      </c>
      <c r="V25" s="741">
        <v>9.1952577150922199E-3</v>
      </c>
      <c r="W25" s="1370"/>
      <c r="X25" s="1098">
        <v>485.07729999999998</v>
      </c>
      <c r="Y25" s="1091"/>
      <c r="Z25" s="742">
        <v>-0.67300000000000182</v>
      </c>
      <c r="AA25" s="741">
        <v>-1.3854855056187887E-3</v>
      </c>
      <c r="AB25" s="1092"/>
      <c r="AC25" s="1092"/>
      <c r="AD25" s="1092"/>
      <c r="AE25" s="1092"/>
    </row>
    <row r="26" spans="1:31" s="724" customFormat="1">
      <c r="A26" s="1093" t="s">
        <v>335</v>
      </c>
      <c r="B26" s="1370"/>
      <c r="C26" s="1099">
        <v>506.17869999999999</v>
      </c>
      <c r="D26" s="1100">
        <v>512.46119999999996</v>
      </c>
      <c r="E26" s="1100">
        <v>519.87059999999997</v>
      </c>
      <c r="F26" s="1101">
        <v>509.94450000000001</v>
      </c>
      <c r="G26" s="739">
        <v>-0.2378999999999678</v>
      </c>
      <c r="H26" s="740">
        <v>-4.6630381604695348E-4</v>
      </c>
      <c r="I26" s="1392"/>
      <c r="J26" s="1099" t="s">
        <v>372</v>
      </c>
      <c r="K26" s="1100">
        <v>524</v>
      </c>
      <c r="L26" s="1100" t="s">
        <v>95</v>
      </c>
      <c r="M26" s="1101">
        <v>533.17269999999996</v>
      </c>
      <c r="N26" s="739">
        <v>0.68489999999997053</v>
      </c>
      <c r="O26" s="741">
        <v>1.2862266515776266E-3</v>
      </c>
      <c r="P26" s="1370"/>
      <c r="Q26" s="1099" t="s">
        <v>372</v>
      </c>
      <c r="R26" s="1100" t="s">
        <v>372</v>
      </c>
      <c r="S26" s="1100" t="s">
        <v>372</v>
      </c>
      <c r="T26" s="1101" t="s">
        <v>372</v>
      </c>
      <c r="U26" s="739" t="s">
        <v>372</v>
      </c>
      <c r="V26" s="741" t="s">
        <v>372</v>
      </c>
      <c r="W26" s="1370"/>
      <c r="X26" s="1098">
        <v>513.5616</v>
      </c>
      <c r="Y26" s="1079"/>
      <c r="Z26" s="742">
        <v>-9.4200000000000728E-2</v>
      </c>
      <c r="AA26" s="741">
        <v>-1.8339129043221103E-4</v>
      </c>
      <c r="AB26" s="1092"/>
      <c r="AC26" s="1092"/>
      <c r="AD26" s="1092"/>
      <c r="AE26" s="1092"/>
    </row>
    <row r="27" spans="1:31" s="724" customFormat="1">
      <c r="A27" s="1093" t="s">
        <v>336</v>
      </c>
      <c r="B27" s="1370"/>
      <c r="C27" s="1099">
        <v>456.58390000000003</v>
      </c>
      <c r="D27" s="1100">
        <v>481.89640000000003</v>
      </c>
      <c r="E27" s="1100" t="s">
        <v>372</v>
      </c>
      <c r="F27" s="1101">
        <v>476.87909999999999</v>
      </c>
      <c r="G27" s="739">
        <v>-4.6541000000000281</v>
      </c>
      <c r="H27" s="740">
        <v>-9.6651695044080999E-3</v>
      </c>
      <c r="I27" s="1392"/>
      <c r="J27" s="1099" t="s">
        <v>372</v>
      </c>
      <c r="K27" s="1100" t="s">
        <v>372</v>
      </c>
      <c r="L27" s="1100" t="s">
        <v>372</v>
      </c>
      <c r="M27" s="1101" t="s">
        <v>372</v>
      </c>
      <c r="N27" s="739" t="s">
        <v>372</v>
      </c>
      <c r="O27" s="741" t="s">
        <v>372</v>
      </c>
      <c r="P27" s="1370"/>
      <c r="Q27" s="1099" t="s">
        <v>372</v>
      </c>
      <c r="R27" s="1100" t="s">
        <v>372</v>
      </c>
      <c r="S27" s="1100" t="s">
        <v>372</v>
      </c>
      <c r="T27" s="1101" t="s">
        <v>372</v>
      </c>
      <c r="U27" s="739" t="s">
        <v>372</v>
      </c>
      <c r="V27" s="741" t="s">
        <v>372</v>
      </c>
      <c r="W27" s="1370"/>
      <c r="X27" s="1098">
        <v>476.87909999999999</v>
      </c>
      <c r="Y27" s="1079"/>
      <c r="Z27" s="742">
        <v>-4.6541000000000281</v>
      </c>
      <c r="AA27" s="741">
        <v>-9.6651695044080999E-3</v>
      </c>
      <c r="AB27" s="1092"/>
      <c r="AC27" s="1092"/>
      <c r="AD27" s="1092"/>
      <c r="AE27" s="1092"/>
    </row>
    <row r="28" spans="1:31" s="724" customFormat="1">
      <c r="A28" s="1093" t="s">
        <v>337</v>
      </c>
      <c r="B28" s="1370"/>
      <c r="C28" s="1094">
        <v>515.31529999999998</v>
      </c>
      <c r="D28" s="1095">
        <v>481.77229999999997</v>
      </c>
      <c r="E28" s="1095">
        <v>436.93349999999998</v>
      </c>
      <c r="F28" s="1096">
        <v>509.3261</v>
      </c>
      <c r="G28" s="743">
        <v>6.3276000000000181</v>
      </c>
      <c r="H28" s="740">
        <v>1.2579759184172534E-2</v>
      </c>
      <c r="I28" s="1392"/>
      <c r="J28" s="1094" t="s">
        <v>372</v>
      </c>
      <c r="K28" s="1095" t="s">
        <v>372</v>
      </c>
      <c r="L28" s="1095" t="s">
        <v>372</v>
      </c>
      <c r="M28" s="1096" t="s">
        <v>372</v>
      </c>
      <c r="N28" s="739" t="s">
        <v>372</v>
      </c>
      <c r="O28" s="741" t="s">
        <v>372</v>
      </c>
      <c r="P28" s="1370"/>
      <c r="Q28" s="1094">
        <v>551.72019999999998</v>
      </c>
      <c r="R28" s="1095">
        <v>572.75990000000002</v>
      </c>
      <c r="S28" s="1095">
        <v>579.66750000000002</v>
      </c>
      <c r="T28" s="1096">
        <v>565.40369999999996</v>
      </c>
      <c r="U28" s="739">
        <v>-6.6700000000000728</v>
      </c>
      <c r="V28" s="741">
        <v>-1.1659336900123329E-2</v>
      </c>
      <c r="W28" s="1370"/>
      <c r="X28" s="1098">
        <v>512.13589999999999</v>
      </c>
      <c r="Y28" s="1079"/>
      <c r="Z28" s="742">
        <v>5.676400000000001</v>
      </c>
      <c r="AA28" s="741">
        <v>1.1208003798921728E-2</v>
      </c>
      <c r="AB28" s="1092"/>
      <c r="AC28" s="1092"/>
      <c r="AD28" s="1092"/>
      <c r="AE28" s="1092"/>
    </row>
    <row r="29" spans="1:31" s="724" customFormat="1">
      <c r="A29" s="1093" t="s">
        <v>338</v>
      </c>
      <c r="B29" s="1370"/>
      <c r="C29" s="1094" t="s">
        <v>372</v>
      </c>
      <c r="D29" s="1095" t="s">
        <v>372</v>
      </c>
      <c r="E29" s="1095" t="s">
        <v>372</v>
      </c>
      <c r="F29" s="1096" t="s">
        <v>372</v>
      </c>
      <c r="G29" s="739">
        <v>0</v>
      </c>
      <c r="H29" s="740">
        <v>0</v>
      </c>
      <c r="I29" s="1392"/>
      <c r="J29" s="1094" t="s">
        <v>372</v>
      </c>
      <c r="K29" s="1095" t="s">
        <v>372</v>
      </c>
      <c r="L29" s="1095" t="s">
        <v>372</v>
      </c>
      <c r="M29" s="1096" t="s">
        <v>372</v>
      </c>
      <c r="N29" s="739" t="s">
        <v>372</v>
      </c>
      <c r="O29" s="741" t="s">
        <v>372</v>
      </c>
      <c r="P29" s="1370"/>
      <c r="Q29" s="1094" t="s">
        <v>372</v>
      </c>
      <c r="R29" s="1095" t="s">
        <v>372</v>
      </c>
      <c r="S29" s="1095" t="s">
        <v>372</v>
      </c>
      <c r="T29" s="1096" t="s">
        <v>372</v>
      </c>
      <c r="U29" s="739" t="s">
        <v>372</v>
      </c>
      <c r="V29" s="741" t="s">
        <v>372</v>
      </c>
      <c r="W29" s="1370"/>
      <c r="X29" s="1098" t="s">
        <v>372</v>
      </c>
      <c r="Y29" s="1091"/>
      <c r="Z29" s="742" t="s">
        <v>372</v>
      </c>
      <c r="AA29" s="741" t="s">
        <v>372</v>
      </c>
      <c r="AB29" s="1092"/>
      <c r="AC29" s="1092"/>
      <c r="AD29" s="1092"/>
      <c r="AE29" s="1092"/>
    </row>
    <row r="30" spans="1:31" s="724" customFormat="1">
      <c r="A30" s="1093" t="s">
        <v>339</v>
      </c>
      <c r="B30" s="1370"/>
      <c r="C30" s="1094" t="s">
        <v>372</v>
      </c>
      <c r="D30" s="1095">
        <v>462.68310000000002</v>
      </c>
      <c r="E30" s="1095" t="s">
        <v>372</v>
      </c>
      <c r="F30" s="1096">
        <v>462.68310000000002</v>
      </c>
      <c r="G30" s="739">
        <v>30.190500000000043</v>
      </c>
      <c r="H30" s="740">
        <v>6.980581864290869E-2</v>
      </c>
      <c r="I30" s="1392"/>
      <c r="J30" s="1094" t="s">
        <v>372</v>
      </c>
      <c r="K30" s="1095" t="s">
        <v>372</v>
      </c>
      <c r="L30" s="1095" t="s">
        <v>372</v>
      </c>
      <c r="M30" s="1096" t="s">
        <v>372</v>
      </c>
      <c r="N30" s="739" t="s">
        <v>372</v>
      </c>
      <c r="O30" s="741" t="s">
        <v>372</v>
      </c>
      <c r="P30" s="1370"/>
      <c r="Q30" s="1094" t="s">
        <v>372</v>
      </c>
      <c r="R30" s="1095">
        <v>297.33</v>
      </c>
      <c r="S30" s="1095" t="s">
        <v>372</v>
      </c>
      <c r="T30" s="1096">
        <v>297.33</v>
      </c>
      <c r="U30" s="739">
        <v>-65.024699999999996</v>
      </c>
      <c r="V30" s="741">
        <v>-0.17945041143387952</v>
      </c>
      <c r="W30" s="1370"/>
      <c r="X30" s="1098">
        <v>427.77589999999998</v>
      </c>
      <c r="Y30" s="1091"/>
      <c r="Z30" s="742">
        <v>10.0899</v>
      </c>
      <c r="AA30" s="741">
        <v>2.4156663139295986E-2</v>
      </c>
      <c r="AB30" s="1092"/>
      <c r="AC30" s="1092"/>
      <c r="AD30" s="1092"/>
      <c r="AE30" s="1092"/>
    </row>
    <row r="31" spans="1:31" s="724" customFormat="1">
      <c r="A31" s="1093" t="s">
        <v>340</v>
      </c>
      <c r="B31" s="1370"/>
      <c r="C31" s="1094" t="s">
        <v>372</v>
      </c>
      <c r="D31" s="1095">
        <v>426.11369999999999</v>
      </c>
      <c r="E31" s="1095">
        <v>439.31020000000001</v>
      </c>
      <c r="F31" s="1096">
        <v>435.50319999999999</v>
      </c>
      <c r="G31" s="739">
        <v>1.5887000000000171</v>
      </c>
      <c r="H31" s="740">
        <v>3.6613203753275148E-3</v>
      </c>
      <c r="I31" s="1392"/>
      <c r="J31" s="1094" t="s">
        <v>372</v>
      </c>
      <c r="K31" s="1095" t="s">
        <v>372</v>
      </c>
      <c r="L31" s="1095" t="s">
        <v>372</v>
      </c>
      <c r="M31" s="1096" t="s">
        <v>372</v>
      </c>
      <c r="N31" s="739" t="s">
        <v>372</v>
      </c>
      <c r="O31" s="741" t="s">
        <v>372</v>
      </c>
      <c r="P31" s="1370"/>
      <c r="Q31" s="1094" t="s">
        <v>372</v>
      </c>
      <c r="R31" s="1095" t="s">
        <v>372</v>
      </c>
      <c r="S31" s="1095" t="s">
        <v>372</v>
      </c>
      <c r="T31" s="1096" t="s">
        <v>372</v>
      </c>
      <c r="U31" s="739" t="s">
        <v>372</v>
      </c>
      <c r="V31" s="741" t="s">
        <v>372</v>
      </c>
      <c r="W31" s="1370"/>
      <c r="X31" s="1098">
        <v>435.50319999999999</v>
      </c>
      <c r="Y31" s="1091"/>
      <c r="Z31" s="742">
        <v>2.5405000000000086</v>
      </c>
      <c r="AA31" s="741">
        <v>5.8677110060521009E-3</v>
      </c>
      <c r="AB31" s="1092"/>
      <c r="AC31" s="1092"/>
      <c r="AD31" s="1092"/>
      <c r="AE31" s="1092"/>
    </row>
    <row r="32" spans="1:31" s="724" customFormat="1">
      <c r="A32" s="1093" t="s">
        <v>341</v>
      </c>
      <c r="B32" s="1370"/>
      <c r="C32" s="1094" t="s">
        <v>511</v>
      </c>
      <c r="D32" s="1100" t="s">
        <v>511</v>
      </c>
      <c r="E32" s="1100" t="s">
        <v>372</v>
      </c>
      <c r="F32" s="1101" t="s">
        <v>511</v>
      </c>
      <c r="G32" s="739" t="s">
        <v>372</v>
      </c>
      <c r="H32" s="740" t="s">
        <v>372</v>
      </c>
      <c r="I32" s="1392"/>
      <c r="J32" s="1094" t="s">
        <v>372</v>
      </c>
      <c r="K32" s="1100" t="s">
        <v>372</v>
      </c>
      <c r="L32" s="1100" t="s">
        <v>372</v>
      </c>
      <c r="M32" s="1101" t="s">
        <v>372</v>
      </c>
      <c r="N32" s="739" t="s">
        <v>372</v>
      </c>
      <c r="O32" s="741" t="s">
        <v>372</v>
      </c>
      <c r="P32" s="1370"/>
      <c r="Q32" s="1094" t="s">
        <v>372</v>
      </c>
      <c r="R32" s="1100" t="s">
        <v>372</v>
      </c>
      <c r="S32" s="1100" t="s">
        <v>372</v>
      </c>
      <c r="T32" s="1101" t="s">
        <v>372</v>
      </c>
      <c r="U32" s="739" t="s">
        <v>372</v>
      </c>
      <c r="V32" s="741" t="s">
        <v>372</v>
      </c>
      <c r="W32" s="1370"/>
      <c r="X32" s="1098" t="s">
        <v>511</v>
      </c>
      <c r="Y32" s="1091"/>
      <c r="Z32" s="742" t="s">
        <v>372</v>
      </c>
      <c r="AA32" s="741" t="s">
        <v>372</v>
      </c>
      <c r="AB32" s="1092"/>
      <c r="AC32" s="1092"/>
      <c r="AD32" s="1092"/>
      <c r="AE32" s="1092"/>
    </row>
    <row r="33" spans="1:31" s="724" customFormat="1">
      <c r="A33" s="1093" t="s">
        <v>342</v>
      </c>
      <c r="B33" s="1370"/>
      <c r="C33" s="1094" t="s">
        <v>372</v>
      </c>
      <c r="D33" s="1100" t="s">
        <v>372</v>
      </c>
      <c r="E33" s="1100" t="s">
        <v>372</v>
      </c>
      <c r="F33" s="1101" t="s">
        <v>372</v>
      </c>
      <c r="G33" s="739" t="s">
        <v>372</v>
      </c>
      <c r="H33" s="740" t="s">
        <v>372</v>
      </c>
      <c r="I33" s="1392"/>
      <c r="J33" s="1094" t="s">
        <v>372</v>
      </c>
      <c r="K33" s="1100" t="s">
        <v>372</v>
      </c>
      <c r="L33" s="1100" t="s">
        <v>372</v>
      </c>
      <c r="M33" s="1101" t="s">
        <v>372</v>
      </c>
      <c r="N33" s="739" t="s">
        <v>372</v>
      </c>
      <c r="O33" s="741" t="s">
        <v>372</v>
      </c>
      <c r="P33" s="1370"/>
      <c r="Q33" s="1094" t="s">
        <v>372</v>
      </c>
      <c r="R33" s="1100" t="s">
        <v>372</v>
      </c>
      <c r="S33" s="1100" t="s">
        <v>372</v>
      </c>
      <c r="T33" s="1101" t="s">
        <v>372</v>
      </c>
      <c r="U33" s="739" t="s">
        <v>372</v>
      </c>
      <c r="V33" s="741" t="s">
        <v>372</v>
      </c>
      <c r="W33" s="1370"/>
      <c r="X33" s="1098" t="s">
        <v>372</v>
      </c>
      <c r="Y33" s="1091"/>
      <c r="Z33" s="742" t="s">
        <v>372</v>
      </c>
      <c r="AA33" s="741" t="s">
        <v>372</v>
      </c>
      <c r="AB33" s="1092"/>
      <c r="AC33" s="1092"/>
      <c r="AD33" s="1092"/>
      <c r="AE33" s="1092"/>
    </row>
    <row r="34" spans="1:31" s="724" customFormat="1">
      <c r="A34" s="1093" t="s">
        <v>343</v>
      </c>
      <c r="B34" s="1370"/>
      <c r="C34" s="1094" t="s">
        <v>372</v>
      </c>
      <c r="D34" s="1100" t="s">
        <v>372</v>
      </c>
      <c r="E34" s="1100" t="s">
        <v>372</v>
      </c>
      <c r="F34" s="1101" t="s">
        <v>372</v>
      </c>
      <c r="G34" s="739"/>
      <c r="H34" s="740" t="s">
        <v>372</v>
      </c>
      <c r="I34" s="1392"/>
      <c r="J34" s="1094" t="s">
        <v>372</v>
      </c>
      <c r="K34" s="1100" t="s">
        <v>372</v>
      </c>
      <c r="L34" s="1100" t="s">
        <v>372</v>
      </c>
      <c r="M34" s="1101" t="s">
        <v>372</v>
      </c>
      <c r="N34" s="739" t="s">
        <v>372</v>
      </c>
      <c r="O34" s="741" t="s">
        <v>372</v>
      </c>
      <c r="P34" s="1370"/>
      <c r="Q34" s="1094" t="s">
        <v>372</v>
      </c>
      <c r="R34" s="1100" t="s">
        <v>372</v>
      </c>
      <c r="S34" s="1100" t="s">
        <v>372</v>
      </c>
      <c r="T34" s="1101" t="s">
        <v>372</v>
      </c>
      <c r="U34" s="739" t="s">
        <v>372</v>
      </c>
      <c r="V34" s="741" t="s">
        <v>372</v>
      </c>
      <c r="W34" s="1370"/>
      <c r="X34" s="1098" t="s">
        <v>372</v>
      </c>
      <c r="Y34" s="1091"/>
      <c r="Z34" s="742" t="s">
        <v>372</v>
      </c>
      <c r="AA34" s="741" t="s">
        <v>372</v>
      </c>
      <c r="AB34" s="1092"/>
      <c r="AC34" s="1092"/>
      <c r="AD34" s="1092"/>
      <c r="AE34" s="1092"/>
    </row>
    <row r="35" spans="1:31" s="724" customFormat="1">
      <c r="A35" s="1093" t="s">
        <v>344</v>
      </c>
      <c r="B35" s="1370"/>
      <c r="C35" s="1094" t="s">
        <v>372</v>
      </c>
      <c r="D35" s="1095">
        <v>261.38200000000001</v>
      </c>
      <c r="E35" s="1095">
        <v>495.56630000000001</v>
      </c>
      <c r="F35" s="1096">
        <v>378.22980000000001</v>
      </c>
      <c r="G35" s="739">
        <v>-114.8682</v>
      </c>
      <c r="H35" s="740">
        <v>-0.23295207037951893</v>
      </c>
      <c r="I35" s="1392"/>
      <c r="J35" s="1094" t="s">
        <v>372</v>
      </c>
      <c r="K35" s="1095" t="s">
        <v>372</v>
      </c>
      <c r="L35" s="1095" t="s">
        <v>372</v>
      </c>
      <c r="M35" s="1096" t="s">
        <v>372</v>
      </c>
      <c r="N35" s="739" t="s">
        <v>372</v>
      </c>
      <c r="O35" s="741" t="s">
        <v>372</v>
      </c>
      <c r="P35" s="1370"/>
      <c r="Q35" s="1094" t="s">
        <v>372</v>
      </c>
      <c r="R35" s="1095">
        <v>481.8535</v>
      </c>
      <c r="S35" s="1095">
        <v>473.12799999999999</v>
      </c>
      <c r="T35" s="1096">
        <v>474.43860000000001</v>
      </c>
      <c r="U35" s="739">
        <v>0.89519999999998845</v>
      </c>
      <c r="V35" s="741">
        <v>1.8904286280834182E-3</v>
      </c>
      <c r="W35" s="1370"/>
      <c r="X35" s="1098">
        <v>454.71190000000001</v>
      </c>
      <c r="Y35" s="1079"/>
      <c r="Z35" s="742">
        <v>-22.841000000000008</v>
      </c>
      <c r="AA35" s="741">
        <v>-4.7829256193397618E-2</v>
      </c>
      <c r="AB35" s="1092"/>
      <c r="AC35" s="1092"/>
      <c r="AD35" s="1092"/>
      <c r="AE35" s="1092"/>
    </row>
    <row r="36" spans="1:31" s="724" customFormat="1">
      <c r="A36" s="1093" t="s">
        <v>345</v>
      </c>
      <c r="B36" s="1370"/>
      <c r="C36" s="1094">
        <v>458.15969999999999</v>
      </c>
      <c r="D36" s="1095">
        <v>465.7011</v>
      </c>
      <c r="E36" s="1095" t="s">
        <v>372</v>
      </c>
      <c r="F36" s="1096">
        <v>460.64370000000002</v>
      </c>
      <c r="G36" s="739">
        <v>1.1831000000000245</v>
      </c>
      <c r="H36" s="740">
        <v>2.5749759609421385E-3</v>
      </c>
      <c r="I36" s="1392"/>
      <c r="J36" s="1094" t="s">
        <v>372</v>
      </c>
      <c r="K36" s="1095" t="s">
        <v>372</v>
      </c>
      <c r="L36" s="1095" t="s">
        <v>372</v>
      </c>
      <c r="M36" s="1096" t="s">
        <v>372</v>
      </c>
      <c r="N36" s="739" t="s">
        <v>372</v>
      </c>
      <c r="O36" s="741" t="s">
        <v>372</v>
      </c>
      <c r="P36" s="1370"/>
      <c r="Q36" s="1094">
        <v>530.37210000000005</v>
      </c>
      <c r="R36" s="1095">
        <v>516.7722</v>
      </c>
      <c r="S36" s="1095" t="s">
        <v>372</v>
      </c>
      <c r="T36" s="1096">
        <v>524.9049</v>
      </c>
      <c r="U36" s="739">
        <v>-3.1381000000000085</v>
      </c>
      <c r="V36" s="741">
        <v>-5.9428872269872146E-3</v>
      </c>
      <c r="W36" s="1370"/>
      <c r="X36" s="1098">
        <v>463.92070000000001</v>
      </c>
      <c r="Y36" s="1079"/>
      <c r="Z36" s="742">
        <v>0.9626999999999839</v>
      </c>
      <c r="AA36" s="741">
        <v>2.0794542917499381E-3</v>
      </c>
      <c r="AB36" s="1092"/>
      <c r="AC36" s="1092"/>
      <c r="AD36" s="1092"/>
      <c r="AE36" s="1092"/>
    </row>
    <row r="37" spans="1:31" s="724" customFormat="1">
      <c r="A37" s="1093" t="s">
        <v>346</v>
      </c>
      <c r="B37" s="1370"/>
      <c r="C37" s="1094" t="s">
        <v>372</v>
      </c>
      <c r="D37" s="1095">
        <v>479.43180000000001</v>
      </c>
      <c r="E37" s="1095">
        <v>489.67290000000003</v>
      </c>
      <c r="F37" s="1096">
        <v>486.2901</v>
      </c>
      <c r="G37" s="739">
        <v>-5.9379000000000133</v>
      </c>
      <c r="H37" s="740">
        <v>-1.2063312123650083E-2</v>
      </c>
      <c r="I37" s="1392"/>
      <c r="J37" s="1094" t="s">
        <v>372</v>
      </c>
      <c r="K37" s="1095" t="s">
        <v>372</v>
      </c>
      <c r="L37" s="1095" t="s">
        <v>372</v>
      </c>
      <c r="M37" s="1096" t="s">
        <v>372</v>
      </c>
      <c r="N37" s="739" t="s">
        <v>372</v>
      </c>
      <c r="O37" s="741" t="s">
        <v>372</v>
      </c>
      <c r="P37" s="1370"/>
      <c r="Q37" s="1094" t="s">
        <v>372</v>
      </c>
      <c r="R37" s="1095">
        <v>471.80029999999999</v>
      </c>
      <c r="S37" s="1095">
        <v>416.91419999999999</v>
      </c>
      <c r="T37" s="1096">
        <v>428.17430000000002</v>
      </c>
      <c r="U37" s="739">
        <v>-49.286799999999971</v>
      </c>
      <c r="V37" s="741">
        <v>-0.10322683879377814</v>
      </c>
      <c r="W37" s="1370"/>
      <c r="X37" s="1098">
        <v>485.84</v>
      </c>
      <c r="Y37" s="1079"/>
      <c r="Z37" s="742">
        <v>-6.2736000000000445</v>
      </c>
      <c r="AA37" s="741">
        <v>-1.2748276007816139E-2</v>
      </c>
      <c r="AB37" s="1092"/>
      <c r="AC37" s="1092"/>
      <c r="AD37" s="1092"/>
      <c r="AE37" s="1092"/>
    </row>
    <row r="38" spans="1:31" s="724" customFormat="1">
      <c r="A38" s="1093" t="s">
        <v>347</v>
      </c>
      <c r="B38" s="1370"/>
      <c r="C38" s="1094">
        <v>473.06279999999998</v>
      </c>
      <c r="D38" s="1095">
        <v>460.77600000000001</v>
      </c>
      <c r="E38" s="1095" t="s">
        <v>372</v>
      </c>
      <c r="F38" s="1096">
        <v>467.57440000000003</v>
      </c>
      <c r="G38" s="739">
        <v>2.5089000000000397</v>
      </c>
      <c r="H38" s="740">
        <v>5.3947239689893234E-3</v>
      </c>
      <c r="I38" s="1392"/>
      <c r="J38" s="1094" t="s">
        <v>372</v>
      </c>
      <c r="K38" s="1095" t="s">
        <v>372</v>
      </c>
      <c r="L38" s="1095" t="s">
        <v>372</v>
      </c>
      <c r="M38" s="1096" t="s">
        <v>372</v>
      </c>
      <c r="N38" s="739" t="s">
        <v>372</v>
      </c>
      <c r="O38" s="741" t="s">
        <v>372</v>
      </c>
      <c r="P38" s="1370"/>
      <c r="Q38" s="1094">
        <v>454.94479999999999</v>
      </c>
      <c r="R38" s="1095">
        <v>435.96660000000003</v>
      </c>
      <c r="S38" s="1095" t="s">
        <v>372</v>
      </c>
      <c r="T38" s="1096">
        <v>438.81119999999999</v>
      </c>
      <c r="U38" s="739">
        <v>15.473199999999963</v>
      </c>
      <c r="V38" s="741">
        <v>3.6550463223240071E-2</v>
      </c>
      <c r="W38" s="1370"/>
      <c r="X38" s="1098">
        <v>454.09519999999998</v>
      </c>
      <c r="Y38" s="1079"/>
      <c r="Z38" s="742">
        <v>8.5842999999999847</v>
      </c>
      <c r="AA38" s="741">
        <v>1.9268439896756639E-2</v>
      </c>
      <c r="AB38" s="1078"/>
      <c r="AC38" s="1078"/>
      <c r="AD38" s="1078"/>
      <c r="AE38" s="1078"/>
    </row>
    <row r="39" spans="1:31" s="724" customFormat="1">
      <c r="A39" s="1093" t="s">
        <v>348</v>
      </c>
      <c r="B39" s="1370"/>
      <c r="C39" s="1094" t="s">
        <v>372</v>
      </c>
      <c r="D39" s="1095">
        <v>410.11799999999999</v>
      </c>
      <c r="E39" s="1095">
        <v>443.73599999999999</v>
      </c>
      <c r="F39" s="1096">
        <v>437.33319999999998</v>
      </c>
      <c r="G39" s="739">
        <v>-1.5860000000000127</v>
      </c>
      <c r="H39" s="740">
        <v>-3.6134213313065988E-3</v>
      </c>
      <c r="I39" s="1392"/>
      <c r="J39" s="1094" t="s">
        <v>372</v>
      </c>
      <c r="K39" s="1095" t="s">
        <v>372</v>
      </c>
      <c r="L39" s="1095" t="s">
        <v>372</v>
      </c>
      <c r="M39" s="1096" t="s">
        <v>372</v>
      </c>
      <c r="N39" s="739" t="s">
        <v>372</v>
      </c>
      <c r="O39" s="741" t="s">
        <v>372</v>
      </c>
      <c r="P39" s="1370"/>
      <c r="Q39" s="1094" t="s">
        <v>372</v>
      </c>
      <c r="R39" s="1095">
        <v>405.57279999999997</v>
      </c>
      <c r="S39" s="1095">
        <v>423.47519999999997</v>
      </c>
      <c r="T39" s="1096">
        <v>421.46289999999999</v>
      </c>
      <c r="U39" s="739">
        <v>21.268500000000017</v>
      </c>
      <c r="V39" s="741">
        <v>5.3145421325236031E-2</v>
      </c>
      <c r="W39" s="1370"/>
      <c r="X39" s="1098">
        <v>426.1123</v>
      </c>
      <c r="Y39" s="1079"/>
      <c r="Z39" s="742">
        <v>14.572900000000004</v>
      </c>
      <c r="AA39" s="741">
        <v>3.5410704297085482E-2</v>
      </c>
      <c r="AB39" s="1092"/>
      <c r="AC39" s="1092"/>
      <c r="AD39" s="1092"/>
      <c r="AE39" s="1092"/>
    </row>
    <row r="40" spans="1:31" s="724" customFormat="1">
      <c r="A40" s="1093" t="s">
        <v>349</v>
      </c>
      <c r="B40" s="1370"/>
      <c r="C40" s="1094">
        <v>396.02449999999999</v>
      </c>
      <c r="D40" s="1095">
        <v>413.73610000000002</v>
      </c>
      <c r="E40" s="1095">
        <v>404.45609999999999</v>
      </c>
      <c r="F40" s="1096">
        <v>406.61829999999998</v>
      </c>
      <c r="G40" s="739">
        <v>-10.544500000000028</v>
      </c>
      <c r="H40" s="740">
        <v>-2.5276702524769767E-2</v>
      </c>
      <c r="I40" s="1392"/>
      <c r="J40" s="1094" t="s">
        <v>372</v>
      </c>
      <c r="K40" s="1095" t="s">
        <v>372</v>
      </c>
      <c r="L40" s="1095" t="s">
        <v>372</v>
      </c>
      <c r="M40" s="1096" t="s">
        <v>372</v>
      </c>
      <c r="N40" s="739" t="s">
        <v>372</v>
      </c>
      <c r="O40" s="741" t="s">
        <v>372</v>
      </c>
      <c r="P40" s="1370"/>
      <c r="Q40" s="1094">
        <v>210.2174</v>
      </c>
      <c r="R40" s="1095" t="s">
        <v>372</v>
      </c>
      <c r="S40" s="1095">
        <v>394.17360000000002</v>
      </c>
      <c r="T40" s="1096">
        <v>338.07580000000002</v>
      </c>
      <c r="U40" s="739">
        <v>-95.151700000000005</v>
      </c>
      <c r="V40" s="741">
        <v>-0.2196344876537154</v>
      </c>
      <c r="W40" s="1370"/>
      <c r="X40" s="1098">
        <v>401.51940000000002</v>
      </c>
      <c r="Y40" s="1079"/>
      <c r="Z40" s="742">
        <v>-16.838499999999954</v>
      </c>
      <c r="AA40" s="741">
        <v>-4.0249030793968354E-2</v>
      </c>
      <c r="AB40" s="1092"/>
      <c r="AC40" s="1092"/>
      <c r="AD40" s="1092"/>
      <c r="AE40" s="1092"/>
    </row>
    <row r="41" spans="1:31" s="724" customFormat="1">
      <c r="A41" s="1093" t="s">
        <v>350</v>
      </c>
      <c r="B41" s="1370"/>
      <c r="C41" s="1094" t="s">
        <v>372</v>
      </c>
      <c r="D41" s="1095">
        <v>448.77749999999997</v>
      </c>
      <c r="E41" s="1095">
        <v>322.29880000000003</v>
      </c>
      <c r="F41" s="1096">
        <v>388.33580000000001</v>
      </c>
      <c r="G41" s="739">
        <v>0.79540000000002919</v>
      </c>
      <c r="H41" s="740">
        <v>2.0524311787881722E-3</v>
      </c>
      <c r="I41" s="1392"/>
      <c r="J41" s="1094" t="s">
        <v>372</v>
      </c>
      <c r="K41" s="1095" t="s">
        <v>372</v>
      </c>
      <c r="L41" s="1095" t="s">
        <v>372</v>
      </c>
      <c r="M41" s="1096" t="s">
        <v>372</v>
      </c>
      <c r="N41" s="739" t="s">
        <v>372</v>
      </c>
      <c r="O41" s="741" t="s">
        <v>372</v>
      </c>
      <c r="P41" s="1370"/>
      <c r="Q41" s="1094" t="s">
        <v>372</v>
      </c>
      <c r="R41" s="1095" t="s">
        <v>511</v>
      </c>
      <c r="S41" s="1095" t="s">
        <v>511</v>
      </c>
      <c r="T41" s="1096" t="s">
        <v>511</v>
      </c>
      <c r="U41" s="739" t="s">
        <v>372</v>
      </c>
      <c r="V41" s="741" t="s">
        <v>372</v>
      </c>
      <c r="W41" s="1370"/>
      <c r="X41" s="1098" t="s">
        <v>511</v>
      </c>
      <c r="Y41" s="1079"/>
      <c r="Z41" s="742" t="s">
        <v>372</v>
      </c>
      <c r="AA41" s="741" t="s">
        <v>372</v>
      </c>
      <c r="AB41" s="1092"/>
      <c r="AC41" s="1092"/>
      <c r="AD41" s="1092"/>
      <c r="AE41" s="1092"/>
    </row>
    <row r="42" spans="1:31" s="724" customFormat="1">
      <c r="A42" s="1093" t="s">
        <v>351</v>
      </c>
      <c r="B42" s="1370"/>
      <c r="C42" s="1094" t="s">
        <v>372</v>
      </c>
      <c r="D42" s="1095">
        <v>487.14389999999997</v>
      </c>
      <c r="E42" s="1095">
        <v>481.73450000000003</v>
      </c>
      <c r="F42" s="1096">
        <v>482.80189999999999</v>
      </c>
      <c r="G42" s="739">
        <v>-1.912399999999991</v>
      </c>
      <c r="H42" s="740">
        <v>-3.9454169187911337E-3</v>
      </c>
      <c r="I42" s="1392"/>
      <c r="J42" s="1094" t="s">
        <v>372</v>
      </c>
      <c r="K42" s="1095" t="s">
        <v>372</v>
      </c>
      <c r="L42" s="1095" t="s">
        <v>372</v>
      </c>
      <c r="M42" s="1096" t="s">
        <v>372</v>
      </c>
      <c r="N42" s="739" t="s">
        <v>372</v>
      </c>
      <c r="O42" s="741" t="s">
        <v>372</v>
      </c>
      <c r="P42" s="1370"/>
      <c r="Q42" s="1094" t="s">
        <v>372</v>
      </c>
      <c r="R42" s="1095" t="s">
        <v>372</v>
      </c>
      <c r="S42" s="1095" t="s">
        <v>372</v>
      </c>
      <c r="T42" s="1096" t="s">
        <v>372</v>
      </c>
      <c r="U42" s="739" t="s">
        <v>372</v>
      </c>
      <c r="V42" s="741" t="s">
        <v>372</v>
      </c>
      <c r="W42" s="1370"/>
      <c r="X42" s="1098">
        <v>482.80189999999999</v>
      </c>
      <c r="Y42" s="1079"/>
      <c r="Z42" s="742">
        <v>-1.912399999999991</v>
      </c>
      <c r="AA42" s="741">
        <v>-3.9454169187911337E-3</v>
      </c>
      <c r="AB42" s="1092"/>
      <c r="AC42" s="1092"/>
      <c r="AD42" s="1092"/>
      <c r="AE42" s="1092"/>
    </row>
    <row r="43" spans="1:31" s="724" customFormat="1" ht="13.5" thickBot="1">
      <c r="A43" s="1102" t="s">
        <v>352</v>
      </c>
      <c r="B43" s="1370"/>
      <c r="C43" s="1103" t="s">
        <v>372</v>
      </c>
      <c r="D43" s="1104">
        <v>516.69079999999997</v>
      </c>
      <c r="E43" s="1104">
        <v>529.38030000000003</v>
      </c>
      <c r="F43" s="1105">
        <v>524.09190000000001</v>
      </c>
      <c r="G43" s="744">
        <v>-0.6069999999999709</v>
      </c>
      <c r="H43" s="745">
        <v>-1.1568539594802862E-3</v>
      </c>
      <c r="I43" s="1392"/>
      <c r="J43" s="1103" t="s">
        <v>372</v>
      </c>
      <c r="K43" s="1104" t="s">
        <v>372</v>
      </c>
      <c r="L43" s="1104" t="s">
        <v>372</v>
      </c>
      <c r="M43" s="1105" t="s">
        <v>372</v>
      </c>
      <c r="N43" s="744" t="s">
        <v>372</v>
      </c>
      <c r="O43" s="746" t="s">
        <v>372</v>
      </c>
      <c r="P43" s="1370"/>
      <c r="Q43" s="1103" t="s">
        <v>372</v>
      </c>
      <c r="R43" s="1104">
        <v>516.32510000000002</v>
      </c>
      <c r="S43" s="1104" t="s">
        <v>372</v>
      </c>
      <c r="T43" s="1105">
        <v>516.32510000000002</v>
      </c>
      <c r="U43" s="744">
        <v>-11.217399999999998</v>
      </c>
      <c r="V43" s="746">
        <v>-2.1263500097148613E-2</v>
      </c>
      <c r="W43" s="1370"/>
      <c r="X43" s="1106">
        <v>523.59280000000001</v>
      </c>
      <c r="Y43" s="1079"/>
      <c r="Z43" s="747">
        <v>-1.2888000000000375</v>
      </c>
      <c r="AA43" s="746">
        <v>-2.4554108964764954E-3</v>
      </c>
      <c r="AB43" s="1078"/>
      <c r="AC43" s="1078"/>
      <c r="AD43" s="1078"/>
      <c r="AE43" s="1078"/>
    </row>
    <row r="44" spans="1:31">
      <c r="A44" s="1394" t="s">
        <v>401</v>
      </c>
    </row>
    <row r="55" spans="3:5" ht="15">
      <c r="D55" s="1078"/>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3" sqref="V13"/>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107" t="s">
        <v>416</v>
      </c>
      <c r="D1" s="1108"/>
      <c r="E1" s="1108"/>
      <c r="F1" s="1109"/>
      <c r="G1" s="1109"/>
      <c r="H1" s="1108"/>
      <c r="I1" s="1108"/>
      <c r="J1" s="1108"/>
      <c r="K1" s="1108"/>
      <c r="L1" s="1108"/>
      <c r="M1" s="1108"/>
      <c r="N1" s="1108"/>
      <c r="O1" s="1108"/>
      <c r="P1" s="1108"/>
      <c r="Q1" s="1108"/>
      <c r="R1" s="1108"/>
      <c r="S1" s="1110" t="s">
        <v>417</v>
      </c>
      <c r="U1" s="683">
        <v>0</v>
      </c>
      <c r="AE1" s="3">
        <v>0</v>
      </c>
    </row>
    <row r="2" spans="1:31" s="635" customFormat="1" ht="20.85" customHeight="1">
      <c r="A2" s="1395"/>
      <c r="B2" s="1395"/>
      <c r="C2" s="1111"/>
      <c r="D2" s="1112"/>
      <c r="E2" s="1112"/>
      <c r="F2" s="1113"/>
      <c r="G2" s="1113"/>
      <c r="H2" s="1112"/>
      <c r="I2" s="1112"/>
      <c r="J2" s="1112"/>
      <c r="K2" s="1112"/>
      <c r="L2" s="1112"/>
      <c r="M2" s="1112"/>
      <c r="N2" s="1112"/>
      <c r="O2" s="1112"/>
      <c r="P2" s="1112"/>
      <c r="Q2" s="1112"/>
      <c r="R2" s="1112"/>
      <c r="S2" s="1114" t="s">
        <v>532</v>
      </c>
      <c r="U2" s="1395"/>
    </row>
    <row r="3" spans="1:31" s="684" customFormat="1">
      <c r="C3" s="1396"/>
      <c r="Q3" s="1397" t="s">
        <v>533</v>
      </c>
      <c r="R3" s="1398" t="s">
        <v>418</v>
      </c>
      <c r="S3" s="1399">
        <v>45166</v>
      </c>
    </row>
    <row r="4" spans="1:31" s="684" customFormat="1">
      <c r="C4" s="1396"/>
      <c r="R4" s="1398" t="s">
        <v>419</v>
      </c>
      <c r="S4" s="1399">
        <v>45172</v>
      </c>
    </row>
    <row r="5" spans="1:31" ht="6.6" customHeight="1">
      <c r="C5" s="1115"/>
    </row>
    <row r="6" spans="1:31" ht="28.35" customHeight="1">
      <c r="C6" s="1200" t="s">
        <v>420</v>
      </c>
      <c r="D6" s="1200"/>
      <c r="E6" s="1200"/>
      <c r="F6" s="1200"/>
      <c r="G6" s="1200"/>
      <c r="H6" s="1200"/>
      <c r="I6" s="1200"/>
      <c r="J6" s="1200"/>
      <c r="K6" s="1200"/>
      <c r="L6" s="1200"/>
      <c r="M6" s="1200"/>
      <c r="N6" s="1200"/>
      <c r="O6" s="1200"/>
      <c r="P6" s="1200"/>
      <c r="Q6" s="1200"/>
      <c r="R6" s="1200"/>
      <c r="S6" s="1200"/>
    </row>
    <row r="7" spans="1:31" ht="5.85" customHeight="1">
      <c r="C7" s="1116"/>
      <c r="D7" s="1116"/>
      <c r="E7" s="1116"/>
      <c r="F7" s="1116"/>
      <c r="G7" s="1116"/>
      <c r="H7" s="1116"/>
      <c r="I7" s="1116"/>
      <c r="J7" s="1116"/>
      <c r="K7" s="1116"/>
      <c r="L7" s="1116"/>
      <c r="M7" s="1116"/>
      <c r="N7" s="1116"/>
      <c r="O7" s="1116"/>
      <c r="P7" s="1116"/>
      <c r="Q7" s="1117"/>
      <c r="R7" s="1116"/>
      <c r="S7" s="1116"/>
    </row>
    <row r="8" spans="1:31" ht="13.5" thickBot="1">
      <c r="A8" s="1400"/>
      <c r="B8" s="1400"/>
      <c r="C8" s="1116"/>
      <c r="D8" s="1116"/>
      <c r="E8" s="1116"/>
      <c r="F8" s="1116"/>
      <c r="G8" s="1116"/>
      <c r="H8" s="1116"/>
      <c r="I8" s="1116"/>
      <c r="J8" s="1116"/>
      <c r="K8" s="1116"/>
      <c r="L8" s="1116"/>
      <c r="M8" s="1116"/>
      <c r="N8" s="1116"/>
      <c r="O8" s="1116"/>
      <c r="P8" s="1116"/>
      <c r="Q8" s="1116"/>
      <c r="R8" s="1116"/>
      <c r="S8" s="1116"/>
    </row>
    <row r="9" spans="1:31" ht="18.75" thickBot="1">
      <c r="A9" s="1400"/>
      <c r="B9" s="1400"/>
      <c r="C9" s="1118" t="s">
        <v>376</v>
      </c>
      <c r="D9" s="1119"/>
      <c r="E9" s="1119"/>
      <c r="F9" s="1119"/>
      <c r="G9" s="1119"/>
      <c r="H9" s="1119"/>
      <c r="I9" s="1119"/>
      <c r="J9" s="1119"/>
      <c r="K9" s="1119"/>
      <c r="L9" s="1119"/>
      <c r="M9" s="1119"/>
      <c r="N9" s="1119"/>
      <c r="O9" s="1119"/>
      <c r="P9" s="1119"/>
      <c r="Q9" s="1119"/>
      <c r="R9" s="1120"/>
      <c r="S9" s="1116"/>
    </row>
    <row r="10" spans="1:31" ht="13.5" thickBot="1">
      <c r="A10" s="683" t="s">
        <v>378</v>
      </c>
      <c r="B10" s="683" t="s">
        <v>379</v>
      </c>
      <c r="C10" s="1121"/>
      <c r="D10" s="1122" t="s">
        <v>326</v>
      </c>
      <c r="E10" s="1123" t="s">
        <v>329</v>
      </c>
      <c r="F10" s="1123" t="s">
        <v>330</v>
      </c>
      <c r="G10" s="1123" t="s">
        <v>332</v>
      </c>
      <c r="H10" s="1123" t="s">
        <v>334</v>
      </c>
      <c r="I10" s="1123" t="s">
        <v>335</v>
      </c>
      <c r="J10" s="1123" t="s">
        <v>337</v>
      </c>
      <c r="K10" s="1123" t="s">
        <v>344</v>
      </c>
      <c r="L10" s="1123" t="s">
        <v>345</v>
      </c>
      <c r="M10" s="1123" t="s">
        <v>346</v>
      </c>
      <c r="N10" s="1123" t="s">
        <v>347</v>
      </c>
      <c r="O10" s="1123" t="s">
        <v>348</v>
      </c>
      <c r="P10" s="1124" t="s">
        <v>349</v>
      </c>
      <c r="Q10" s="1124" t="s">
        <v>352</v>
      </c>
      <c r="R10" s="1125" t="s">
        <v>377</v>
      </c>
      <c r="S10" s="1116"/>
    </row>
    <row r="11" spans="1:31" ht="14.25">
      <c r="C11" s="1126" t="s">
        <v>380</v>
      </c>
      <c r="D11" s="1127"/>
      <c r="E11" s="1128"/>
      <c r="F11" s="1128"/>
      <c r="G11" s="1128"/>
      <c r="H11" s="1128"/>
      <c r="I11" s="1128"/>
      <c r="J11" s="1128"/>
      <c r="K11" s="1128"/>
      <c r="L11" s="1128"/>
      <c r="M11" s="1128"/>
      <c r="N11" s="1128"/>
      <c r="O11" s="1128"/>
      <c r="P11" s="1128"/>
      <c r="Q11" s="1128"/>
      <c r="R11" s="1129"/>
      <c r="S11" s="1116"/>
    </row>
    <row r="12" spans="1:31">
      <c r="C12" s="1130" t="s">
        <v>381</v>
      </c>
      <c r="D12" s="1401">
        <v>120.5</v>
      </c>
      <c r="E12" s="1402">
        <v>97.277000000000001</v>
      </c>
      <c r="F12" s="1402">
        <v>146.84</v>
      </c>
      <c r="G12" s="1402">
        <v>123.41</v>
      </c>
      <c r="H12" s="1402">
        <v>118.3</v>
      </c>
      <c r="I12" s="1402">
        <v>69.510000000000005</v>
      </c>
      <c r="J12" s="1402">
        <v>146.32</v>
      </c>
      <c r="K12" s="1402">
        <v>130</v>
      </c>
      <c r="L12" s="1402">
        <v>132.53</v>
      </c>
      <c r="M12" s="1402">
        <v>193.8536</v>
      </c>
      <c r="N12" s="1402" t="e">
        <v>#N/A</v>
      </c>
      <c r="O12" s="1402">
        <v>48.97</v>
      </c>
      <c r="P12" s="1403" t="e">
        <v>#N/A</v>
      </c>
      <c r="Q12" s="1403" t="e">
        <v>#N/A</v>
      </c>
      <c r="R12" s="1404">
        <v>124.33929999999999</v>
      </c>
      <c r="S12" s="1116"/>
    </row>
    <row r="13" spans="1:31">
      <c r="A13" s="1405"/>
      <c r="B13" s="1405"/>
      <c r="C13" s="1131" t="s">
        <v>382</v>
      </c>
      <c r="D13" s="1406">
        <v>128.83000000000001</v>
      </c>
      <c r="E13" s="1407">
        <v>97.275000000000006</v>
      </c>
      <c r="F13" s="1407">
        <v>149.21</v>
      </c>
      <c r="G13" s="1407">
        <v>80.55</v>
      </c>
      <c r="H13" s="1407">
        <v>114.51</v>
      </c>
      <c r="I13" s="1407">
        <v>76.239999999999995</v>
      </c>
      <c r="J13" s="1407">
        <v>152.31</v>
      </c>
      <c r="K13" s="1407">
        <v>130</v>
      </c>
      <c r="L13" s="1407">
        <v>151.25</v>
      </c>
      <c r="M13" s="1407">
        <v>193.77250000000001</v>
      </c>
      <c r="N13" s="1407" t="e">
        <v>#N/A</v>
      </c>
      <c r="O13" s="1407">
        <v>47.2361</v>
      </c>
      <c r="P13" s="1408" t="e">
        <v>#N/A</v>
      </c>
      <c r="Q13" s="1408" t="e">
        <v>#N/A</v>
      </c>
      <c r="R13" s="1409">
        <v>123.5977</v>
      </c>
      <c r="S13" s="1116"/>
    </row>
    <row r="14" spans="1:31">
      <c r="A14" s="1405"/>
      <c r="B14" s="1405"/>
      <c r="C14" s="1132" t="s">
        <v>383</v>
      </c>
      <c r="D14" s="1410">
        <v>8.3300000000000125</v>
      </c>
      <c r="E14" s="1411">
        <v>1.9999999999953388E-3</v>
      </c>
      <c r="F14" s="1411">
        <v>-2.3700000000000045</v>
      </c>
      <c r="G14" s="1411">
        <v>42.86</v>
      </c>
      <c r="H14" s="1411">
        <v>3.789999999999992</v>
      </c>
      <c r="I14" s="1411">
        <v>-6.7299999999999898</v>
      </c>
      <c r="J14" s="1411">
        <v>-5.9900000000000091</v>
      </c>
      <c r="K14" s="1411">
        <v>0</v>
      </c>
      <c r="L14" s="1411">
        <v>-18.72</v>
      </c>
      <c r="M14" s="1411">
        <v>8.1099999999992178E-2</v>
      </c>
      <c r="N14" s="1412" t="e">
        <v>#N/A</v>
      </c>
      <c r="O14" s="1411">
        <v>1.7338999999999984</v>
      </c>
      <c r="P14" s="1413"/>
      <c r="Q14" s="1414"/>
      <c r="R14" s="1415">
        <v>0.74159999999999116</v>
      </c>
      <c r="S14" s="1116"/>
    </row>
    <row r="15" spans="1:31">
      <c r="A15" s="1416"/>
      <c r="B15" s="1416"/>
      <c r="C15" s="1132" t="s">
        <v>384</v>
      </c>
      <c r="D15" s="1133">
        <v>96.912239332214355</v>
      </c>
      <c r="E15" s="1134">
        <v>78.235119547882292</v>
      </c>
      <c r="F15" s="1134">
        <v>118.09620932400296</v>
      </c>
      <c r="G15" s="1134">
        <v>99.252609593266172</v>
      </c>
      <c r="H15" s="1134">
        <v>95.142887244821225</v>
      </c>
      <c r="I15" s="1134">
        <v>55.903483452134608</v>
      </c>
      <c r="J15" s="1134">
        <v>117.67799883061912</v>
      </c>
      <c r="K15" s="1134">
        <v>104.55262334595741</v>
      </c>
      <c r="L15" s="1134">
        <v>106.58737824645949</v>
      </c>
      <c r="M15" s="1134">
        <v>155.90694173121452</v>
      </c>
      <c r="N15" s="1134"/>
      <c r="O15" s="1134">
        <v>39.384168963473336</v>
      </c>
      <c r="P15" s="1135"/>
      <c r="Q15" s="1135"/>
      <c r="R15" s="1136"/>
      <c r="S15" s="1116"/>
    </row>
    <row r="16" spans="1:31">
      <c r="A16" s="683" t="s">
        <v>378</v>
      </c>
      <c r="B16" s="683" t="s">
        <v>386</v>
      </c>
      <c r="C16" s="1137" t="s">
        <v>385</v>
      </c>
      <c r="D16" s="1138">
        <v>3.1</v>
      </c>
      <c r="E16" s="1139">
        <v>3.17</v>
      </c>
      <c r="F16" s="1139">
        <v>21.7</v>
      </c>
      <c r="G16" s="1139">
        <v>8.6</v>
      </c>
      <c r="H16" s="1139">
        <v>4.6100000000000003</v>
      </c>
      <c r="I16" s="1139">
        <v>18.399999999999999</v>
      </c>
      <c r="J16" s="1139">
        <v>10.62</v>
      </c>
      <c r="K16" s="1139">
        <v>8.94</v>
      </c>
      <c r="L16" s="1139">
        <v>3.14</v>
      </c>
      <c r="M16" s="1139">
        <v>11.6</v>
      </c>
      <c r="N16" s="1139">
        <v>0</v>
      </c>
      <c r="O16" s="1139">
        <v>6.13</v>
      </c>
      <c r="P16" s="1140"/>
      <c r="Q16" s="1141"/>
      <c r="R16" s="1142">
        <v>100.00999999999999</v>
      </c>
      <c r="S16" s="1116"/>
    </row>
    <row r="17" spans="1:19" ht="14.25">
      <c r="C17" s="1126" t="s">
        <v>387</v>
      </c>
      <c r="D17" s="1143"/>
      <c r="E17" s="1144"/>
      <c r="F17" s="1144"/>
      <c r="G17" s="1144"/>
      <c r="H17" s="1144"/>
      <c r="I17" s="1144"/>
      <c r="J17" s="1144"/>
      <c r="K17" s="1144"/>
      <c r="L17" s="1144"/>
      <c r="M17" s="1144"/>
      <c r="N17" s="1144"/>
      <c r="O17" s="1144"/>
      <c r="P17" s="1144"/>
      <c r="Q17" s="1144"/>
      <c r="R17" s="1145"/>
      <c r="S17" s="1116"/>
    </row>
    <row r="18" spans="1:19">
      <c r="C18" s="1130" t="s">
        <v>381</v>
      </c>
      <c r="D18" s="1401">
        <v>428.61</v>
      </c>
      <c r="E18" s="1402">
        <v>164.60220000000001</v>
      </c>
      <c r="F18" s="1402">
        <v>247.6</v>
      </c>
      <c r="G18" s="1402">
        <v>181.51</v>
      </c>
      <c r="H18" s="1402">
        <v>221.13</v>
      </c>
      <c r="I18" s="1402">
        <v>230.58</v>
      </c>
      <c r="J18" s="1402">
        <v>257.99</v>
      </c>
      <c r="K18" s="1402">
        <v>254</v>
      </c>
      <c r="L18" s="1402">
        <v>342.73</v>
      </c>
      <c r="M18" s="1402">
        <v>281.48669999999998</v>
      </c>
      <c r="N18" s="1402" t="e">
        <v>#N/A</v>
      </c>
      <c r="O18" s="1402">
        <v>396.61660000000001</v>
      </c>
      <c r="P18" s="1403"/>
      <c r="Q18" s="1403"/>
      <c r="R18" s="1404">
        <v>253.61600000000001</v>
      </c>
      <c r="S18" s="1116"/>
    </row>
    <row r="19" spans="1:19">
      <c r="A19" s="1405"/>
      <c r="B19" s="1405"/>
      <c r="C19" s="1131" t="s">
        <v>382</v>
      </c>
      <c r="D19" s="1406">
        <v>429.72</v>
      </c>
      <c r="E19" s="1407">
        <v>164.60220000000001</v>
      </c>
      <c r="F19" s="1407">
        <v>249</v>
      </c>
      <c r="G19" s="1407">
        <v>204.6</v>
      </c>
      <c r="H19" s="1407">
        <v>218.74</v>
      </c>
      <c r="I19" s="1407">
        <v>231.57</v>
      </c>
      <c r="J19" s="1407">
        <v>260</v>
      </c>
      <c r="K19" s="1407">
        <v>254</v>
      </c>
      <c r="L19" s="1407">
        <v>400.41</v>
      </c>
      <c r="M19" s="1407">
        <v>281.3689</v>
      </c>
      <c r="N19" s="1407" t="e">
        <v>#N/A</v>
      </c>
      <c r="O19" s="1407">
        <v>411.16210000000001</v>
      </c>
      <c r="P19" s="1408"/>
      <c r="Q19" s="1408"/>
      <c r="R19" s="1409">
        <v>258.44729999999998</v>
      </c>
      <c r="S19" s="1116"/>
    </row>
    <row r="20" spans="1:19">
      <c r="A20" s="1405"/>
      <c r="B20" s="1405"/>
      <c r="C20" s="1132" t="s">
        <v>383</v>
      </c>
      <c r="D20" s="1410">
        <v>1.1100000000000136</v>
      </c>
      <c r="E20" s="1412">
        <v>0</v>
      </c>
      <c r="F20" s="1411">
        <v>-1.4000000000000057</v>
      </c>
      <c r="G20" s="1411">
        <v>-23.090000000000003</v>
      </c>
      <c r="H20" s="1411">
        <v>2.3899999999999864</v>
      </c>
      <c r="I20" s="1411">
        <v>-0.98999999999998067</v>
      </c>
      <c r="J20" s="1411">
        <v>-2.0099999999999909</v>
      </c>
      <c r="K20" s="1411">
        <v>0</v>
      </c>
      <c r="L20" s="1411">
        <v>-57.680000000000007</v>
      </c>
      <c r="M20" s="1411">
        <v>0.11779999999998836</v>
      </c>
      <c r="N20" s="1412">
        <v>0</v>
      </c>
      <c r="O20" s="1411">
        <v>-14.545500000000004</v>
      </c>
      <c r="P20" s="1413"/>
      <c r="Q20" s="1414"/>
      <c r="R20" s="1415">
        <v>-4.8312999999999704</v>
      </c>
      <c r="S20" s="1116"/>
    </row>
    <row r="21" spans="1:19">
      <c r="A21" s="1416"/>
      <c r="B21" s="1416"/>
      <c r="C21" s="1132" t="s">
        <v>384</v>
      </c>
      <c r="D21" s="1133">
        <v>168.99958993123462</v>
      </c>
      <c r="E21" s="1146">
        <v>64.90213551195508</v>
      </c>
      <c r="F21" s="1134">
        <v>97.627909911046615</v>
      </c>
      <c r="G21" s="1134">
        <v>71.568828465081054</v>
      </c>
      <c r="H21" s="1134">
        <v>87.190871238407667</v>
      </c>
      <c r="I21" s="1134">
        <v>90.916976846886627</v>
      </c>
      <c r="J21" s="1134">
        <v>101.72465459592455</v>
      </c>
      <c r="K21" s="1134">
        <v>100.15141000567786</v>
      </c>
      <c r="L21" s="1134">
        <v>135.1373730364015</v>
      </c>
      <c r="M21" s="1134">
        <v>110.98933032616239</v>
      </c>
      <c r="N21" s="1134"/>
      <c r="O21" s="1134">
        <v>156.38469181755096</v>
      </c>
      <c r="P21" s="1135"/>
      <c r="Q21" s="1135"/>
      <c r="R21" s="1136"/>
      <c r="S21" s="1116"/>
    </row>
    <row r="22" spans="1:19" ht="13.5" thickBot="1">
      <c r="C22" s="1147" t="s">
        <v>385</v>
      </c>
      <c r="D22" s="1148">
        <v>3.57</v>
      </c>
      <c r="E22" s="1149">
        <v>0</v>
      </c>
      <c r="F22" s="1149">
        <v>17.29</v>
      </c>
      <c r="G22" s="1149">
        <v>9.2799999999999994</v>
      </c>
      <c r="H22" s="1149">
        <v>11.3</v>
      </c>
      <c r="I22" s="1149">
        <v>27.46</v>
      </c>
      <c r="J22" s="1149">
        <v>9.18</v>
      </c>
      <c r="K22" s="1149">
        <v>6.31</v>
      </c>
      <c r="L22" s="1149">
        <v>2.77</v>
      </c>
      <c r="M22" s="1149">
        <v>8.49</v>
      </c>
      <c r="N22" s="1149">
        <v>0</v>
      </c>
      <c r="O22" s="1149">
        <v>4.3499999999999996</v>
      </c>
      <c r="P22" s="1150"/>
      <c r="Q22" s="1151"/>
      <c r="R22" s="1152">
        <v>100</v>
      </c>
      <c r="S22" s="1116"/>
    </row>
    <row r="23" spans="1:19" ht="13.5" thickBot="1">
      <c r="A23" s="1400"/>
      <c r="B23" s="1400"/>
      <c r="C23" s="1116"/>
      <c r="D23" s="1116"/>
      <c r="E23" s="1116"/>
      <c r="F23" s="1116"/>
      <c r="G23" s="1116"/>
      <c r="H23" s="1116"/>
      <c r="I23" s="1116"/>
      <c r="J23" s="1116"/>
      <c r="K23" s="1116"/>
      <c r="L23" s="1116"/>
      <c r="M23" s="1116"/>
      <c r="N23" s="1116"/>
      <c r="O23" s="1116"/>
      <c r="P23" s="1116"/>
      <c r="Q23" s="1116"/>
      <c r="R23" s="1116"/>
      <c r="S23" s="1116"/>
    </row>
    <row r="24" spans="1:19" ht="18.75" thickBot="1">
      <c r="A24" s="1400"/>
      <c r="B24" s="1400"/>
      <c r="C24" s="1153" t="s">
        <v>388</v>
      </c>
      <c r="D24" s="1119"/>
      <c r="E24" s="1119"/>
      <c r="F24" s="1119"/>
      <c r="G24" s="1119"/>
      <c r="H24" s="1119"/>
      <c r="I24" s="1119"/>
      <c r="J24" s="1119"/>
      <c r="K24" s="1119"/>
      <c r="L24" s="1119"/>
      <c r="M24" s="1119"/>
      <c r="N24" s="1119"/>
      <c r="O24" s="1119"/>
      <c r="P24" s="1119"/>
      <c r="Q24" s="1119"/>
      <c r="R24" s="1120"/>
      <c r="S24" s="1116"/>
    </row>
    <row r="25" spans="1:19" ht="13.5" thickBot="1">
      <c r="A25" s="683" t="s">
        <v>389</v>
      </c>
      <c r="B25" s="683" t="s">
        <v>390</v>
      </c>
      <c r="C25" s="1121"/>
      <c r="D25" s="1122" t="s">
        <v>326</v>
      </c>
      <c r="E25" s="1123" t="s">
        <v>329</v>
      </c>
      <c r="F25" s="1123" t="s">
        <v>330</v>
      </c>
      <c r="G25" s="1123" t="s">
        <v>332</v>
      </c>
      <c r="H25" s="1123" t="s">
        <v>334</v>
      </c>
      <c r="I25" s="1123" t="s">
        <v>335</v>
      </c>
      <c r="J25" s="1123" t="s">
        <v>337</v>
      </c>
      <c r="K25" s="1123" t="s">
        <v>344</v>
      </c>
      <c r="L25" s="1123" t="s">
        <v>345</v>
      </c>
      <c r="M25" s="1123" t="s">
        <v>346</v>
      </c>
      <c r="N25" s="1123" t="s">
        <v>347</v>
      </c>
      <c r="O25" s="1123" t="s">
        <v>348</v>
      </c>
      <c r="P25" s="1124" t="s">
        <v>349</v>
      </c>
      <c r="Q25" s="1124" t="s">
        <v>352</v>
      </c>
      <c r="R25" s="1125" t="s">
        <v>377</v>
      </c>
      <c r="S25" s="1116"/>
    </row>
    <row r="26" spans="1:19" ht="14.25">
      <c r="C26" s="1126" t="s">
        <v>391</v>
      </c>
      <c r="D26" s="1127"/>
      <c r="E26" s="1128"/>
      <c r="F26" s="1128"/>
      <c r="G26" s="1128"/>
      <c r="H26" s="1128"/>
      <c r="I26" s="1128"/>
      <c r="J26" s="1128"/>
      <c r="K26" s="1128"/>
      <c r="L26" s="1128"/>
      <c r="M26" s="1128"/>
      <c r="N26" s="1128"/>
      <c r="O26" s="1128"/>
      <c r="P26" s="1128"/>
      <c r="Q26" s="1128"/>
      <c r="R26" s="1129"/>
      <c r="S26" s="1116"/>
    </row>
    <row r="27" spans="1:19">
      <c r="C27" s="1130" t="s">
        <v>392</v>
      </c>
      <c r="D27" s="1401">
        <v>4.6500000000000004</v>
      </c>
      <c r="E27" s="1402"/>
      <c r="F27" s="1402"/>
      <c r="G27" s="1402">
        <v>2.52</v>
      </c>
      <c r="H27" s="1402">
        <v>3.16</v>
      </c>
      <c r="I27" s="1402">
        <v>3.41</v>
      </c>
      <c r="J27" s="1402">
        <v>3.42</v>
      </c>
      <c r="K27" s="1402"/>
      <c r="L27" s="1402">
        <v>2.72</v>
      </c>
      <c r="M27" s="1402" t="s">
        <v>372</v>
      </c>
      <c r="N27" s="1402">
        <v>2.76</v>
      </c>
      <c r="O27" s="1402"/>
      <c r="P27" s="1403"/>
      <c r="Q27" s="1403">
        <v>2.5103</v>
      </c>
      <c r="R27" s="1404">
        <v>3.1688000000000001</v>
      </c>
      <c r="S27" s="1116"/>
    </row>
    <row r="28" spans="1:19">
      <c r="A28" s="1405"/>
      <c r="B28" s="1405"/>
      <c r="C28" s="1131" t="s">
        <v>382</v>
      </c>
      <c r="D28" s="1406">
        <v>4.6500000000000004</v>
      </c>
      <c r="E28" s="1154"/>
      <c r="F28" s="1155"/>
      <c r="G28" s="1155">
        <v>2.59</v>
      </c>
      <c r="H28" s="1155">
        <v>3.15</v>
      </c>
      <c r="I28" s="1155">
        <v>3.39</v>
      </c>
      <c r="J28" s="1155">
        <v>3.42</v>
      </c>
      <c r="K28" s="1155"/>
      <c r="L28" s="1155">
        <v>2.7</v>
      </c>
      <c r="M28" s="1155" t="s">
        <v>372</v>
      </c>
      <c r="N28" s="1155">
        <v>2.92</v>
      </c>
      <c r="O28" s="1155"/>
      <c r="P28" s="1156"/>
      <c r="Q28" s="1156">
        <v>2.4681999999999999</v>
      </c>
      <c r="R28" s="1409">
        <v>3.1772999999999998</v>
      </c>
      <c r="S28" s="1116"/>
    </row>
    <row r="29" spans="1:19">
      <c r="A29" s="1405"/>
      <c r="B29" s="1405"/>
      <c r="C29" s="1132" t="s">
        <v>383</v>
      </c>
      <c r="D29" s="1410">
        <v>0</v>
      </c>
      <c r="E29" s="1412"/>
      <c r="F29" s="1411"/>
      <c r="G29" s="1411">
        <v>-6.999999999999984E-2</v>
      </c>
      <c r="H29" s="1411">
        <v>1.0000000000000231E-2</v>
      </c>
      <c r="I29" s="1411">
        <v>2.0000000000000018E-2</v>
      </c>
      <c r="J29" s="1411">
        <v>0</v>
      </c>
      <c r="K29" s="1411"/>
      <c r="L29" s="1411">
        <v>2.0000000000000018E-2</v>
      </c>
      <c r="M29" s="1411" t="e">
        <v>#VALUE!</v>
      </c>
      <c r="N29" s="1411">
        <v>-0.16000000000000014</v>
      </c>
      <c r="O29" s="1412"/>
      <c r="P29" s="1414"/>
      <c r="Q29" s="1413">
        <v>4.2100000000000026E-2</v>
      </c>
      <c r="R29" s="1415">
        <v>-8.49999999999973E-3</v>
      </c>
      <c r="S29" s="1116"/>
    </row>
    <row r="30" spans="1:19">
      <c r="A30" s="1416"/>
      <c r="B30" s="1416"/>
      <c r="C30" s="1132" t="s">
        <v>384</v>
      </c>
      <c r="D30" s="1133">
        <v>146.74324665488513</v>
      </c>
      <c r="E30" s="1146"/>
      <c r="F30" s="1134"/>
      <c r="G30" s="1134">
        <v>79.525372380711943</v>
      </c>
      <c r="H30" s="1134">
        <v>99.722292350416566</v>
      </c>
      <c r="I30" s="1134">
        <v>107.61171421358242</v>
      </c>
      <c r="J30" s="1134">
        <v>107.92729108810906</v>
      </c>
      <c r="K30" s="1134"/>
      <c r="L30" s="1134">
        <v>85.836909871244643</v>
      </c>
      <c r="M30" s="1134" t="e">
        <v>#VALUE!</v>
      </c>
      <c r="N30" s="1134">
        <v>0</v>
      </c>
      <c r="O30" s="1134"/>
      <c r="P30" s="1135"/>
      <c r="Q30" s="1135">
        <v>79.219262812421093</v>
      </c>
      <c r="R30" s="1157"/>
      <c r="S30" s="1116"/>
    </row>
    <row r="31" spans="1:19">
      <c r="A31" s="683" t="s">
        <v>389</v>
      </c>
      <c r="B31" s="683" t="s">
        <v>393</v>
      </c>
      <c r="C31" s="1137" t="s">
        <v>385</v>
      </c>
      <c r="D31" s="1138">
        <v>5.45</v>
      </c>
      <c r="E31" s="1139"/>
      <c r="F31" s="1139">
        <v>0</v>
      </c>
      <c r="G31" s="1139">
        <v>20.34</v>
      </c>
      <c r="H31" s="1139">
        <v>7.69</v>
      </c>
      <c r="I31" s="1139">
        <v>44.62</v>
      </c>
      <c r="J31" s="1139">
        <v>7.21</v>
      </c>
      <c r="K31" s="1139"/>
      <c r="L31" s="1139">
        <v>5.73</v>
      </c>
      <c r="M31" s="1139">
        <v>0</v>
      </c>
      <c r="N31" s="1139">
        <v>4.37</v>
      </c>
      <c r="O31" s="1139"/>
      <c r="P31" s="1140"/>
      <c r="Q31" s="1141">
        <v>4.59</v>
      </c>
      <c r="R31" s="1142">
        <v>100</v>
      </c>
      <c r="S31" s="1116"/>
    </row>
    <row r="32" spans="1:19" ht="14.25">
      <c r="C32" s="1126" t="s">
        <v>394</v>
      </c>
      <c r="D32" s="1143"/>
      <c r="E32" s="1144"/>
      <c r="F32" s="1144"/>
      <c r="G32" s="1144"/>
      <c r="H32" s="1144"/>
      <c r="I32" s="1144"/>
      <c r="J32" s="1144"/>
      <c r="K32" s="1144"/>
      <c r="L32" s="1144"/>
      <c r="M32" s="1144"/>
      <c r="N32" s="1144"/>
      <c r="O32" s="1144"/>
      <c r="P32" s="1144"/>
      <c r="Q32" s="1144"/>
      <c r="R32" s="1145"/>
      <c r="S32" s="1116"/>
    </row>
    <row r="33" spans="1:19">
      <c r="C33" s="1130" t="s">
        <v>392</v>
      </c>
      <c r="D33" s="1401">
        <v>4.4400000000000004</v>
      </c>
      <c r="E33" s="1402"/>
      <c r="F33" s="1402">
        <v>5.22</v>
      </c>
      <c r="G33" s="1402">
        <v>2.29</v>
      </c>
      <c r="H33" s="1402" t="e">
        <v>#N/A</v>
      </c>
      <c r="I33" s="1402">
        <v>3.3</v>
      </c>
      <c r="J33" s="1402">
        <v>3.72</v>
      </c>
      <c r="K33" s="1402"/>
      <c r="L33" s="1402">
        <v>2.6</v>
      </c>
      <c r="M33" s="1402"/>
      <c r="N33" s="1402">
        <v>2.66</v>
      </c>
      <c r="O33" s="1402"/>
      <c r="P33" s="1403"/>
      <c r="Q33" s="1403">
        <v>2.1046</v>
      </c>
      <c r="R33" s="1404">
        <v>3.5558000000000001</v>
      </c>
      <c r="S33" s="1116"/>
    </row>
    <row r="34" spans="1:19">
      <c r="A34" s="1405"/>
      <c r="B34" s="1405"/>
      <c r="C34" s="1131" t="s">
        <v>382</v>
      </c>
      <c r="D34" s="1406">
        <v>4.4400000000000004</v>
      </c>
      <c r="E34" s="1407"/>
      <c r="F34" s="1407">
        <v>5.45</v>
      </c>
      <c r="G34" s="1407">
        <v>2.2400000000000002</v>
      </c>
      <c r="H34" s="1407" t="e">
        <v>#N/A</v>
      </c>
      <c r="I34" s="1407">
        <v>3.28</v>
      </c>
      <c r="J34" s="1407">
        <v>3.72</v>
      </c>
      <c r="K34" s="1407"/>
      <c r="L34" s="1407">
        <v>2.56</v>
      </c>
      <c r="M34" s="1407"/>
      <c r="N34" s="1407">
        <v>2.76</v>
      </c>
      <c r="O34" s="1407"/>
      <c r="P34" s="1408"/>
      <c r="Q34" s="1408">
        <v>2.1732999999999998</v>
      </c>
      <c r="R34" s="1409">
        <v>3.5992000000000002</v>
      </c>
      <c r="S34" s="1116"/>
    </row>
    <row r="35" spans="1:19">
      <c r="A35" s="1405"/>
      <c r="B35" s="1405"/>
      <c r="C35" s="1132" t="s">
        <v>383</v>
      </c>
      <c r="D35" s="1410">
        <v>0</v>
      </c>
      <c r="E35" s="1412"/>
      <c r="F35" s="1411">
        <v>-0.23000000000000043</v>
      </c>
      <c r="G35" s="1411">
        <v>4.9999999999999822E-2</v>
      </c>
      <c r="H35" s="1411" t="e">
        <v>#N/A</v>
      </c>
      <c r="I35" s="1411">
        <v>2.0000000000000018E-2</v>
      </c>
      <c r="J35" s="1411">
        <v>0</v>
      </c>
      <c r="K35" s="1411"/>
      <c r="L35" s="1411">
        <v>4.0000000000000036E-2</v>
      </c>
      <c r="M35" s="1411"/>
      <c r="N35" s="1411">
        <v>-9.9999999999999645E-2</v>
      </c>
      <c r="O35" s="1412"/>
      <c r="P35" s="1414"/>
      <c r="Q35" s="1413">
        <v>-6.8699999999999761E-2</v>
      </c>
      <c r="R35" s="1415">
        <v>-4.3400000000000105E-2</v>
      </c>
      <c r="S35" s="1116"/>
    </row>
    <row r="36" spans="1:19">
      <c r="A36" s="1416"/>
      <c r="B36" s="1416"/>
      <c r="C36" s="1132" t="s">
        <v>384</v>
      </c>
      <c r="D36" s="1133">
        <v>124.86641543393893</v>
      </c>
      <c r="E36" s="1146"/>
      <c r="F36" s="1134">
        <v>146.80240733449574</v>
      </c>
      <c r="G36" s="1134">
        <v>64.401822374711742</v>
      </c>
      <c r="H36" s="1134" t="e">
        <v>#N/A</v>
      </c>
      <c r="I36" s="1134">
        <v>92.806119579278928</v>
      </c>
      <c r="J36" s="1134">
        <v>104.61780752573262</v>
      </c>
      <c r="K36" s="1134"/>
      <c r="L36" s="1134">
        <v>73.119973001856124</v>
      </c>
      <c r="M36" s="1134"/>
      <c r="N36" s="1134">
        <v>0</v>
      </c>
      <c r="O36" s="1134"/>
      <c r="P36" s="1135"/>
      <c r="Q36" s="1135">
        <v>59.187805838348616</v>
      </c>
      <c r="R36" s="1136"/>
      <c r="S36" s="1116"/>
    </row>
    <row r="37" spans="1:19">
      <c r="A37" s="683" t="s">
        <v>389</v>
      </c>
      <c r="B37" s="683" t="s">
        <v>395</v>
      </c>
      <c r="C37" s="1137" t="s">
        <v>385</v>
      </c>
      <c r="D37" s="1138">
        <v>2.85</v>
      </c>
      <c r="E37" s="1139"/>
      <c r="F37" s="1139">
        <v>25.17</v>
      </c>
      <c r="G37" s="1139">
        <v>24.15</v>
      </c>
      <c r="H37" s="1139">
        <v>0</v>
      </c>
      <c r="I37" s="1139">
        <v>21.5</v>
      </c>
      <c r="J37" s="1139">
        <v>16.48</v>
      </c>
      <c r="K37" s="1139"/>
      <c r="L37" s="1139">
        <v>4.92</v>
      </c>
      <c r="M37" s="1139"/>
      <c r="N37" s="1139">
        <v>1.46</v>
      </c>
      <c r="O37" s="1139"/>
      <c r="P37" s="1140"/>
      <c r="Q37" s="1141">
        <v>3.47</v>
      </c>
      <c r="R37" s="1142">
        <v>100</v>
      </c>
      <c r="S37" s="1116"/>
    </row>
    <row r="38" spans="1:19" ht="14.25">
      <c r="C38" s="1126" t="s">
        <v>396</v>
      </c>
      <c r="D38" s="1143"/>
      <c r="E38" s="1144"/>
      <c r="F38" s="1144"/>
      <c r="G38" s="1144"/>
      <c r="H38" s="1144"/>
      <c r="I38" s="1144"/>
      <c r="J38" s="1144"/>
      <c r="K38" s="1144"/>
      <c r="L38" s="1144"/>
      <c r="M38" s="1144"/>
      <c r="N38" s="1144"/>
      <c r="O38" s="1144"/>
      <c r="P38" s="1144"/>
      <c r="Q38" s="1144"/>
      <c r="R38" s="1145"/>
      <c r="S38" s="1116"/>
    </row>
    <row r="39" spans="1:19">
      <c r="C39" s="1130" t="s">
        <v>392</v>
      </c>
      <c r="D39" s="1401">
        <v>3.2</v>
      </c>
      <c r="E39" s="1402"/>
      <c r="F39" s="1402">
        <v>2.7</v>
      </c>
      <c r="G39" s="1402">
        <v>2.2999999999999998</v>
      </c>
      <c r="H39" s="1402" t="e">
        <v>#N/A</v>
      </c>
      <c r="I39" s="1402">
        <v>3.16</v>
      </c>
      <c r="J39" s="1402">
        <v>2.97</v>
      </c>
      <c r="K39" s="1402"/>
      <c r="L39" s="1402">
        <v>2.1</v>
      </c>
      <c r="M39" s="1402"/>
      <c r="N39" s="1402">
        <v>2.4900000000000002</v>
      </c>
      <c r="O39" s="1402"/>
      <c r="P39" s="1403"/>
      <c r="Q39" s="1403">
        <v>1.9345000000000001</v>
      </c>
      <c r="R39" s="1404">
        <v>2.8046000000000002</v>
      </c>
      <c r="S39" s="1116"/>
    </row>
    <row r="40" spans="1:19">
      <c r="A40" s="1405"/>
      <c r="B40" s="1405"/>
      <c r="C40" s="1131" t="s">
        <v>382</v>
      </c>
      <c r="D40" s="1406">
        <v>3.2</v>
      </c>
      <c r="E40" s="1407"/>
      <c r="F40" s="1407">
        <v>2.85</v>
      </c>
      <c r="G40" s="1407">
        <v>2.2999999999999998</v>
      </c>
      <c r="H40" s="1407" t="e">
        <v>#N/A</v>
      </c>
      <c r="I40" s="1407">
        <v>3.12</v>
      </c>
      <c r="J40" s="1407">
        <v>2.97</v>
      </c>
      <c r="K40" s="1407"/>
      <c r="L40" s="1407">
        <v>2.2599999999999998</v>
      </c>
      <c r="M40" s="1407"/>
      <c r="N40" s="1407">
        <v>2.6</v>
      </c>
      <c r="O40" s="1407"/>
      <c r="P40" s="1408"/>
      <c r="Q40" s="1408">
        <v>1.3441000000000001</v>
      </c>
      <c r="R40" s="1409">
        <v>2.8195000000000001</v>
      </c>
      <c r="S40" s="1116"/>
    </row>
    <row r="41" spans="1:19">
      <c r="A41" s="1405"/>
      <c r="B41" s="1405"/>
      <c r="C41" s="1132" t="s">
        <v>383</v>
      </c>
      <c r="D41" s="1410">
        <v>0</v>
      </c>
      <c r="E41" s="1412"/>
      <c r="F41" s="1411">
        <v>-0.14999999999999991</v>
      </c>
      <c r="G41" s="1411">
        <v>0</v>
      </c>
      <c r="H41" s="1411" t="e">
        <v>#N/A</v>
      </c>
      <c r="I41" s="1411">
        <v>4.0000000000000036E-2</v>
      </c>
      <c r="J41" s="1411">
        <v>0</v>
      </c>
      <c r="K41" s="1411"/>
      <c r="L41" s="1411">
        <v>-0.1599999999999997</v>
      </c>
      <c r="M41" s="1411"/>
      <c r="N41" s="1411">
        <v>-0.10999999999999988</v>
      </c>
      <c r="O41" s="1412"/>
      <c r="P41" s="1414"/>
      <c r="Q41" s="1413">
        <v>0.59040000000000004</v>
      </c>
      <c r="R41" s="1415">
        <v>-1.4899999999999913E-2</v>
      </c>
      <c r="S41" s="1116"/>
    </row>
    <row r="42" spans="1:19">
      <c r="A42" s="1416"/>
      <c r="B42" s="1416"/>
      <c r="C42" s="1132" t="s">
        <v>384</v>
      </c>
      <c r="D42" s="1133">
        <v>114.09826713256793</v>
      </c>
      <c r="E42" s="1146"/>
      <c r="F42" s="1134">
        <v>96.270412893104179</v>
      </c>
      <c r="G42" s="1134">
        <v>82.008129501533176</v>
      </c>
      <c r="H42" s="1134" t="e">
        <v>#N/A</v>
      </c>
      <c r="I42" s="1134">
        <v>112.67203879341081</v>
      </c>
      <c r="J42" s="1134">
        <v>105.89745418241461</v>
      </c>
      <c r="K42" s="1134"/>
      <c r="L42" s="1134">
        <v>74.876987805747703</v>
      </c>
      <c r="M42" s="1134"/>
      <c r="N42" s="1134">
        <v>0</v>
      </c>
      <c r="O42" s="1134"/>
      <c r="P42" s="1135"/>
      <c r="Q42" s="1135">
        <v>68.9759680524852</v>
      </c>
      <c r="R42" s="1136"/>
      <c r="S42" s="1116"/>
    </row>
    <row r="43" spans="1:19" ht="13.5" thickBot="1">
      <c r="C43" s="1147" t="s">
        <v>385</v>
      </c>
      <c r="D43" s="1148">
        <v>5.14</v>
      </c>
      <c r="E43" s="1149"/>
      <c r="F43" s="1149">
        <v>25.14</v>
      </c>
      <c r="G43" s="1149">
        <v>14.29</v>
      </c>
      <c r="H43" s="1149">
        <v>0</v>
      </c>
      <c r="I43" s="1149">
        <v>32.54</v>
      </c>
      <c r="J43" s="1149">
        <v>13.84</v>
      </c>
      <c r="K43" s="1149"/>
      <c r="L43" s="1149">
        <v>3.79</v>
      </c>
      <c r="M43" s="1149"/>
      <c r="N43" s="1149">
        <v>2.1800000000000002</v>
      </c>
      <c r="O43" s="1149"/>
      <c r="P43" s="1150"/>
      <c r="Q43" s="1151">
        <v>3.09</v>
      </c>
      <c r="R43" s="1152">
        <v>100.01000000000002</v>
      </c>
      <c r="S43" s="1116"/>
    </row>
    <row r="44" spans="1:19" ht="13.5" thickBot="1">
      <c r="A44" s="1400" t="s">
        <v>397</v>
      </c>
      <c r="B44" s="1400" t="s">
        <v>398</v>
      </c>
      <c r="C44" s="1116"/>
      <c r="D44" s="1116"/>
      <c r="E44" s="1116"/>
      <c r="F44" s="1116"/>
      <c r="G44" s="1116"/>
      <c r="H44" s="1116"/>
      <c r="I44" s="1116"/>
      <c r="J44" s="1116"/>
      <c r="K44" s="1116"/>
      <c r="L44" s="1116"/>
      <c r="M44" s="1116"/>
      <c r="N44" s="1116"/>
      <c r="O44" s="1116"/>
      <c r="P44" s="1116"/>
      <c r="Q44" s="1116"/>
      <c r="R44" s="1116"/>
      <c r="S44" s="1116"/>
    </row>
    <row r="45" spans="1:19" ht="18.75" thickBot="1">
      <c r="A45" s="1400"/>
      <c r="B45" s="1400"/>
      <c r="C45" s="1118" t="s">
        <v>399</v>
      </c>
      <c r="D45" s="1119"/>
      <c r="E45" s="1119"/>
      <c r="F45" s="1119"/>
      <c r="G45" s="1119"/>
      <c r="H45" s="1119"/>
      <c r="I45" s="1119"/>
      <c r="J45" s="1119"/>
      <c r="K45" s="1119"/>
      <c r="L45" s="1119"/>
      <c r="M45" s="1119"/>
      <c r="N45" s="1119"/>
      <c r="O45" s="1119"/>
      <c r="P45" s="1119"/>
      <c r="Q45" s="1119"/>
      <c r="R45" s="1120"/>
      <c r="S45" s="1116"/>
    </row>
    <row r="46" spans="1:19" ht="13.5" thickBot="1">
      <c r="C46" s="1121"/>
      <c r="D46" s="1122" t="s">
        <v>326</v>
      </c>
      <c r="E46" s="1123" t="s">
        <v>329</v>
      </c>
      <c r="F46" s="1123" t="s">
        <v>330</v>
      </c>
      <c r="G46" s="1123" t="s">
        <v>332</v>
      </c>
      <c r="H46" s="1123" t="s">
        <v>334</v>
      </c>
      <c r="I46" s="1123" t="s">
        <v>335</v>
      </c>
      <c r="J46" s="1123" t="s">
        <v>337</v>
      </c>
      <c r="K46" s="1123" t="s">
        <v>344</v>
      </c>
      <c r="L46" s="1123" t="s">
        <v>345</v>
      </c>
      <c r="M46" s="1123" t="s">
        <v>346</v>
      </c>
      <c r="N46" s="1123" t="s">
        <v>347</v>
      </c>
      <c r="O46" s="1123" t="s">
        <v>348</v>
      </c>
      <c r="P46" s="1124" t="s">
        <v>349</v>
      </c>
      <c r="Q46" s="1124" t="s">
        <v>352</v>
      </c>
      <c r="R46" s="1125" t="s">
        <v>377</v>
      </c>
      <c r="S46" s="1116"/>
    </row>
    <row r="47" spans="1:19">
      <c r="C47" s="1158" t="s">
        <v>400</v>
      </c>
      <c r="D47" s="1159">
        <v>683.5</v>
      </c>
      <c r="E47" s="1160"/>
      <c r="F47" s="1161">
        <v>537</v>
      </c>
      <c r="G47" s="1161"/>
      <c r="H47" s="1161"/>
      <c r="I47" s="1161">
        <v>648.72</v>
      </c>
      <c r="J47" s="1161">
        <v>612.66999999999996</v>
      </c>
      <c r="K47" s="1160">
        <v>563.95000000000005</v>
      </c>
      <c r="L47" s="1160"/>
      <c r="M47" s="1160"/>
      <c r="N47" s="1160">
        <v>495.83</v>
      </c>
      <c r="O47" s="1160"/>
      <c r="P47" s="1160">
        <v>437.41</v>
      </c>
      <c r="Q47" s="1160"/>
      <c r="R47" s="1162">
        <v>602.10900000000004</v>
      </c>
      <c r="S47" s="1116"/>
    </row>
    <row r="48" spans="1:19">
      <c r="A48" s="1405"/>
      <c r="B48" s="1405"/>
      <c r="C48" s="1163" t="s">
        <v>382</v>
      </c>
      <c r="D48" s="1164">
        <v>679.25</v>
      </c>
      <c r="E48" s="1165"/>
      <c r="F48" s="1165">
        <v>532</v>
      </c>
      <c r="G48" s="1165"/>
      <c r="H48" s="1165"/>
      <c r="I48" s="1165">
        <v>652.79999999999995</v>
      </c>
      <c r="J48" s="1165">
        <v>605.5</v>
      </c>
      <c r="K48" s="1165">
        <v>563.95000000000005</v>
      </c>
      <c r="L48" s="1165"/>
      <c r="M48" s="1165"/>
      <c r="N48" s="1165">
        <v>487.83</v>
      </c>
      <c r="O48" s="1165"/>
      <c r="P48" s="1165">
        <v>438.12</v>
      </c>
      <c r="Q48" s="1166"/>
      <c r="R48" s="1167">
        <v>601.28890000000001</v>
      </c>
      <c r="S48" s="1116"/>
    </row>
    <row r="49" spans="1:19">
      <c r="A49" s="1405"/>
      <c r="B49" s="1405"/>
      <c r="C49" s="1132" t="s">
        <v>383</v>
      </c>
      <c r="D49" s="1410">
        <v>4.25</v>
      </c>
      <c r="E49" s="1412"/>
      <c r="F49" s="1411">
        <v>5</v>
      </c>
      <c r="G49" s="1411"/>
      <c r="H49" s="1411"/>
      <c r="I49" s="1411">
        <v>-4.0799999999999272</v>
      </c>
      <c r="J49" s="1411">
        <v>7.1699999999999591</v>
      </c>
      <c r="K49" s="1411">
        <v>0</v>
      </c>
      <c r="L49" s="1411"/>
      <c r="M49" s="1411"/>
      <c r="N49" s="1411">
        <v>8</v>
      </c>
      <c r="O49" s="1411"/>
      <c r="P49" s="1411">
        <v>-0.70999999999997954</v>
      </c>
      <c r="Q49" s="1414"/>
      <c r="R49" s="1415">
        <v>0.82010000000002492</v>
      </c>
      <c r="S49" s="1116"/>
    </row>
    <row r="50" spans="1:19">
      <c r="A50" s="1416"/>
      <c r="B50" s="1416"/>
      <c r="C50" s="1132" t="s">
        <v>384</v>
      </c>
      <c r="D50" s="1133">
        <v>113.51765211946673</v>
      </c>
      <c r="E50" s="1134"/>
      <c r="F50" s="1134">
        <v>89.186509419390831</v>
      </c>
      <c r="G50" s="1134"/>
      <c r="H50" s="1134"/>
      <c r="I50" s="1134">
        <v>107.74128936787193</v>
      </c>
      <c r="J50" s="1134">
        <v>101.75400135191468</v>
      </c>
      <c r="K50" s="1134">
        <v>93.662443178892858</v>
      </c>
      <c r="L50" s="1134"/>
      <c r="M50" s="1134"/>
      <c r="N50" s="1134">
        <v>82.348877030570861</v>
      </c>
      <c r="O50" s="1134"/>
      <c r="P50" s="1134">
        <v>72.646314869898973</v>
      </c>
      <c r="Q50" s="1135"/>
      <c r="R50" s="1157"/>
      <c r="S50" s="1116"/>
    </row>
    <row r="51" spans="1:19" ht="13.5" thickBot="1">
      <c r="C51" s="1147" t="s">
        <v>385</v>
      </c>
      <c r="D51" s="1148">
        <v>7.99</v>
      </c>
      <c r="E51" s="1149"/>
      <c r="F51" s="1149">
        <v>7.91</v>
      </c>
      <c r="G51" s="1149"/>
      <c r="H51" s="1149"/>
      <c r="I51" s="1149">
        <v>28.82</v>
      </c>
      <c r="J51" s="1149">
        <v>15.97</v>
      </c>
      <c r="K51" s="1149">
        <v>37.450000000000003</v>
      </c>
      <c r="L51" s="1149"/>
      <c r="M51" s="1149"/>
      <c r="N51" s="1149">
        <v>1.48</v>
      </c>
      <c r="O51" s="1149"/>
      <c r="P51" s="1150">
        <v>0.37</v>
      </c>
      <c r="Q51" s="1151"/>
      <c r="R51" s="1152">
        <v>99.990000000000009</v>
      </c>
      <c r="S51" s="111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J26" sqref="J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202" t="s">
        <v>523</v>
      </c>
      <c r="B5" s="1202"/>
      <c r="C5" s="1202"/>
      <c r="D5" s="1202"/>
      <c r="E5" s="1202"/>
      <c r="F5" s="1202"/>
      <c r="H5" s="917" t="s">
        <v>267</v>
      </c>
      <c r="K5" s="3"/>
      <c r="L5" s="3"/>
      <c r="M5" s="3"/>
      <c r="N5" s="3"/>
      <c r="O5" s="3"/>
      <c r="P5" s="3"/>
    </row>
    <row r="6" spans="1:20" ht="15.75" customHeight="1" thickBot="1">
      <c r="A6" s="1203" t="s">
        <v>116</v>
      </c>
      <c r="B6" s="1205" t="s">
        <v>524</v>
      </c>
      <c r="C6" s="1206"/>
      <c r="D6" s="1207"/>
      <c r="E6" s="1208" t="s">
        <v>525</v>
      </c>
      <c r="F6" s="1210" t="s">
        <v>526</v>
      </c>
      <c r="K6" s="3"/>
      <c r="L6" s="3"/>
      <c r="M6" s="3"/>
      <c r="N6" s="3"/>
      <c r="O6" s="3"/>
      <c r="P6" s="3"/>
    </row>
    <row r="7" spans="1:20" ht="21" customHeight="1" thickBot="1">
      <c r="A7" s="1204"/>
      <c r="B7" s="918" t="s">
        <v>254</v>
      </c>
      <c r="C7" s="918" t="s">
        <v>257</v>
      </c>
      <c r="D7" s="918" t="s">
        <v>258</v>
      </c>
      <c r="E7" s="1209"/>
      <c r="F7" s="1211"/>
      <c r="K7"/>
      <c r="L7"/>
      <c r="M7"/>
      <c r="N7"/>
      <c r="O7"/>
      <c r="P7" s="3"/>
    </row>
    <row r="8" spans="1:20" ht="17.25" customHeight="1" thickBot="1">
      <c r="A8" s="919" t="s">
        <v>117</v>
      </c>
      <c r="B8" s="920">
        <v>7393.9769999999999</v>
      </c>
      <c r="C8" s="921">
        <v>4932.9930000000004</v>
      </c>
      <c r="D8" s="922">
        <f t="shared" ref="D8:D13" si="0">(C8/B8)*100</f>
        <v>66.716369282728365</v>
      </c>
      <c r="E8" s="921">
        <v>5524.2520000000004</v>
      </c>
      <c r="F8" s="922">
        <f t="shared" ref="F8:F13" si="1">((B8-E8)/E8)*100</f>
        <v>33.845758665607569</v>
      </c>
      <c r="H8" s="923" t="s">
        <v>118</v>
      </c>
      <c r="J8"/>
      <c r="K8"/>
      <c r="L8"/>
      <c r="M8"/>
      <c r="N8"/>
      <c r="O8"/>
      <c r="P8"/>
    </row>
    <row r="9" spans="1:20" ht="18" customHeight="1" thickBot="1">
      <c r="A9" s="919" t="s">
        <v>119</v>
      </c>
      <c r="B9" s="924">
        <v>30395</v>
      </c>
      <c r="C9" s="921">
        <v>10056</v>
      </c>
      <c r="D9" s="922">
        <f t="shared" si="0"/>
        <v>33.084388879749959</v>
      </c>
      <c r="E9" s="925">
        <v>21044</v>
      </c>
      <c r="F9" s="922">
        <f t="shared" si="1"/>
        <v>44.435468542102264</v>
      </c>
      <c r="H9" s="926">
        <f>B9-E9</f>
        <v>9351</v>
      </c>
      <c r="J9"/>
      <c r="K9"/>
      <c r="L9"/>
      <c r="M9"/>
      <c r="N9"/>
      <c r="O9"/>
      <c r="P9"/>
      <c r="Q9" s="897"/>
      <c r="R9" s="897"/>
      <c r="S9" s="897"/>
      <c r="T9" s="897"/>
    </row>
    <row r="10" spans="1:20" ht="15" customHeight="1" thickBot="1">
      <c r="A10" s="927" t="s">
        <v>249</v>
      </c>
      <c r="B10" s="924">
        <v>14103</v>
      </c>
      <c r="C10" s="928">
        <v>0</v>
      </c>
      <c r="D10" s="929">
        <f t="shared" si="0"/>
        <v>0</v>
      </c>
      <c r="E10" s="928">
        <v>8031</v>
      </c>
      <c r="F10" s="929">
        <f t="shared" si="1"/>
        <v>75.607022786701521</v>
      </c>
      <c r="J10"/>
      <c r="K10"/>
      <c r="L10"/>
      <c r="M10"/>
      <c r="N10"/>
      <c r="O10"/>
      <c r="P10"/>
      <c r="Q10" s="897"/>
      <c r="R10" s="897"/>
      <c r="S10" s="897"/>
      <c r="T10" s="897"/>
    </row>
    <row r="11" spans="1:20" ht="17.25" customHeight="1" thickBot="1">
      <c r="A11" s="919" t="s">
        <v>120</v>
      </c>
      <c r="B11" s="924">
        <v>170673.62100000001</v>
      </c>
      <c r="C11" s="930">
        <v>29523.79</v>
      </c>
      <c r="D11" s="922">
        <f t="shared" si="0"/>
        <v>17.298390827484699</v>
      </c>
      <c r="E11" s="930">
        <v>149661.497</v>
      </c>
      <c r="F11" s="922">
        <f t="shared" si="1"/>
        <v>14.039766019445876</v>
      </c>
      <c r="J11"/>
      <c r="K11"/>
      <c r="L11"/>
      <c r="M11"/>
      <c r="N11"/>
      <c r="O11"/>
      <c r="P11"/>
      <c r="Q11" s="897"/>
      <c r="R11" s="897"/>
      <c r="S11" s="897"/>
      <c r="T11" s="897"/>
    </row>
    <row r="12" spans="1:20" ht="15" customHeight="1" thickBot="1">
      <c r="A12" s="932" t="s">
        <v>121</v>
      </c>
      <c r="B12" s="924">
        <v>61958.428</v>
      </c>
      <c r="C12" s="933">
        <v>10433.817999999999</v>
      </c>
      <c r="D12" s="922">
        <f t="shared" si="0"/>
        <v>16.840030221554361</v>
      </c>
      <c r="E12" s="933">
        <v>62802.696000000004</v>
      </c>
      <c r="F12" s="922">
        <f t="shared" si="1"/>
        <v>-1.3443180846885994</v>
      </c>
      <c r="J12"/>
      <c r="K12"/>
      <c r="L12"/>
      <c r="M12"/>
      <c r="N12"/>
      <c r="O12"/>
      <c r="P12"/>
      <c r="Q12" s="897"/>
      <c r="R12" s="897"/>
      <c r="S12" s="897"/>
      <c r="T12" s="897"/>
    </row>
    <row r="13" spans="1:20" ht="15" customHeight="1" thickBot="1">
      <c r="A13" s="932" t="s">
        <v>122</v>
      </c>
      <c r="B13" s="924">
        <f>B11+B12</f>
        <v>232632.049</v>
      </c>
      <c r="C13" s="933">
        <f>C11+C12</f>
        <v>39957.608</v>
      </c>
      <c r="D13" s="934">
        <f t="shared" si="0"/>
        <v>17.176312624061531</v>
      </c>
      <c r="E13" s="933">
        <f>E11+E12</f>
        <v>212464.193</v>
      </c>
      <c r="F13" s="934">
        <f t="shared" si="1"/>
        <v>9.492355260069635</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K17" s="3"/>
      <c r="L17" s="3"/>
      <c r="M17" s="3"/>
      <c r="N17" s="3"/>
      <c r="O17" s="897"/>
      <c r="P17" s="897"/>
      <c r="Q17" s="897"/>
      <c r="R17" s="897"/>
      <c r="S17" s="897"/>
      <c r="T17" s="897"/>
    </row>
    <row r="18" spans="1:20" ht="33" customHeight="1" thickBot="1">
      <c r="A18" s="1202" t="s">
        <v>541</v>
      </c>
      <c r="B18" s="1202"/>
      <c r="C18" s="1202"/>
      <c r="D18" s="1202"/>
      <c r="E18" s="1202"/>
      <c r="F18" s="1202"/>
      <c r="K18" s="3"/>
      <c r="L18" s="3"/>
      <c r="M18" s="3"/>
      <c r="N18" s="3"/>
      <c r="O18" s="897"/>
      <c r="P18" s="897"/>
      <c r="Q18" s="897"/>
      <c r="R18" s="897"/>
      <c r="S18" s="897"/>
      <c r="T18" s="897"/>
    </row>
    <row r="19" spans="1:20" ht="16.5" customHeight="1" thickBot="1">
      <c r="A19" s="1212" t="s">
        <v>498</v>
      </c>
      <c r="B19" s="1205" t="s">
        <v>539</v>
      </c>
      <c r="C19" s="1206"/>
      <c r="D19" s="1207"/>
      <c r="E19" s="1208" t="s">
        <v>525</v>
      </c>
      <c r="F19" s="1210" t="s">
        <v>540</v>
      </c>
      <c r="K19" s="3"/>
      <c r="L19" s="3"/>
      <c r="M19" s="3"/>
      <c r="N19" s="3"/>
      <c r="O19" s="897"/>
      <c r="P19" s="897"/>
      <c r="Q19" s="897"/>
      <c r="R19" s="897"/>
      <c r="S19" s="897"/>
      <c r="T19" s="897"/>
    </row>
    <row r="20" spans="1:20" ht="21" customHeight="1" thickBot="1">
      <c r="A20" s="1213"/>
      <c r="B20" s="937" t="s">
        <v>254</v>
      </c>
      <c r="C20" s="937" t="s">
        <v>366</v>
      </c>
      <c r="D20" s="937" t="s">
        <v>367</v>
      </c>
      <c r="E20" s="1214"/>
      <c r="F20" s="1215"/>
      <c r="K20" s="3"/>
      <c r="L20" s="3"/>
      <c r="M20" s="3"/>
      <c r="N20" s="3"/>
      <c r="O20" s="897"/>
      <c r="P20" s="897"/>
      <c r="Q20" s="897"/>
      <c r="R20" s="897"/>
      <c r="S20" s="897"/>
      <c r="T20" s="897"/>
    </row>
    <row r="21" spans="1:20" ht="15.75" thickBot="1">
      <c r="A21" s="938" t="s">
        <v>117</v>
      </c>
      <c r="B21" s="924">
        <v>33315.464</v>
      </c>
      <c r="C21" s="939">
        <v>0</v>
      </c>
      <c r="D21" s="940">
        <f t="shared" ref="D21:D26" si="2">(C21/B21)*100</f>
        <v>0</v>
      </c>
      <c r="E21" s="933">
        <v>42021.595000000001</v>
      </c>
      <c r="F21" s="940">
        <f t="shared" ref="F21:F26" si="3">((B21-E21)/E21)*100</f>
        <v>-20.718230709710092</v>
      </c>
      <c r="H21" s="923" t="s">
        <v>124</v>
      </c>
      <c r="K21" s="3"/>
      <c r="L21" s="3"/>
      <c r="M21" s="3"/>
      <c r="N21" s="3"/>
      <c r="O21" s="897"/>
      <c r="P21" s="897"/>
      <c r="Q21" s="897"/>
      <c r="R21" s="897"/>
      <c r="S21" s="897"/>
      <c r="T21" s="897"/>
    </row>
    <row r="22" spans="1:20" ht="15.75" thickBot="1">
      <c r="A22" s="938" t="s">
        <v>119</v>
      </c>
      <c r="B22" s="924">
        <v>142653</v>
      </c>
      <c r="C22" s="939">
        <v>0</v>
      </c>
      <c r="D22" s="922">
        <f t="shared" si="2"/>
        <v>0</v>
      </c>
      <c r="E22" s="933">
        <v>160697</v>
      </c>
      <c r="F22" s="922">
        <f t="shared" si="3"/>
        <v>-11.228585474526593</v>
      </c>
      <c r="H22" s="926">
        <f>B22-E22</f>
        <v>-18044</v>
      </c>
      <c r="K22" s="897"/>
      <c r="L22" s="897"/>
      <c r="M22" s="897"/>
      <c r="O22" s="897"/>
      <c r="P22" s="897"/>
      <c r="Q22" s="897"/>
      <c r="R22" s="897"/>
      <c r="S22" s="897"/>
      <c r="T22" s="897"/>
    </row>
    <row r="23" spans="1:20" ht="15.75" thickBot="1">
      <c r="A23" s="941" t="s">
        <v>249</v>
      </c>
      <c r="B23" s="924">
        <v>48405</v>
      </c>
      <c r="C23" s="942">
        <v>0</v>
      </c>
      <c r="D23" s="922">
        <f t="shared" si="2"/>
        <v>0</v>
      </c>
      <c r="E23" s="928">
        <v>51108</v>
      </c>
      <c r="F23" s="922">
        <f t="shared" si="3"/>
        <v>-5.2888001878375199</v>
      </c>
      <c r="N23" s="897"/>
      <c r="O23" s="897"/>
      <c r="P23" s="897"/>
      <c r="Q23" s="897"/>
      <c r="R23" s="897"/>
      <c r="S23" s="897"/>
      <c r="T23" s="897"/>
    </row>
    <row r="24" spans="1:20" ht="15.75" thickBot="1">
      <c r="A24" s="938" t="s">
        <v>120</v>
      </c>
      <c r="B24" s="924">
        <v>9180.1810000000005</v>
      </c>
      <c r="C24" s="943">
        <v>384.81099999999998</v>
      </c>
      <c r="D24" s="929">
        <f t="shared" si="2"/>
        <v>4.1917583106476872</v>
      </c>
      <c r="E24" s="933">
        <v>7774.7560000000003</v>
      </c>
      <c r="F24" s="929">
        <f t="shared" si="3"/>
        <v>18.076773084582978</v>
      </c>
      <c r="N24" s="897"/>
      <c r="O24" s="897"/>
      <c r="P24" s="897"/>
      <c r="Q24" s="897"/>
      <c r="R24" s="897"/>
      <c r="S24" s="897"/>
      <c r="T24" s="897"/>
    </row>
    <row r="25" spans="1:20" ht="15.75" thickBot="1">
      <c r="A25" s="938" t="s">
        <v>121</v>
      </c>
      <c r="B25" s="924">
        <v>4030</v>
      </c>
      <c r="C25" s="943">
        <v>167.63800000000001</v>
      </c>
      <c r="D25" s="922">
        <f t="shared" si="2"/>
        <v>4.1597518610421842</v>
      </c>
      <c r="E25" s="933">
        <v>6964.7449999999999</v>
      </c>
      <c r="F25" s="922">
        <f t="shared" si="3"/>
        <v>-42.137149314152921</v>
      </c>
      <c r="N25" s="897"/>
      <c r="O25" s="897"/>
      <c r="P25" s="897"/>
      <c r="Q25" s="897"/>
      <c r="R25" s="897"/>
      <c r="S25" s="897"/>
      <c r="T25" s="897"/>
    </row>
    <row r="26" spans="1:20" ht="15.75" thickBot="1">
      <c r="A26" s="938" t="s">
        <v>122</v>
      </c>
      <c r="B26" s="924">
        <f>B24+B25</f>
        <v>13210.181</v>
      </c>
      <c r="C26" s="933">
        <f>C24+C25</f>
        <v>552.44899999999996</v>
      </c>
      <c r="D26" s="934">
        <f t="shared" si="2"/>
        <v>4.1819941755529308</v>
      </c>
      <c r="E26" s="933">
        <f>E24+E25</f>
        <v>14739.501</v>
      </c>
      <c r="F26" s="934">
        <f t="shared" si="3"/>
        <v>-10.375656543596691</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201"/>
      <c r="D30" s="1201"/>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201"/>
      <c r="C41" s="1201"/>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0" zoomScale="85" zoomScaleNormal="85" workbookViewId="0">
      <selection activeCell="H31" sqref="H31"/>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9.57031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3" t="s">
        <v>247</v>
      </c>
      <c r="B1" s="1074"/>
      <c r="C1" s="1074"/>
      <c r="D1" s="1074"/>
      <c r="E1" s="1074"/>
      <c r="F1" s="1074"/>
      <c r="G1" s="1074"/>
      <c r="H1" s="1074"/>
      <c r="I1" s="1074"/>
      <c r="J1" s="1074"/>
      <c r="K1" s="1074"/>
      <c r="L1" s="1074"/>
      <c r="M1" s="1074"/>
      <c r="N1" s="1074"/>
      <c r="O1" s="1074"/>
      <c r="P1" s="1074"/>
      <c r="Q1" s="1074"/>
      <c r="R1" s="1074"/>
      <c r="S1" s="1074"/>
      <c r="T1" s="1074"/>
      <c r="U1" s="1074"/>
      <c r="V1" s="1074"/>
      <c r="W1" s="1074"/>
      <c r="X1" s="1074"/>
      <c r="Y1" s="1074"/>
      <c r="Z1" s="1074"/>
      <c r="AA1" s="1074"/>
    </row>
    <row r="2" spans="1:27" ht="28.5" customHeight="1">
      <c r="A2" s="1217" t="s">
        <v>527</v>
      </c>
      <c r="B2" s="1217"/>
      <c r="C2" s="1217"/>
      <c r="D2" s="1217"/>
      <c r="E2" s="1217"/>
      <c r="F2" s="1217"/>
      <c r="G2" s="1217"/>
      <c r="H2" s="1217"/>
      <c r="I2" s="1217"/>
      <c r="J2" s="1217"/>
      <c r="K2" s="1217"/>
      <c r="L2" s="1217"/>
      <c r="M2" s="1217"/>
      <c r="N2" s="1217"/>
      <c r="O2" s="1217"/>
      <c r="P2" s="1217"/>
      <c r="Q2" s="1217"/>
      <c r="R2" s="1217"/>
      <c r="S2" s="1217"/>
      <c r="T2" s="1217"/>
      <c r="U2" s="1217"/>
      <c r="V2" s="1217"/>
      <c r="W2" s="1217"/>
      <c r="X2" s="1217"/>
      <c r="Y2" s="1217"/>
      <c r="Z2" s="1217"/>
      <c r="AA2" s="1217"/>
    </row>
    <row r="3" spans="1:27" ht="15.75" customHeight="1">
      <c r="A3" s="1218" t="s">
        <v>522</v>
      </c>
      <c r="B3" s="1218"/>
      <c r="C3" s="1218"/>
      <c r="D3" s="1218"/>
      <c r="E3" s="1218"/>
      <c r="F3" s="1218"/>
      <c r="G3" s="1218"/>
      <c r="H3" s="990"/>
      <c r="I3" s="990"/>
      <c r="J3" s="990"/>
      <c r="K3" s="990"/>
      <c r="L3" s="990"/>
      <c r="M3" s="990"/>
      <c r="N3" s="990"/>
      <c r="O3" s="990"/>
      <c r="P3" s="990"/>
      <c r="Q3" s="990"/>
      <c r="R3" s="990"/>
      <c r="S3" s="990"/>
      <c r="T3" s="990"/>
      <c r="U3" s="990"/>
      <c r="V3" s="990"/>
      <c r="W3" s="990"/>
      <c r="X3" s="990"/>
      <c r="Y3" s="990"/>
      <c r="Z3" s="990"/>
      <c r="AA3" s="990"/>
    </row>
    <row r="4" spans="1:27" ht="4.5" customHeight="1">
      <c r="H4" s="915"/>
    </row>
    <row r="5" spans="1:27" ht="15.75" thickBot="1">
      <c r="A5" s="963" t="s">
        <v>125</v>
      </c>
      <c r="B5" s="1216" t="s">
        <v>126</v>
      </c>
      <c r="C5" s="1216"/>
      <c r="D5" s="964"/>
      <c r="E5" s="964"/>
      <c r="F5" s="963" t="s">
        <v>127</v>
      </c>
      <c r="G5" s="965" t="s">
        <v>128</v>
      </c>
      <c r="H5" s="966"/>
      <c r="I5" s="964"/>
      <c r="J5" s="964"/>
      <c r="K5" s="963" t="s">
        <v>129</v>
      </c>
      <c r="L5" s="967" t="s">
        <v>130</v>
      </c>
      <c r="M5" s="964"/>
      <c r="N5" s="968"/>
      <c r="O5" s="897"/>
      <c r="P5" s="963" t="s">
        <v>131</v>
      </c>
      <c r="Q5" s="967" t="s">
        <v>132</v>
      </c>
      <c r="R5" s="964"/>
    </row>
    <row r="6" spans="1:27" ht="53.25" customHeight="1" thickBot="1">
      <c r="A6" s="1065" t="s">
        <v>133</v>
      </c>
      <c r="B6" s="1066" t="s">
        <v>134</v>
      </c>
      <c r="C6" s="1067" t="s">
        <v>135</v>
      </c>
      <c r="D6" s="1068" t="s">
        <v>136</v>
      </c>
      <c r="E6" s="1069"/>
      <c r="F6" s="1065" t="s">
        <v>133</v>
      </c>
      <c r="G6" s="1066" t="s">
        <v>134</v>
      </c>
      <c r="H6" s="1070" t="s">
        <v>135</v>
      </c>
      <c r="I6" s="1068" t="s">
        <v>136</v>
      </c>
      <c r="J6" s="1069"/>
      <c r="K6" s="1061" t="s">
        <v>133</v>
      </c>
      <c r="L6" s="1062" t="s">
        <v>134</v>
      </c>
      <c r="M6" s="1063" t="s">
        <v>137</v>
      </c>
      <c r="N6" s="1064" t="s">
        <v>136</v>
      </c>
      <c r="O6" s="855"/>
      <c r="P6" s="1061" t="s">
        <v>133</v>
      </c>
      <c r="Q6" s="1062" t="s">
        <v>512</v>
      </c>
      <c r="R6" s="1063" t="s">
        <v>137</v>
      </c>
      <c r="S6" s="1064" t="s">
        <v>136</v>
      </c>
    </row>
    <row r="7" spans="1:27" ht="15.75">
      <c r="A7" s="981" t="s">
        <v>370</v>
      </c>
      <c r="B7" s="982">
        <v>14930.617</v>
      </c>
      <c r="C7" s="982">
        <v>6669</v>
      </c>
      <c r="D7" s="983">
        <v>4.6671669154364936</v>
      </c>
      <c r="E7" s="1069"/>
      <c r="F7" s="981" t="s">
        <v>138</v>
      </c>
      <c r="G7" s="982">
        <v>2463.7669999999998</v>
      </c>
      <c r="H7" s="982">
        <v>13496</v>
      </c>
      <c r="I7" s="983">
        <v>3.094399411204694</v>
      </c>
      <c r="J7" s="1069"/>
      <c r="K7" s="978" t="s">
        <v>138</v>
      </c>
      <c r="L7" s="979">
        <v>244038.17300000001</v>
      </c>
      <c r="M7" s="979">
        <v>43404.811000000002</v>
      </c>
      <c r="N7" s="980">
        <v>5.6223761232366618</v>
      </c>
      <c r="O7" s="855"/>
      <c r="P7" s="978" t="s">
        <v>139</v>
      </c>
      <c r="Q7" s="979">
        <v>59321.398000000001</v>
      </c>
      <c r="R7" s="979">
        <v>10502.65</v>
      </c>
      <c r="S7" s="980">
        <v>5.6482314463492553</v>
      </c>
    </row>
    <row r="8" spans="1:27" ht="15.75">
      <c r="A8" s="978" t="s">
        <v>402</v>
      </c>
      <c r="B8" s="979">
        <v>4194.38</v>
      </c>
      <c r="C8" s="979">
        <v>1705</v>
      </c>
      <c r="D8" s="980">
        <v>5.4352257280326759</v>
      </c>
      <c r="E8" s="1069"/>
      <c r="F8" s="978" t="s">
        <v>140</v>
      </c>
      <c r="G8" s="979">
        <v>137.92699999999999</v>
      </c>
      <c r="H8" s="979">
        <v>293</v>
      </c>
      <c r="I8" s="980">
        <v>6.57923106277428</v>
      </c>
      <c r="J8" s="1069"/>
      <c r="K8" s="978" t="s">
        <v>141</v>
      </c>
      <c r="L8" s="979">
        <v>163718.23699999999</v>
      </c>
      <c r="M8" s="979">
        <v>30469.996999999999</v>
      </c>
      <c r="N8" s="980">
        <v>5.3730965907216861</v>
      </c>
      <c r="O8" s="855"/>
      <c r="P8" s="978" t="s">
        <v>140</v>
      </c>
      <c r="Q8" s="979">
        <v>44869.182999999997</v>
      </c>
      <c r="R8" s="979">
        <v>9114.1409999999996</v>
      </c>
      <c r="S8" s="980">
        <v>4.9230292794460828</v>
      </c>
    </row>
    <row r="9" spans="1:27" ht="16.5" thickBot="1">
      <c r="A9" s="978" t="s">
        <v>138</v>
      </c>
      <c r="B9" s="979">
        <v>3636.1129999999998</v>
      </c>
      <c r="C9" s="979">
        <v>15567</v>
      </c>
      <c r="D9" s="980">
        <v>3.4157750167683409</v>
      </c>
      <c r="E9" s="1069"/>
      <c r="F9" s="997" t="s">
        <v>159</v>
      </c>
      <c r="G9" s="998">
        <v>40.899000000000001</v>
      </c>
      <c r="H9" s="998">
        <v>273</v>
      </c>
      <c r="I9" s="999">
        <v>2.2847326964974024</v>
      </c>
      <c r="J9" s="1069"/>
      <c r="K9" s="978" t="s">
        <v>516</v>
      </c>
      <c r="L9" s="979">
        <v>82928.301000000007</v>
      </c>
      <c r="M9" s="979">
        <v>14927.829</v>
      </c>
      <c r="N9" s="980">
        <v>5.5552820842200168</v>
      </c>
      <c r="O9" s="855"/>
      <c r="P9" s="978" t="s">
        <v>141</v>
      </c>
      <c r="Q9" s="979">
        <v>36832.955999999998</v>
      </c>
      <c r="R9" s="979">
        <v>7102.4250000000002</v>
      </c>
      <c r="S9" s="980">
        <v>5.1859690176242621</v>
      </c>
    </row>
    <row r="10" spans="1:27" ht="16.5" thickBot="1">
      <c r="A10" s="978" t="s">
        <v>148</v>
      </c>
      <c r="B10" s="979">
        <v>2136.627</v>
      </c>
      <c r="C10" s="979">
        <v>1183</v>
      </c>
      <c r="D10" s="980">
        <v>3.5822098901006778</v>
      </c>
      <c r="E10" s="1069"/>
      <c r="F10" s="984" t="s">
        <v>259</v>
      </c>
      <c r="G10" s="985">
        <v>2647.1129999999998</v>
      </c>
      <c r="H10" s="985">
        <v>14103</v>
      </c>
      <c r="I10" s="986">
        <v>3.1612490640259954</v>
      </c>
      <c r="J10" s="1069"/>
      <c r="K10" s="978" t="s">
        <v>371</v>
      </c>
      <c r="L10" s="979">
        <v>81921.535000000003</v>
      </c>
      <c r="M10" s="979">
        <v>18179.915000000001</v>
      </c>
      <c r="N10" s="980">
        <v>4.5061561068904892</v>
      </c>
      <c r="O10" s="855"/>
      <c r="P10" s="978" t="s">
        <v>145</v>
      </c>
      <c r="Q10" s="979">
        <v>22751.681</v>
      </c>
      <c r="R10" s="979">
        <v>2909.2759999999998</v>
      </c>
      <c r="S10" s="980">
        <v>7.8203927712599288</v>
      </c>
    </row>
    <row r="11" spans="1:27" ht="15.75">
      <c r="A11" s="978" t="s">
        <v>471</v>
      </c>
      <c r="B11" s="979">
        <v>1612.3</v>
      </c>
      <c r="C11" s="979">
        <v>664</v>
      </c>
      <c r="D11" s="980">
        <v>6.0991110270474742</v>
      </c>
      <c r="E11" s="1069"/>
      <c r="J11" s="1069"/>
      <c r="K11" s="978" t="s">
        <v>140</v>
      </c>
      <c r="L11" s="979">
        <v>67890.017999999996</v>
      </c>
      <c r="M11" s="979">
        <v>11207.317999999999</v>
      </c>
      <c r="N11" s="980">
        <v>6.0576507242856854</v>
      </c>
      <c r="O11" s="855"/>
      <c r="P11" s="978" t="s">
        <v>371</v>
      </c>
      <c r="Q11" s="979">
        <v>21573.73</v>
      </c>
      <c r="R11" s="979">
        <v>4451.7749999999996</v>
      </c>
      <c r="S11" s="980">
        <v>4.8460962200470599</v>
      </c>
    </row>
    <row r="12" spans="1:27" ht="15.75">
      <c r="A12" s="978" t="s">
        <v>501</v>
      </c>
      <c r="B12" s="979">
        <v>1493.75</v>
      </c>
      <c r="C12" s="979">
        <v>493</v>
      </c>
      <c r="D12" s="980">
        <v>5.9799035208871274</v>
      </c>
      <c r="E12" s="1069"/>
      <c r="F12" s="1069"/>
      <c r="G12" s="1069"/>
      <c r="H12" s="1071"/>
      <c r="I12" s="1069"/>
      <c r="J12" s="1069"/>
      <c r="K12" s="978" t="s">
        <v>147</v>
      </c>
      <c r="L12" s="979">
        <v>54964.928</v>
      </c>
      <c r="M12" s="979">
        <v>8166.5929999999998</v>
      </c>
      <c r="N12" s="980">
        <v>6.7304600584356296</v>
      </c>
      <c r="O12" s="855"/>
      <c r="P12" s="978" t="s">
        <v>142</v>
      </c>
      <c r="Q12" s="979">
        <v>21133.279999999999</v>
      </c>
      <c r="R12" s="979">
        <v>3497.5650000000001</v>
      </c>
      <c r="S12" s="980">
        <v>6.0422837030905781</v>
      </c>
    </row>
    <row r="13" spans="1:27" ht="15.75">
      <c r="A13" s="978" t="s">
        <v>146</v>
      </c>
      <c r="B13" s="979">
        <v>1262.8520000000001</v>
      </c>
      <c r="C13" s="979">
        <v>1281</v>
      </c>
      <c r="D13" s="980">
        <v>3.4515941236761192</v>
      </c>
      <c r="E13" s="1069"/>
      <c r="F13" s="1069"/>
      <c r="G13" s="1069"/>
      <c r="H13" s="1071"/>
      <c r="I13" s="1069"/>
      <c r="J13" s="1069"/>
      <c r="K13" s="978" t="s">
        <v>145</v>
      </c>
      <c r="L13" s="979">
        <v>38941.815000000002</v>
      </c>
      <c r="M13" s="979">
        <v>4510.8490000000002</v>
      </c>
      <c r="N13" s="980">
        <v>8.6329236469675674</v>
      </c>
      <c r="O13" s="855"/>
      <c r="P13" s="978" t="s">
        <v>138</v>
      </c>
      <c r="Q13" s="979">
        <v>19211.117999999999</v>
      </c>
      <c r="R13" s="979">
        <v>3866.1849999999999</v>
      </c>
      <c r="S13" s="980">
        <v>4.9690115708379183</v>
      </c>
    </row>
    <row r="14" spans="1:27" ht="15.75">
      <c r="A14" s="978" t="s">
        <v>500</v>
      </c>
      <c r="B14" s="979">
        <v>502.64</v>
      </c>
      <c r="C14" s="979">
        <v>190</v>
      </c>
      <c r="D14" s="980">
        <v>4.7306848876716447</v>
      </c>
      <c r="E14" s="1069"/>
      <c r="F14" s="855"/>
      <c r="G14" s="1069"/>
      <c r="H14" s="1071"/>
      <c r="I14" s="1069"/>
      <c r="J14" s="1069"/>
      <c r="K14" s="978" t="s">
        <v>148</v>
      </c>
      <c r="L14" s="979">
        <v>34893.67</v>
      </c>
      <c r="M14" s="979">
        <v>6007.4570000000003</v>
      </c>
      <c r="N14" s="980">
        <v>5.808392802478652</v>
      </c>
      <c r="O14" s="855"/>
      <c r="P14" s="978" t="s">
        <v>147</v>
      </c>
      <c r="Q14" s="979">
        <v>17130.780999999999</v>
      </c>
      <c r="R14" s="979">
        <v>3554.46</v>
      </c>
      <c r="S14" s="980">
        <v>4.8195171699779991</v>
      </c>
    </row>
    <row r="15" spans="1:27" ht="15.75">
      <c r="A15" s="978" t="s">
        <v>151</v>
      </c>
      <c r="B15" s="979">
        <v>482.91500000000002</v>
      </c>
      <c r="C15" s="979">
        <v>254</v>
      </c>
      <c r="D15" s="980">
        <v>3.1847828954310438</v>
      </c>
      <c r="E15" s="987"/>
      <c r="F15" s="855"/>
      <c r="G15" s="1069"/>
      <c r="H15" s="1071"/>
      <c r="I15" s="1069"/>
      <c r="J15" s="1069"/>
      <c r="K15" s="978" t="s">
        <v>139</v>
      </c>
      <c r="L15" s="979">
        <v>31070.403999999999</v>
      </c>
      <c r="M15" s="979">
        <v>4480.174</v>
      </c>
      <c r="N15" s="980">
        <v>6.935088681823518</v>
      </c>
      <c r="O15" s="855"/>
      <c r="P15" s="978" t="s">
        <v>275</v>
      </c>
      <c r="Q15" s="979">
        <v>10096.037</v>
      </c>
      <c r="R15" s="979">
        <v>1876.335</v>
      </c>
      <c r="S15" s="980">
        <v>5.3807219926079295</v>
      </c>
    </row>
    <row r="16" spans="1:27" ht="15.75">
      <c r="A16" s="978" t="s">
        <v>375</v>
      </c>
      <c r="B16" s="979">
        <v>411.65199999999999</v>
      </c>
      <c r="C16" s="979">
        <v>216</v>
      </c>
      <c r="D16" s="980">
        <v>4.0652972545921386</v>
      </c>
      <c r="E16" s="1072"/>
      <c r="F16" s="855"/>
      <c r="G16" s="1069"/>
      <c r="H16" s="1071"/>
      <c r="I16" s="1069"/>
      <c r="J16" s="1069"/>
      <c r="K16" s="978" t="s">
        <v>143</v>
      </c>
      <c r="L16" s="979">
        <v>30516.183000000001</v>
      </c>
      <c r="M16" s="979">
        <v>5277.1880000000001</v>
      </c>
      <c r="N16" s="980">
        <v>5.7826598180697752</v>
      </c>
      <c r="O16" s="855"/>
      <c r="P16" s="978" t="s">
        <v>148</v>
      </c>
      <c r="Q16" s="979">
        <v>9959.1149999999998</v>
      </c>
      <c r="R16" s="979">
        <v>1843.011</v>
      </c>
      <c r="S16" s="980">
        <v>5.4037197824646732</v>
      </c>
    </row>
    <row r="17" spans="1:19" ht="15.75">
      <c r="A17" s="978" t="s">
        <v>308</v>
      </c>
      <c r="B17" s="979">
        <v>383.96300000000002</v>
      </c>
      <c r="C17" s="979">
        <v>173</v>
      </c>
      <c r="D17" s="980">
        <v>4.4388786127167634</v>
      </c>
      <c r="E17" s="1069"/>
      <c r="F17" s="1069"/>
      <c r="G17" s="1069"/>
      <c r="H17" s="1071"/>
      <c r="I17" s="1069"/>
      <c r="J17" s="1069"/>
      <c r="K17" s="978" t="s">
        <v>286</v>
      </c>
      <c r="L17" s="979">
        <v>25351.474999999999</v>
      </c>
      <c r="M17" s="979">
        <v>3411.6010000000001</v>
      </c>
      <c r="N17" s="980">
        <v>7.4309612994016589</v>
      </c>
      <c r="O17" s="855"/>
      <c r="P17" s="978" t="s">
        <v>285</v>
      </c>
      <c r="Q17" s="979">
        <v>7302.3239999999996</v>
      </c>
      <c r="R17" s="979">
        <v>1342.623</v>
      </c>
      <c r="S17" s="980">
        <v>5.4388491780641326</v>
      </c>
    </row>
    <row r="18" spans="1:19" ht="15.75">
      <c r="A18" s="978" t="s">
        <v>141</v>
      </c>
      <c r="B18" s="979">
        <v>337.73500000000001</v>
      </c>
      <c r="C18" s="979">
        <v>229</v>
      </c>
      <c r="D18" s="980">
        <v>4.3059769997705084</v>
      </c>
      <c r="E18" s="1069"/>
      <c r="F18" s="1069"/>
      <c r="G18" s="1069"/>
      <c r="H18" s="1071"/>
      <c r="I18" s="1069"/>
      <c r="J18" s="1069"/>
      <c r="K18" s="978" t="s">
        <v>146</v>
      </c>
      <c r="L18" s="979">
        <v>17523.561000000002</v>
      </c>
      <c r="M18" s="979">
        <v>3734.9140000000002</v>
      </c>
      <c r="N18" s="980">
        <v>4.6918244971637906</v>
      </c>
      <c r="O18" s="855"/>
      <c r="P18" s="978" t="s">
        <v>154</v>
      </c>
      <c r="Q18" s="979">
        <v>6436.549</v>
      </c>
      <c r="R18" s="979">
        <v>1466.0260000000001</v>
      </c>
      <c r="S18" s="980">
        <v>4.3904739752228128</v>
      </c>
    </row>
    <row r="19" spans="1:19" ht="15.75">
      <c r="A19" s="978" t="s">
        <v>140</v>
      </c>
      <c r="B19" s="979">
        <v>306.27699999999999</v>
      </c>
      <c r="C19" s="979">
        <v>419</v>
      </c>
      <c r="D19" s="980">
        <v>4.776323997255318</v>
      </c>
      <c r="E19" s="749"/>
      <c r="F19" s="1069"/>
      <c r="G19" s="1069"/>
      <c r="H19" s="1071"/>
      <c r="I19" s="1069"/>
      <c r="J19" s="1069"/>
      <c r="K19" s="978" t="s">
        <v>155</v>
      </c>
      <c r="L19" s="979">
        <v>17182.651000000002</v>
      </c>
      <c r="M19" s="979">
        <v>3317.7249999999999</v>
      </c>
      <c r="N19" s="980">
        <v>5.1790461837554354</v>
      </c>
      <c r="O19" s="855"/>
      <c r="P19" s="978" t="s">
        <v>152</v>
      </c>
      <c r="Q19" s="979">
        <v>4547.2039999999997</v>
      </c>
      <c r="R19" s="979">
        <v>904.82600000000002</v>
      </c>
      <c r="S19" s="980">
        <v>5.025501035558217</v>
      </c>
    </row>
    <row r="20" spans="1:19" ht="15.75">
      <c r="A20" s="978" t="s">
        <v>144</v>
      </c>
      <c r="B20" s="979">
        <v>281.31299999999999</v>
      </c>
      <c r="C20" s="979">
        <v>494</v>
      </c>
      <c r="D20" s="980">
        <v>2.9809895198635146</v>
      </c>
      <c r="E20" s="749"/>
      <c r="F20" s="1069"/>
      <c r="G20" s="1069"/>
      <c r="H20" s="1071"/>
      <c r="I20" s="1069"/>
      <c r="J20" s="1069"/>
      <c r="K20" s="978" t="s">
        <v>153</v>
      </c>
      <c r="L20" s="979">
        <v>11338.557000000001</v>
      </c>
      <c r="M20" s="979">
        <v>1951.1569999999999</v>
      </c>
      <c r="N20" s="980">
        <v>5.8111966387123131</v>
      </c>
      <c r="O20" s="855"/>
      <c r="P20" s="978" t="s">
        <v>156</v>
      </c>
      <c r="Q20" s="979">
        <v>4298.2269999999999</v>
      </c>
      <c r="R20" s="979">
        <v>968.94500000000005</v>
      </c>
      <c r="S20" s="980">
        <v>4.4359865627047972</v>
      </c>
    </row>
    <row r="21" spans="1:19" ht="15.75">
      <c r="A21" s="978" t="s">
        <v>154</v>
      </c>
      <c r="B21" s="979">
        <v>235.98</v>
      </c>
      <c r="C21" s="979">
        <v>193</v>
      </c>
      <c r="D21" s="980">
        <v>3.9186316838259714</v>
      </c>
      <c r="E21" s="749"/>
      <c r="F21" s="1069"/>
      <c r="G21" s="1069"/>
      <c r="H21" s="1071"/>
      <c r="I21" s="1069"/>
      <c r="J21" s="1069"/>
      <c r="K21" s="978" t="s">
        <v>285</v>
      </c>
      <c r="L21" s="979">
        <v>11205.109</v>
      </c>
      <c r="M21" s="979">
        <v>1864.5119999999999</v>
      </c>
      <c r="N21" s="980">
        <v>6.0096738449524594</v>
      </c>
      <c r="O21" s="855"/>
      <c r="P21" s="978" t="s">
        <v>286</v>
      </c>
      <c r="Q21" s="979">
        <v>3902.2240000000002</v>
      </c>
      <c r="R21" s="979">
        <v>575.93200000000002</v>
      </c>
      <c r="S21" s="980">
        <v>6.7754943291916412</v>
      </c>
    </row>
    <row r="22" spans="1:19" ht="15.75">
      <c r="A22" s="978" t="s">
        <v>287</v>
      </c>
      <c r="B22" s="979">
        <v>188.619</v>
      </c>
      <c r="C22" s="979">
        <v>203</v>
      </c>
      <c r="D22" s="980">
        <v>3.8202863913474978</v>
      </c>
      <c r="E22" s="749"/>
      <c r="F22" s="1069"/>
      <c r="G22" s="1069"/>
      <c r="H22" s="1069"/>
      <c r="I22" s="1069"/>
      <c r="J22" s="1069"/>
      <c r="K22" s="978" t="s">
        <v>152</v>
      </c>
      <c r="L22" s="979">
        <v>10747.629000000001</v>
      </c>
      <c r="M22" s="979">
        <v>1529.1479999999999</v>
      </c>
      <c r="N22" s="980">
        <v>7.0285080319236606</v>
      </c>
      <c r="O22" s="855"/>
      <c r="P22" s="978" t="s">
        <v>158</v>
      </c>
      <c r="Q22" s="979">
        <v>3863.8209999999999</v>
      </c>
      <c r="R22" s="979">
        <v>1101.5350000000001</v>
      </c>
      <c r="S22" s="980">
        <v>3.5076697517555044</v>
      </c>
    </row>
    <row r="23" spans="1:19" ht="15.75">
      <c r="A23" s="978" t="s">
        <v>491</v>
      </c>
      <c r="B23" s="979">
        <v>184.78</v>
      </c>
      <c r="C23" s="979">
        <v>66</v>
      </c>
      <c r="D23" s="980">
        <v>5.3652729384436704</v>
      </c>
      <c r="E23" s="749"/>
      <c r="F23" s="1069"/>
      <c r="G23" s="1069"/>
      <c r="H23" s="1069"/>
      <c r="I23" s="1069"/>
      <c r="J23" s="1069"/>
      <c r="K23" s="978" t="s">
        <v>142</v>
      </c>
      <c r="L23" s="979">
        <v>9743.3080000000009</v>
      </c>
      <c r="M23" s="979">
        <v>1520.4169999999999</v>
      </c>
      <c r="N23" s="980">
        <v>6.40831298255676</v>
      </c>
      <c r="O23" s="855"/>
      <c r="P23" s="978" t="s">
        <v>151</v>
      </c>
      <c r="Q23" s="979">
        <v>3453.6819999999998</v>
      </c>
      <c r="R23" s="979">
        <v>753.86300000000006</v>
      </c>
      <c r="S23" s="980">
        <v>4.5813125196487947</v>
      </c>
    </row>
    <row r="24" spans="1:19" ht="15.75">
      <c r="A24" s="978" t="s">
        <v>150</v>
      </c>
      <c r="B24" s="979">
        <v>65.715000000000003</v>
      </c>
      <c r="C24" s="979">
        <v>32</v>
      </c>
      <c r="D24" s="980">
        <v>3.37</v>
      </c>
      <c r="E24" s="749"/>
      <c r="F24" s="1069"/>
      <c r="G24" s="1069"/>
      <c r="H24" s="1069"/>
      <c r="I24" s="1069"/>
      <c r="J24" s="1069"/>
      <c r="K24" s="978" t="s">
        <v>287</v>
      </c>
      <c r="L24" s="979">
        <v>8723.7950000000001</v>
      </c>
      <c r="M24" s="979">
        <v>1577.8779999999999</v>
      </c>
      <c r="N24" s="980">
        <v>5.5288146485342979</v>
      </c>
      <c r="O24" s="855"/>
      <c r="P24" s="978" t="s">
        <v>143</v>
      </c>
      <c r="Q24" s="979">
        <v>2756.3670000000002</v>
      </c>
      <c r="R24" s="979">
        <v>812.73500000000001</v>
      </c>
      <c r="S24" s="980">
        <v>3.3914707746067294</v>
      </c>
    </row>
    <row r="25" spans="1:19" ht="16.5" thickBot="1">
      <c r="A25" s="997" t="s">
        <v>159</v>
      </c>
      <c r="B25" s="998">
        <v>40.899000000000001</v>
      </c>
      <c r="C25" s="998">
        <v>273</v>
      </c>
      <c r="D25" s="999">
        <v>2.2847326964974024</v>
      </c>
      <c r="E25" s="749"/>
      <c r="F25" s="1069"/>
      <c r="G25" s="1069"/>
      <c r="H25" s="1069"/>
      <c r="I25" s="1069"/>
      <c r="J25" s="1069"/>
      <c r="K25" s="978" t="s">
        <v>144</v>
      </c>
      <c r="L25" s="979">
        <v>6362.0969999999998</v>
      </c>
      <c r="M25" s="979">
        <v>1619.6769999999999</v>
      </c>
      <c r="N25" s="980">
        <v>3.9280035463861007</v>
      </c>
      <c r="O25" s="855"/>
      <c r="P25" s="978" t="s">
        <v>157</v>
      </c>
      <c r="Q25" s="979">
        <v>2491.4670000000001</v>
      </c>
      <c r="R25" s="979">
        <v>484.37799999999999</v>
      </c>
      <c r="S25" s="980">
        <v>5.1436419490563159</v>
      </c>
    </row>
    <row r="26" spans="1:19" ht="16.5" thickBot="1">
      <c r="A26" s="984" t="s">
        <v>259</v>
      </c>
      <c r="B26" s="985">
        <v>32734.263999999999</v>
      </c>
      <c r="C26" s="985">
        <v>30395</v>
      </c>
      <c r="D26" s="986">
        <v>4.4271525323922427</v>
      </c>
      <c r="E26" s="749"/>
      <c r="F26" s="1069"/>
      <c r="G26" s="1069"/>
      <c r="H26" s="1069"/>
      <c r="I26" s="1069"/>
      <c r="J26" s="1069"/>
      <c r="K26" s="978" t="s">
        <v>156</v>
      </c>
      <c r="L26" s="979">
        <v>4806.558</v>
      </c>
      <c r="M26" s="979">
        <v>1157.7159999999999</v>
      </c>
      <c r="N26" s="980">
        <v>4.1517591533674931</v>
      </c>
      <c r="O26" s="855"/>
      <c r="P26" s="978" t="s">
        <v>159</v>
      </c>
      <c r="Q26" s="979">
        <v>2450.1039999999998</v>
      </c>
      <c r="R26" s="979">
        <v>597.35699999999997</v>
      </c>
      <c r="S26" s="980">
        <v>4.1015741005797199</v>
      </c>
    </row>
    <row r="27" spans="1:19" ht="15.75">
      <c r="A27"/>
      <c r="B27"/>
      <c r="C27"/>
      <c r="D27"/>
      <c r="E27" s="749"/>
      <c r="F27" s="1069"/>
      <c r="G27" s="1069"/>
      <c r="H27" s="1069"/>
      <c r="I27" s="1069"/>
      <c r="J27" s="1069"/>
      <c r="K27" s="978" t="s">
        <v>151</v>
      </c>
      <c r="L27" s="979">
        <v>2902.8330000000001</v>
      </c>
      <c r="M27" s="979">
        <v>439.351</v>
      </c>
      <c r="N27" s="980">
        <v>6.6070931897275758</v>
      </c>
      <c r="O27" s="855"/>
      <c r="P27" s="978" t="s">
        <v>409</v>
      </c>
      <c r="Q27" s="979">
        <v>2027.087</v>
      </c>
      <c r="R27" s="979">
        <v>317.50900000000001</v>
      </c>
      <c r="S27" s="980">
        <v>6.3843450106926101</v>
      </c>
    </row>
    <row r="28" spans="1:19" ht="15.75">
      <c r="E28" s="749"/>
      <c r="F28" s="1069"/>
      <c r="G28" s="1069"/>
      <c r="H28" s="1069"/>
      <c r="I28" s="1069"/>
      <c r="J28" s="1069"/>
      <c r="K28" s="978" t="s">
        <v>159</v>
      </c>
      <c r="L28" s="979">
        <v>2865.3670000000002</v>
      </c>
      <c r="M28" s="979">
        <v>677.36500000000001</v>
      </c>
      <c r="N28" s="980">
        <v>4.2301668967248087</v>
      </c>
      <c r="O28" s="855"/>
      <c r="P28" s="978" t="s">
        <v>153</v>
      </c>
      <c r="Q28" s="979">
        <v>1826.4259999999999</v>
      </c>
      <c r="R28" s="979">
        <v>347.28399999999999</v>
      </c>
      <c r="S28" s="980">
        <v>5.259171168265742</v>
      </c>
    </row>
    <row r="29" spans="1:19" ht="15.75">
      <c r="A29" s="749"/>
      <c r="B29" s="749"/>
      <c r="C29" s="749"/>
      <c r="D29" s="749"/>
      <c r="E29" s="749"/>
      <c r="F29" s="1069"/>
      <c r="G29" s="1069"/>
      <c r="H29" s="1069"/>
      <c r="I29" s="1069"/>
      <c r="J29" s="1069"/>
      <c r="K29" s="978" t="s">
        <v>412</v>
      </c>
      <c r="L29" s="979">
        <v>2083.2550000000001</v>
      </c>
      <c r="M29" s="979">
        <v>227.238</v>
      </c>
      <c r="N29" s="980">
        <v>9.1677228280481255</v>
      </c>
      <c r="O29" s="855"/>
      <c r="P29" s="978" t="s">
        <v>411</v>
      </c>
      <c r="Q29" s="979">
        <v>1822.7059999999999</v>
      </c>
      <c r="R29" s="979">
        <v>339.38</v>
      </c>
      <c r="S29" s="980">
        <v>5.3706936177735871</v>
      </c>
    </row>
    <row r="30" spans="1:19" ht="15.75">
      <c r="A30" s="749"/>
      <c r="B30" s="749"/>
      <c r="C30" s="749"/>
      <c r="D30" s="749"/>
      <c r="E30" s="749"/>
      <c r="F30" s="855"/>
      <c r="G30" s="855"/>
      <c r="H30" s="855"/>
      <c r="I30" s="855"/>
      <c r="J30" s="855"/>
      <c r="K30" s="978" t="s">
        <v>160</v>
      </c>
      <c r="L30" s="979">
        <v>2001.87</v>
      </c>
      <c r="M30" s="979">
        <v>208.214</v>
      </c>
      <c r="N30" s="980">
        <v>9.6144831759631906</v>
      </c>
      <c r="O30" s="855"/>
      <c r="P30" s="978" t="s">
        <v>410</v>
      </c>
      <c r="Q30" s="979">
        <v>1809.4290000000001</v>
      </c>
      <c r="R30" s="979">
        <v>170.80799999999999</v>
      </c>
      <c r="S30" s="980">
        <v>10.593350428551357</v>
      </c>
    </row>
    <row r="31" spans="1:19" ht="15.75">
      <c r="A31" s="749"/>
      <c r="B31" s="749"/>
      <c r="C31" s="749"/>
      <c r="D31" s="749"/>
      <c r="E31" s="749"/>
      <c r="F31" s="855"/>
      <c r="G31" s="855"/>
      <c r="H31" s="855"/>
      <c r="I31" s="855"/>
      <c r="J31" s="855"/>
      <c r="K31" s="978" t="s">
        <v>158</v>
      </c>
      <c r="L31" s="979">
        <v>1658.912</v>
      </c>
      <c r="M31" s="979">
        <v>286.39100000000002</v>
      </c>
      <c r="N31" s="980">
        <v>5.7924725288154999</v>
      </c>
      <c r="O31" s="855"/>
      <c r="P31" s="978" t="s">
        <v>413</v>
      </c>
      <c r="Q31" s="979">
        <v>1771.3119999999999</v>
      </c>
      <c r="R31" s="979">
        <v>312.779</v>
      </c>
      <c r="S31" s="980">
        <v>5.6631423465130331</v>
      </c>
    </row>
    <row r="32" spans="1:19" ht="16.5" thickBot="1">
      <c r="A32" s="855"/>
      <c r="B32" s="855"/>
      <c r="C32" s="855"/>
      <c r="D32" s="855"/>
      <c r="E32" s="855"/>
      <c r="F32" s="855"/>
      <c r="G32" s="855"/>
      <c r="H32" s="855"/>
      <c r="I32" s="855"/>
      <c r="J32" s="855"/>
      <c r="K32" s="997" t="s">
        <v>413</v>
      </c>
      <c r="L32" s="998">
        <v>1442.5740000000001</v>
      </c>
      <c r="M32" s="998">
        <v>341.863</v>
      </c>
      <c r="N32" s="999">
        <v>4.2197429964634958</v>
      </c>
      <c r="O32" s="855"/>
      <c r="P32" s="978" t="s">
        <v>155</v>
      </c>
      <c r="Q32" s="979">
        <v>1614.4860000000001</v>
      </c>
      <c r="R32" s="979">
        <v>331.83100000000002</v>
      </c>
      <c r="S32" s="980">
        <v>4.8653862960362355</v>
      </c>
    </row>
    <row r="33" spans="1:19" ht="16.5" thickBot="1">
      <c r="A33" s="989"/>
      <c r="B33" s="989"/>
      <c r="C33" s="897"/>
      <c r="D33" s="897"/>
      <c r="E33" s="897"/>
      <c r="F33" s="897"/>
      <c r="G33" s="897"/>
      <c r="H33" s="897"/>
      <c r="I33" s="897"/>
      <c r="J33" s="897"/>
      <c r="K33" s="984" t="s">
        <v>259</v>
      </c>
      <c r="L33" s="985">
        <v>967864.88600000006</v>
      </c>
      <c r="M33" s="985">
        <v>170673.62100000001</v>
      </c>
      <c r="N33" s="986">
        <v>5.6708522402533426</v>
      </c>
      <c r="O33" s="897"/>
      <c r="P33" s="978" t="s">
        <v>287</v>
      </c>
      <c r="Q33" s="979">
        <v>1407.3630000000001</v>
      </c>
      <c r="R33" s="979">
        <v>237.334</v>
      </c>
      <c r="S33" s="980">
        <v>5.9298836239224046</v>
      </c>
    </row>
    <row r="34" spans="1:19" ht="16.5" thickBot="1">
      <c r="A34" s="944"/>
      <c r="C34" s="897"/>
      <c r="D34" s="897"/>
      <c r="E34" s="897"/>
      <c r="F34" s="897"/>
      <c r="G34" s="897"/>
      <c r="H34" s="897"/>
      <c r="I34" s="897"/>
      <c r="J34" s="897"/>
      <c r="K34"/>
      <c r="L34"/>
      <c r="M34"/>
      <c r="N34"/>
      <c r="O34" s="897"/>
      <c r="P34" s="978" t="s">
        <v>149</v>
      </c>
      <c r="Q34" s="979">
        <v>1217.472</v>
      </c>
      <c r="R34" s="979">
        <v>480.34100000000001</v>
      </c>
      <c r="S34" s="980">
        <v>2.5345993783582914</v>
      </c>
    </row>
    <row r="35" spans="1:19" ht="16.5" thickBot="1">
      <c r="A35" s="897"/>
      <c r="B35" s="897"/>
      <c r="C35" s="897"/>
      <c r="D35" s="897"/>
      <c r="E35" s="897"/>
      <c r="F35" s="897"/>
      <c r="G35" s="897"/>
      <c r="H35" s="897"/>
      <c r="I35" s="897"/>
      <c r="J35" s="897"/>
      <c r="K35"/>
      <c r="L35"/>
      <c r="M35"/>
      <c r="N35"/>
      <c r="O35" s="897"/>
      <c r="P35" s="984" t="s">
        <v>259</v>
      </c>
      <c r="Q35" s="985">
        <v>323924.11599999998</v>
      </c>
      <c r="R35" s="985">
        <v>61958.428</v>
      </c>
      <c r="S35" s="986">
        <v>5.2280880334794801</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L43"/>
      <c r="M43"/>
      <c r="N43"/>
      <c r="O43"/>
      <c r="P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row>
    <row r="59" spans="1:19">
      <c r="A59"/>
      <c r="B59"/>
      <c r="C59"/>
      <c r="D59"/>
      <c r="E59"/>
      <c r="F59"/>
      <c r="G59"/>
      <c r="H59"/>
      <c r="I59"/>
      <c r="J59"/>
      <c r="K59"/>
      <c r="L59"/>
      <c r="M59"/>
      <c r="N59"/>
      <c r="O59"/>
      <c r="P59"/>
      <c r="Q59" s="3"/>
      <c r="R59" s="3"/>
      <c r="S59" s="3"/>
    </row>
    <row r="60" spans="1:19">
      <c r="A60"/>
      <c r="B60"/>
      <c r="C60"/>
      <c r="D60"/>
      <c r="E60"/>
      <c r="F60"/>
      <c r="G60"/>
      <c r="H60"/>
      <c r="I60"/>
      <c r="J60"/>
      <c r="K60"/>
      <c r="L60"/>
      <c r="M60"/>
      <c r="N60"/>
      <c r="O60"/>
      <c r="P60"/>
      <c r="Q60" s="3"/>
      <c r="R60" s="3"/>
      <c r="S60" s="3"/>
    </row>
    <row r="61" spans="1:19">
      <c r="A61"/>
      <c r="B61"/>
      <c r="C61"/>
      <c r="D61"/>
      <c r="E61"/>
      <c r="F61"/>
      <c r="G61"/>
      <c r="H61"/>
      <c r="I61"/>
      <c r="J61"/>
      <c r="K61"/>
      <c r="L61"/>
      <c r="M61"/>
      <c r="N61"/>
      <c r="O61"/>
      <c r="P61"/>
      <c r="Q61" s="3"/>
      <c r="R61" s="3"/>
      <c r="S61" s="3"/>
    </row>
    <row r="62" spans="1:19">
      <c r="A62"/>
      <c r="B62"/>
      <c r="C62"/>
      <c r="D62"/>
      <c r="E62"/>
      <c r="F62"/>
      <c r="G62"/>
      <c r="H62"/>
      <c r="I62"/>
      <c r="J62"/>
      <c r="K62"/>
      <c r="L62"/>
      <c r="M6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K64"/>
      <c r="L64"/>
      <c r="M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1" sqref="P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217" t="s">
        <v>521</v>
      </c>
      <c r="B2" s="1217"/>
      <c r="C2" s="1217"/>
      <c r="D2" s="1217"/>
      <c r="E2" s="1217"/>
      <c r="F2" s="1217"/>
      <c r="G2" s="1217"/>
      <c r="H2" s="1217"/>
      <c r="I2" s="1217"/>
      <c r="J2" s="1217"/>
      <c r="K2" s="1217"/>
      <c r="L2" s="1217"/>
      <c r="M2" s="1217"/>
      <c r="N2" s="1217"/>
      <c r="O2" s="1217"/>
      <c r="P2" s="1217"/>
      <c r="Q2" s="1217"/>
      <c r="R2" s="1217"/>
      <c r="S2" s="1217"/>
      <c r="T2" s="1217"/>
      <c r="U2" s="1217"/>
      <c r="V2" s="1217"/>
      <c r="W2" s="1217"/>
      <c r="X2" s="1217"/>
      <c r="Y2" s="1217"/>
      <c r="Z2" s="1217"/>
      <c r="AA2" s="1217"/>
    </row>
    <row r="3" spans="1:27" ht="18" customHeight="1">
      <c r="A3" s="1218" t="s">
        <v>522</v>
      </c>
      <c r="B3" s="1218"/>
      <c r="C3" s="1218"/>
      <c r="D3" s="1218"/>
      <c r="E3" s="1218"/>
      <c r="F3" s="1218"/>
      <c r="G3" s="1218"/>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20831.206999999999</v>
      </c>
      <c r="C8" s="979">
        <v>24787</v>
      </c>
      <c r="D8" s="980">
        <v>2.720164088340796</v>
      </c>
      <c r="E8" s="995"/>
      <c r="F8" s="978" t="s">
        <v>371</v>
      </c>
      <c r="G8" s="979">
        <v>4037.4549999999999</v>
      </c>
      <c r="H8" s="979">
        <v>10818</v>
      </c>
      <c r="I8" s="980">
        <v>4.8977258528809866</v>
      </c>
      <c r="J8" s="988"/>
      <c r="K8" s="981" t="s">
        <v>141</v>
      </c>
      <c r="L8" s="982">
        <v>16407.502</v>
      </c>
      <c r="M8" s="982">
        <v>3895.9140000000002</v>
      </c>
      <c r="N8" s="983">
        <v>4.2114641134275548</v>
      </c>
      <c r="O8" s="988"/>
      <c r="P8" s="981" t="s">
        <v>155</v>
      </c>
      <c r="Q8" s="982">
        <v>4232.45</v>
      </c>
      <c r="R8" s="982">
        <v>866.77599999999995</v>
      </c>
      <c r="S8" s="983">
        <v>4.8829801471199019</v>
      </c>
    </row>
    <row r="9" spans="1:27" ht="15.75">
      <c r="A9" s="978" t="s">
        <v>143</v>
      </c>
      <c r="B9" s="979">
        <v>12628.304</v>
      </c>
      <c r="C9" s="979">
        <v>9097</v>
      </c>
      <c r="D9" s="980">
        <v>3.0856938722302303</v>
      </c>
      <c r="E9" s="996"/>
      <c r="F9" s="978" t="s">
        <v>156</v>
      </c>
      <c r="G9" s="979">
        <v>2821.127</v>
      </c>
      <c r="H9" s="979">
        <v>14231</v>
      </c>
      <c r="I9" s="980">
        <v>2.738030511991568</v>
      </c>
      <c r="J9" s="988"/>
      <c r="K9" s="978" t="s">
        <v>158</v>
      </c>
      <c r="L9" s="979">
        <v>4319.335</v>
      </c>
      <c r="M9" s="979">
        <v>683.72699999999998</v>
      </c>
      <c r="N9" s="980">
        <v>6.3173386453950187</v>
      </c>
      <c r="O9" s="988"/>
      <c r="P9" s="978" t="s">
        <v>371</v>
      </c>
      <c r="Q9" s="979">
        <v>4167.6310000000003</v>
      </c>
      <c r="R9" s="979">
        <v>766.423</v>
      </c>
      <c r="S9" s="980">
        <v>5.4377686995301557</v>
      </c>
    </row>
    <row r="10" spans="1:27" ht="15.75">
      <c r="A10" s="978" t="s">
        <v>371</v>
      </c>
      <c r="B10" s="979">
        <v>12588.914000000001</v>
      </c>
      <c r="C10" s="979">
        <v>26167</v>
      </c>
      <c r="D10" s="980">
        <v>4.3101589521062031</v>
      </c>
      <c r="E10" s="995"/>
      <c r="F10" s="978" t="s">
        <v>138</v>
      </c>
      <c r="G10" s="979">
        <v>1045.335</v>
      </c>
      <c r="H10" s="979">
        <v>5285</v>
      </c>
      <c r="I10" s="980">
        <v>3.0436928398598897</v>
      </c>
      <c r="J10" s="988"/>
      <c r="K10" s="978" t="s">
        <v>143</v>
      </c>
      <c r="L10" s="979">
        <v>3763.4340000000002</v>
      </c>
      <c r="M10" s="979">
        <v>649.77</v>
      </c>
      <c r="N10" s="980">
        <v>5.7919479200332429</v>
      </c>
      <c r="O10" s="988"/>
      <c r="P10" s="978" t="s">
        <v>143</v>
      </c>
      <c r="Q10" s="979">
        <v>3630.7649999999999</v>
      </c>
      <c r="R10" s="979">
        <v>738.20699999999999</v>
      </c>
      <c r="S10" s="980">
        <v>4.9183562334142046</v>
      </c>
    </row>
    <row r="11" spans="1:27" ht="15.75">
      <c r="A11" s="978" t="s">
        <v>156</v>
      </c>
      <c r="B11" s="979">
        <v>11128.332</v>
      </c>
      <c r="C11" s="979">
        <v>23562</v>
      </c>
      <c r="D11" s="980">
        <v>2.3404264000129551</v>
      </c>
      <c r="E11" s="996"/>
      <c r="F11" s="978" t="s">
        <v>157</v>
      </c>
      <c r="G11" s="979">
        <v>993.93</v>
      </c>
      <c r="H11" s="979">
        <v>7047</v>
      </c>
      <c r="I11" s="980">
        <v>2.54287892587779</v>
      </c>
      <c r="J11" s="988"/>
      <c r="K11" s="978" t="s">
        <v>155</v>
      </c>
      <c r="L11" s="979">
        <v>3276.4830000000002</v>
      </c>
      <c r="M11" s="979">
        <v>462.45699999999999</v>
      </c>
      <c r="N11" s="980">
        <v>7.0849462760862094</v>
      </c>
      <c r="O11" s="988"/>
      <c r="P11" s="978" t="s">
        <v>140</v>
      </c>
      <c r="Q11" s="979">
        <v>2385.7600000000002</v>
      </c>
      <c r="R11" s="979">
        <v>396.81</v>
      </c>
      <c r="S11" s="980">
        <v>6.0123484791209902</v>
      </c>
    </row>
    <row r="12" spans="1:27" ht="16.5" thickBot="1">
      <c r="A12" s="978" t="s">
        <v>157</v>
      </c>
      <c r="B12" s="979">
        <v>8973.8510000000006</v>
      </c>
      <c r="C12" s="979">
        <v>15282</v>
      </c>
      <c r="D12" s="980">
        <v>2.6702231550933258</v>
      </c>
      <c r="E12" s="996"/>
      <c r="F12" s="978" t="s">
        <v>153</v>
      </c>
      <c r="G12" s="979">
        <v>967.86800000000005</v>
      </c>
      <c r="H12" s="979">
        <v>4419</v>
      </c>
      <c r="I12" s="980">
        <v>3.0624276212956345</v>
      </c>
      <c r="J12" s="988"/>
      <c r="K12" s="978" t="s">
        <v>371</v>
      </c>
      <c r="L12" s="979">
        <v>3124.3490000000002</v>
      </c>
      <c r="M12" s="979">
        <v>414.32299999999998</v>
      </c>
      <c r="N12" s="980">
        <v>7.5408533921602237</v>
      </c>
      <c r="O12" s="988"/>
      <c r="P12" s="978" t="s">
        <v>141</v>
      </c>
      <c r="Q12" s="979">
        <v>1631.5350000000001</v>
      </c>
      <c r="R12" s="979">
        <v>442.52600000000001</v>
      </c>
      <c r="S12" s="980">
        <v>3.6868681162236796</v>
      </c>
    </row>
    <row r="13" spans="1:27" ht="16.5" thickBot="1">
      <c r="A13" s="978" t="s">
        <v>160</v>
      </c>
      <c r="B13" s="979">
        <v>8738.7109999999993</v>
      </c>
      <c r="C13" s="979">
        <v>16490</v>
      </c>
      <c r="D13" s="980">
        <v>2.2817854027227229</v>
      </c>
      <c r="E13" s="996"/>
      <c r="F13" s="984" t="s">
        <v>259</v>
      </c>
      <c r="G13" s="985">
        <v>10877.367</v>
      </c>
      <c r="H13" s="985">
        <v>48405</v>
      </c>
      <c r="I13" s="1641">
        <v>3.2960839226105483</v>
      </c>
      <c r="J13" s="988"/>
      <c r="K13" s="978" t="s">
        <v>156</v>
      </c>
      <c r="L13" s="979">
        <v>1945.979</v>
      </c>
      <c r="M13" s="979">
        <v>464.12299999999999</v>
      </c>
      <c r="N13" s="980">
        <v>4.1928088028389032</v>
      </c>
      <c r="O13" s="988"/>
      <c r="P13" s="978" t="s">
        <v>158</v>
      </c>
      <c r="Q13" s="979">
        <v>671.11599999999999</v>
      </c>
      <c r="R13" s="979">
        <v>117.392</v>
      </c>
      <c r="S13" s="980">
        <v>5.716880196265504</v>
      </c>
    </row>
    <row r="14" spans="1:27" ht="15.75">
      <c r="A14" s="978" t="s">
        <v>151</v>
      </c>
      <c r="B14" s="979">
        <v>8093.5389999999998</v>
      </c>
      <c r="C14" s="979">
        <v>6362</v>
      </c>
      <c r="D14" s="980">
        <v>2.4220955941325326</v>
      </c>
      <c r="E14" s="996"/>
      <c r="F14"/>
      <c r="G14"/>
      <c r="H14"/>
      <c r="I14"/>
      <c r="J14" s="988"/>
      <c r="K14" s="978" t="s">
        <v>140</v>
      </c>
      <c r="L14" s="979">
        <v>1938.5940000000001</v>
      </c>
      <c r="M14" s="979">
        <v>477.18700000000001</v>
      </c>
      <c r="N14" s="980">
        <v>4.0625457105914453</v>
      </c>
      <c r="O14" s="988"/>
      <c r="P14" s="978" t="s">
        <v>138</v>
      </c>
      <c r="Q14" s="979">
        <v>657.59500000000003</v>
      </c>
      <c r="R14" s="979">
        <v>191.203</v>
      </c>
      <c r="S14" s="980">
        <v>3.4392504301710747</v>
      </c>
    </row>
    <row r="15" spans="1:27" ht="15.75">
      <c r="A15" s="978" t="s">
        <v>141</v>
      </c>
      <c r="B15" s="979">
        <v>3524.7350000000001</v>
      </c>
      <c r="C15" s="979">
        <v>3125</v>
      </c>
      <c r="D15" s="980">
        <v>3.5698616207478739</v>
      </c>
      <c r="E15" s="996"/>
      <c r="F15"/>
      <c r="G15"/>
      <c r="H15"/>
      <c r="I15"/>
      <c r="J15" s="988"/>
      <c r="K15" s="978" t="s">
        <v>147</v>
      </c>
      <c r="L15" s="979">
        <v>1686.2819999999999</v>
      </c>
      <c r="M15" s="979">
        <v>328.22800000000001</v>
      </c>
      <c r="N15" s="980">
        <v>5.1375324469576027</v>
      </c>
      <c r="O15" s="988"/>
      <c r="P15" s="978" t="s">
        <v>147</v>
      </c>
      <c r="Q15" s="979">
        <v>577.88400000000001</v>
      </c>
      <c r="R15" s="979">
        <v>162.66800000000001</v>
      </c>
      <c r="S15" s="980">
        <v>3.5525364546192244</v>
      </c>
      <c r="U15" s="897"/>
      <c r="V15" s="897"/>
      <c r="W15" s="897"/>
      <c r="X15" s="897"/>
    </row>
    <row r="16" spans="1:27" ht="15.75">
      <c r="A16" s="978" t="s">
        <v>138</v>
      </c>
      <c r="B16" s="979">
        <v>3300.9960000000001</v>
      </c>
      <c r="C16" s="979">
        <v>11370</v>
      </c>
      <c r="D16" s="980">
        <v>3.6985493736211659</v>
      </c>
      <c r="E16" s="996"/>
      <c r="F16"/>
      <c r="G16"/>
      <c r="H16"/>
      <c r="I16"/>
      <c r="J16" s="988"/>
      <c r="K16" s="978" t="s">
        <v>138</v>
      </c>
      <c r="L16" s="979">
        <v>1561.3510000000001</v>
      </c>
      <c r="M16" s="979">
        <v>451.976</v>
      </c>
      <c r="N16" s="980">
        <v>3.4544997964493693</v>
      </c>
      <c r="O16" s="988"/>
      <c r="P16" s="978" t="s">
        <v>152</v>
      </c>
      <c r="Q16" s="979">
        <v>520.53700000000003</v>
      </c>
      <c r="R16" s="979">
        <v>94.275000000000006</v>
      </c>
      <c r="S16" s="980">
        <v>5.5214744099708302</v>
      </c>
      <c r="U16" s="897"/>
      <c r="V16" s="897"/>
      <c r="W16" s="897"/>
      <c r="X16" s="897"/>
    </row>
    <row r="17" spans="1:24" ht="15.75">
      <c r="A17" s="978" t="s">
        <v>152</v>
      </c>
      <c r="B17" s="979">
        <v>2047.6010000000001</v>
      </c>
      <c r="C17" s="979">
        <v>1183</v>
      </c>
      <c r="D17" s="980">
        <v>3.5812935396476426</v>
      </c>
      <c r="E17" s="995"/>
      <c r="J17" s="988"/>
      <c r="K17" s="978" t="s">
        <v>146</v>
      </c>
      <c r="L17" s="979">
        <v>1127.885</v>
      </c>
      <c r="M17" s="979">
        <v>308.11599999999999</v>
      </c>
      <c r="N17" s="980">
        <v>3.6605856235963081</v>
      </c>
      <c r="O17" s="988"/>
      <c r="P17" s="978" t="s">
        <v>156</v>
      </c>
      <c r="Q17" s="979">
        <v>290.589</v>
      </c>
      <c r="R17" s="979">
        <v>64.665999999999997</v>
      </c>
      <c r="S17" s="980">
        <v>4.4936906566047075</v>
      </c>
      <c r="U17" s="897"/>
      <c r="V17" s="897"/>
      <c r="W17" s="897"/>
      <c r="X17" s="897"/>
    </row>
    <row r="18" spans="1:24" ht="16.5" thickBot="1">
      <c r="A18" s="978" t="s">
        <v>139</v>
      </c>
      <c r="B18" s="979">
        <v>1455.7090000000001</v>
      </c>
      <c r="C18" s="979">
        <v>1411</v>
      </c>
      <c r="D18" s="980">
        <v>3.5547060432315223</v>
      </c>
      <c r="E18" s="1000"/>
      <c r="K18" s="978" t="s">
        <v>160</v>
      </c>
      <c r="L18" s="979">
        <v>1099.1510000000001</v>
      </c>
      <c r="M18" s="979">
        <v>278.923</v>
      </c>
      <c r="N18" s="980">
        <v>3.9406968948419459</v>
      </c>
      <c r="O18" s="988"/>
      <c r="P18" s="978" t="s">
        <v>159</v>
      </c>
      <c r="Q18" s="979">
        <v>232.32900000000001</v>
      </c>
      <c r="R18" s="979">
        <v>57.445999999999998</v>
      </c>
      <c r="S18" s="980">
        <v>4.0443024753681724</v>
      </c>
      <c r="U18" s="897"/>
      <c r="V18" s="897"/>
      <c r="W18" s="897"/>
      <c r="X18" s="897"/>
    </row>
    <row r="19" spans="1:24" ht="16.5" thickBot="1">
      <c r="A19" s="984" t="s">
        <v>259</v>
      </c>
      <c r="B19" s="985">
        <v>94873.035000000003</v>
      </c>
      <c r="C19" s="985">
        <v>142653</v>
      </c>
      <c r="D19" s="1641">
        <v>2.8477176544802139</v>
      </c>
      <c r="E19" s="1001"/>
      <c r="J19" s="988"/>
      <c r="K19" s="978" t="s">
        <v>151</v>
      </c>
      <c r="L19" s="979">
        <v>759.20699999999999</v>
      </c>
      <c r="M19" s="979">
        <v>138.501</v>
      </c>
      <c r="N19" s="980">
        <v>5.4815994108345789</v>
      </c>
      <c r="O19" s="988"/>
      <c r="P19" s="978" t="s">
        <v>139</v>
      </c>
      <c r="Q19" s="979">
        <v>168.18100000000001</v>
      </c>
      <c r="R19" s="979">
        <v>49.03</v>
      </c>
      <c r="S19" s="980">
        <v>3.4301652049765452</v>
      </c>
      <c r="U19" s="897"/>
      <c r="V19" s="897"/>
      <c r="W19" s="897"/>
      <c r="X19" s="897"/>
    </row>
    <row r="20" spans="1:24" ht="15" customHeight="1" thickBot="1">
      <c r="A20"/>
      <c r="B20"/>
      <c r="C20"/>
      <c r="D20"/>
      <c r="E20" s="1001"/>
      <c r="F20" s="897"/>
      <c r="G20" s="897"/>
      <c r="H20" s="897"/>
      <c r="J20" s="988"/>
      <c r="K20" s="978" t="s">
        <v>499</v>
      </c>
      <c r="L20" s="979">
        <v>712.33900000000006</v>
      </c>
      <c r="M20" s="979">
        <v>23.414000000000001</v>
      </c>
      <c r="N20" s="980">
        <v>30.423635431792945</v>
      </c>
      <c r="O20" s="988"/>
      <c r="P20" s="984" t="s">
        <v>259</v>
      </c>
      <c r="Q20" s="985">
        <v>19540.135999999999</v>
      </c>
      <c r="R20" s="985">
        <v>4030.4870000000001</v>
      </c>
      <c r="S20" s="1641">
        <v>4.8480831224613796</v>
      </c>
      <c r="U20" s="897"/>
      <c r="V20" s="897"/>
      <c r="W20" s="897"/>
      <c r="X20" s="897"/>
    </row>
    <row r="21" spans="1:24" ht="15.75">
      <c r="A21"/>
      <c r="B21"/>
      <c r="C21"/>
      <c r="D21"/>
      <c r="F21" s="897"/>
      <c r="G21" s="897"/>
      <c r="H21" s="897"/>
      <c r="J21" s="988"/>
      <c r="K21" s="978" t="s">
        <v>159</v>
      </c>
      <c r="L21" s="979">
        <v>681.21500000000003</v>
      </c>
      <c r="M21" s="979">
        <v>193.86799999999999</v>
      </c>
      <c r="N21" s="980">
        <v>3.5138083644541651</v>
      </c>
      <c r="P21"/>
      <c r="Q21"/>
      <c r="R21"/>
      <c r="S21"/>
    </row>
    <row r="22" spans="1:24" ht="15.75">
      <c r="A22"/>
      <c r="B22"/>
      <c r="C22"/>
      <c r="D22"/>
      <c r="E22" s="897"/>
      <c r="F22" s="897"/>
      <c r="G22" s="897"/>
      <c r="H22" s="897"/>
      <c r="I22" s="897"/>
      <c r="J22" s="897"/>
      <c r="K22" s="978" t="s">
        <v>153</v>
      </c>
      <c r="L22" s="979">
        <v>556.26499999999999</v>
      </c>
      <c r="M22" s="979">
        <v>149.464</v>
      </c>
      <c r="N22" s="980">
        <v>3.7217323235026494</v>
      </c>
      <c r="P22"/>
      <c r="Q22"/>
      <c r="R22"/>
      <c r="S22"/>
    </row>
    <row r="23" spans="1:24" ht="15.75">
      <c r="E23" s="897"/>
      <c r="F23" s="897"/>
      <c r="G23" s="897"/>
      <c r="H23" s="897"/>
      <c r="I23" s="897"/>
      <c r="J23" s="897"/>
      <c r="K23" s="978" t="s">
        <v>139</v>
      </c>
      <c r="L23" s="979">
        <v>435.88200000000001</v>
      </c>
      <c r="M23" s="979">
        <v>61.194000000000003</v>
      </c>
      <c r="N23" s="980">
        <v>7.1229532307088927</v>
      </c>
      <c r="P23"/>
      <c r="Q23"/>
      <c r="R23"/>
      <c r="S23"/>
    </row>
    <row r="24" spans="1:24" ht="15.75">
      <c r="A24"/>
      <c r="B24"/>
      <c r="C24"/>
      <c r="D24"/>
      <c r="E24" s="897"/>
      <c r="F24" s="897"/>
      <c r="G24" s="897"/>
      <c r="H24" s="897"/>
      <c r="I24" s="897"/>
      <c r="J24" s="897"/>
      <c r="K24" s="978" t="s">
        <v>287</v>
      </c>
      <c r="L24" s="979">
        <v>423.80500000000001</v>
      </c>
      <c r="M24" s="979">
        <v>115.52500000000001</v>
      </c>
      <c r="N24" s="980">
        <v>3.6685133088076172</v>
      </c>
      <c r="O24"/>
      <c r="P24"/>
      <c r="Q24"/>
      <c r="R24"/>
      <c r="S24"/>
      <c r="T24"/>
    </row>
    <row r="25" spans="1:24" ht="16.5" thickBot="1">
      <c r="A25"/>
      <c r="B25"/>
      <c r="C25"/>
      <c r="D25"/>
      <c r="E25" s="897"/>
      <c r="F25" s="897"/>
      <c r="G25" s="897"/>
      <c r="H25" s="897"/>
      <c r="I25" s="897"/>
      <c r="J25" s="897"/>
      <c r="K25" s="978" t="s">
        <v>405</v>
      </c>
      <c r="L25" s="979">
        <v>408.214</v>
      </c>
      <c r="M25" s="979">
        <v>20.076000000000001</v>
      </c>
      <c r="N25" s="980">
        <v>20.333432954771865</v>
      </c>
      <c r="O25"/>
      <c r="P25"/>
      <c r="Q25"/>
      <c r="R25"/>
      <c r="S25"/>
      <c r="T25"/>
    </row>
    <row r="26" spans="1:24" ht="16.5" thickBot="1">
      <c r="A26"/>
      <c r="B26"/>
      <c r="C26"/>
      <c r="D26"/>
      <c r="E26"/>
      <c r="F26"/>
      <c r="G26"/>
      <c r="H26"/>
      <c r="I26"/>
      <c r="J26" s="897"/>
      <c r="K26" s="984" t="s">
        <v>259</v>
      </c>
      <c r="L26" s="985">
        <v>45014.86</v>
      </c>
      <c r="M26" s="985">
        <v>9180.1810000000005</v>
      </c>
      <c r="N26" s="1641">
        <v>4.9034828398263608</v>
      </c>
      <c r="O26"/>
      <c r="P26"/>
      <c r="Q26"/>
      <c r="R26"/>
      <c r="S26"/>
      <c r="T26"/>
    </row>
    <row r="27" spans="1:24">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202" t="s">
        <v>505</v>
      </c>
      <c r="B5" s="1202"/>
      <c r="C5" s="1202"/>
      <c r="D5" s="1202"/>
      <c r="E5" s="1202"/>
      <c r="F5" s="1202"/>
      <c r="H5" s="917" t="s">
        <v>267</v>
      </c>
      <c r="K5"/>
      <c r="L5"/>
      <c r="M5"/>
      <c r="N5"/>
      <c r="O5"/>
      <c r="P5"/>
    </row>
    <row r="6" spans="1:20" ht="15.75" customHeight="1" thickBot="1">
      <c r="A6" s="1203" t="s">
        <v>116</v>
      </c>
      <c r="B6" s="1205" t="s">
        <v>504</v>
      </c>
      <c r="C6" s="1206"/>
      <c r="D6" s="1207"/>
      <c r="E6" s="1208" t="s">
        <v>507</v>
      </c>
      <c r="F6" s="1210" t="s">
        <v>509</v>
      </c>
      <c r="K6"/>
      <c r="L6"/>
      <c r="M6"/>
      <c r="N6"/>
      <c r="O6"/>
      <c r="P6"/>
    </row>
    <row r="7" spans="1:20" ht="21" customHeight="1" thickBot="1">
      <c r="A7" s="1204"/>
      <c r="B7" s="918" t="s">
        <v>254</v>
      </c>
      <c r="C7" s="918" t="s">
        <v>257</v>
      </c>
      <c r="D7" s="918" t="s">
        <v>258</v>
      </c>
      <c r="E7" s="1209"/>
      <c r="F7" s="1211"/>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202" t="s">
        <v>506</v>
      </c>
      <c r="B18" s="1202"/>
      <c r="C18" s="1202"/>
      <c r="D18" s="1202"/>
      <c r="E18" s="1202"/>
      <c r="F18" s="1202"/>
      <c r="K18"/>
      <c r="L18"/>
      <c r="M18"/>
      <c r="N18"/>
      <c r="O18" s="897"/>
      <c r="P18" s="897"/>
      <c r="Q18" s="897"/>
      <c r="R18" s="897"/>
      <c r="S18" s="897"/>
      <c r="T18" s="897"/>
    </row>
    <row r="19" spans="1:20" ht="16.5" customHeight="1" thickBot="1">
      <c r="A19" s="1212" t="s">
        <v>498</v>
      </c>
      <c r="B19" s="1205" t="s">
        <v>504</v>
      </c>
      <c r="C19" s="1206"/>
      <c r="D19" s="1207"/>
      <c r="E19" s="1208" t="s">
        <v>507</v>
      </c>
      <c r="F19" s="1210" t="s">
        <v>508</v>
      </c>
      <c r="K19"/>
      <c r="L19"/>
      <c r="M19"/>
      <c r="N19"/>
      <c r="O19" s="897"/>
      <c r="P19" s="897"/>
      <c r="Q19" s="897"/>
      <c r="R19" s="897"/>
      <c r="S19" s="897"/>
      <c r="T19" s="897"/>
    </row>
    <row r="20" spans="1:20" ht="21" customHeight="1" thickBot="1">
      <c r="A20" s="1213"/>
      <c r="B20" s="937" t="s">
        <v>254</v>
      </c>
      <c r="C20" s="937" t="s">
        <v>366</v>
      </c>
      <c r="D20" s="937" t="s">
        <v>367</v>
      </c>
      <c r="E20" s="1214"/>
      <c r="F20" s="1215"/>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201"/>
      <c r="D30" s="1201"/>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201"/>
      <c r="C41" s="1201"/>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217" t="s">
        <v>502</v>
      </c>
      <c r="B2" s="1217"/>
      <c r="C2" s="1217"/>
      <c r="D2" s="1217"/>
      <c r="E2" s="1217"/>
      <c r="F2" s="1217"/>
      <c r="G2" s="1217"/>
      <c r="H2" s="1217"/>
      <c r="I2" s="1217"/>
      <c r="J2" s="1217"/>
      <c r="K2" s="1217"/>
      <c r="L2" s="1217"/>
      <c r="M2" s="1217"/>
      <c r="N2" s="1217"/>
      <c r="O2" s="1217"/>
      <c r="P2" s="1217"/>
      <c r="Q2" s="1217"/>
      <c r="R2" s="1217"/>
      <c r="S2" s="1217"/>
      <c r="T2" s="1217"/>
      <c r="U2" s="1217"/>
      <c r="V2" s="1217"/>
      <c r="W2" s="1217"/>
      <c r="X2" s="1217"/>
    </row>
    <row r="3" spans="1:24" ht="15.75" customHeight="1">
      <c r="A3" s="1219" t="s">
        <v>503</v>
      </c>
      <c r="B3" s="1219"/>
      <c r="C3" s="1219"/>
      <c r="D3" s="1219"/>
      <c r="E3" s="1219"/>
      <c r="F3" s="1219"/>
      <c r="P3" s="947"/>
    </row>
    <row r="4" spans="1:24" ht="4.5" customHeight="1">
      <c r="A4" s="961"/>
      <c r="B4" s="961"/>
      <c r="C4" s="962"/>
      <c r="D4" s="962"/>
    </row>
    <row r="5" spans="1:24" ht="15.75" thickBot="1">
      <c r="A5" s="963" t="s">
        <v>125</v>
      </c>
      <c r="B5" s="1216" t="s">
        <v>126</v>
      </c>
      <c r="C5" s="1216"/>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9">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491</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500</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501</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471</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217" t="s">
        <v>510</v>
      </c>
      <c r="B2" s="1217"/>
      <c r="C2" s="1217"/>
      <c r="D2" s="1217"/>
      <c r="E2" s="1217"/>
      <c r="F2" s="1217"/>
      <c r="G2" s="1217"/>
      <c r="H2" s="1217"/>
      <c r="I2" s="1217"/>
      <c r="J2" s="1217"/>
      <c r="K2" s="1217"/>
      <c r="L2" s="1217"/>
      <c r="M2" s="1217"/>
      <c r="N2" s="1217"/>
      <c r="O2" s="1217"/>
      <c r="P2" s="1217"/>
      <c r="Q2" s="1217"/>
      <c r="R2" s="1217"/>
      <c r="S2" s="1217"/>
      <c r="T2" s="1217"/>
      <c r="U2" s="1217"/>
      <c r="V2" s="1217"/>
      <c r="W2" s="1217"/>
      <c r="X2" s="1217"/>
      <c r="Y2" s="1217"/>
      <c r="Z2" s="1217"/>
      <c r="AA2" s="1217"/>
    </row>
    <row r="3" spans="1:27" ht="18" customHeight="1">
      <c r="A3" s="1218" t="s">
        <v>503</v>
      </c>
      <c r="B3" s="1218"/>
      <c r="C3" s="1218"/>
      <c r="D3" s="1218"/>
      <c r="E3" s="1218"/>
      <c r="F3" s="1218"/>
      <c r="G3" s="1218"/>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499</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3" sqref="A3:L13"/>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172" t="s">
        <v>64</v>
      </c>
      <c r="B1" s="1172"/>
      <c r="C1" s="1172"/>
      <c r="D1" s="1172"/>
      <c r="E1" s="1172"/>
      <c r="F1" s="1172"/>
      <c r="G1" s="1172"/>
      <c r="H1" s="1172"/>
      <c r="I1" s="1172"/>
      <c r="J1" s="1172"/>
      <c r="K1" s="1172"/>
      <c r="L1" s="1172"/>
      <c r="M1" s="792"/>
    </row>
    <row r="2" spans="1:18" ht="31.5" customHeight="1" thickBot="1">
      <c r="A2" s="1171" t="s">
        <v>536</v>
      </c>
      <c r="B2" s="1171"/>
      <c r="C2" s="1171"/>
      <c r="D2" s="1171"/>
      <c r="E2" s="1171"/>
      <c r="F2" s="1171"/>
      <c r="G2" s="1171"/>
      <c r="H2" s="1171"/>
      <c r="I2" s="1171"/>
      <c r="J2" s="1171"/>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178" t="s">
        <v>72</v>
      </c>
      <c r="C4" s="1179"/>
      <c r="D4" s="1179"/>
      <c r="E4" s="1179"/>
      <c r="F4" s="1179"/>
      <c r="G4" s="1180"/>
      <c r="H4" s="1174" t="s">
        <v>51</v>
      </c>
      <c r="I4" s="1175"/>
      <c r="J4" s="1181" t="s">
        <v>479</v>
      </c>
      <c r="K4" s="1176" t="s">
        <v>52</v>
      </c>
      <c r="L4" s="1177"/>
      <c r="M4" s="861"/>
    </row>
    <row r="5" spans="1:18" ht="31.5">
      <c r="A5" s="794" t="s">
        <v>53</v>
      </c>
      <c r="B5" s="795" t="s">
        <v>54</v>
      </c>
      <c r="C5" s="796" t="s">
        <v>61</v>
      </c>
      <c r="D5" s="796" t="s">
        <v>62</v>
      </c>
      <c r="E5" s="797"/>
      <c r="F5" s="798" t="s">
        <v>374</v>
      </c>
      <c r="G5" s="799"/>
      <c r="H5" s="800" t="s">
        <v>55</v>
      </c>
      <c r="I5" s="801" t="s">
        <v>66</v>
      </c>
      <c r="J5" s="1182"/>
      <c r="K5" s="802" t="s">
        <v>50</v>
      </c>
      <c r="L5" s="803" t="s">
        <v>58</v>
      </c>
      <c r="M5" s="861"/>
      <c r="O5" s="861"/>
    </row>
    <row r="6" spans="1:18" ht="21" customHeight="1" thickBot="1">
      <c r="A6" s="804"/>
      <c r="B6" s="1031" t="s">
        <v>529</v>
      </c>
      <c r="C6" s="1031" t="s">
        <v>529</v>
      </c>
      <c r="D6" s="1031" t="s">
        <v>529</v>
      </c>
      <c r="E6" s="805" t="s">
        <v>98</v>
      </c>
      <c r="F6" s="806" t="s">
        <v>373</v>
      </c>
      <c r="G6" s="807" t="s">
        <v>56</v>
      </c>
      <c r="H6" s="1031" t="s">
        <v>529</v>
      </c>
      <c r="I6" s="808" t="s">
        <v>65</v>
      </c>
      <c r="J6" s="809"/>
      <c r="K6" s="1031" t="s">
        <v>529</v>
      </c>
      <c r="L6" s="810" t="s">
        <v>57</v>
      </c>
      <c r="M6" s="861"/>
    </row>
    <row r="7" spans="1:18" ht="28.5" customHeight="1" thickBot="1">
      <c r="A7" s="862" t="s">
        <v>18</v>
      </c>
      <c r="B7" s="811">
        <v>9.863563952331587</v>
      </c>
      <c r="C7" s="812">
        <v>19041.62925160538</v>
      </c>
      <c r="D7" s="812">
        <v>19422.461836637489</v>
      </c>
      <c r="E7" s="813">
        <v>-1.1252520149252905</v>
      </c>
      <c r="F7" s="814">
        <v>0.40781120490965395</v>
      </c>
      <c r="G7" s="815">
        <v>-9.7667055206463615</v>
      </c>
      <c r="H7" s="816">
        <v>311.44403737855066</v>
      </c>
      <c r="I7" s="813">
        <v>-0.11230750527222086</v>
      </c>
      <c r="J7" s="816">
        <v>-6.2757380662374569</v>
      </c>
      <c r="K7" s="817">
        <v>100</v>
      </c>
      <c r="L7" s="818" t="s">
        <v>19</v>
      </c>
    </row>
    <row r="8" spans="1:18" ht="25.5" customHeight="1">
      <c r="A8" s="863" t="s">
        <v>75</v>
      </c>
      <c r="B8" s="819">
        <v>10.191816625464394</v>
      </c>
      <c r="C8" s="820">
        <v>18908.750696594423</v>
      </c>
      <c r="D8" s="820">
        <v>19286.925710526313</v>
      </c>
      <c r="E8" s="821">
        <v>-3.3962797220637846</v>
      </c>
      <c r="F8" s="822">
        <v>7.5956638951710218</v>
      </c>
      <c r="G8" s="823">
        <v>-2.6201908289371514</v>
      </c>
      <c r="H8" s="824">
        <v>233.83076923076925</v>
      </c>
      <c r="I8" s="822">
        <v>-2.4093677951127548</v>
      </c>
      <c r="J8" s="825">
        <v>-51.851851851851848</v>
      </c>
      <c r="K8" s="825">
        <v>8.0450522928399035E-2</v>
      </c>
      <c r="L8" s="826">
        <v>-7.6152922347397026E-2</v>
      </c>
    </row>
    <row r="9" spans="1:18" ht="24" customHeight="1">
      <c r="A9" s="864" t="s">
        <v>76</v>
      </c>
      <c r="B9" s="827">
        <v>10.689733260443159</v>
      </c>
      <c r="C9" s="828">
        <v>20055.784728786413</v>
      </c>
      <c r="D9" s="828">
        <v>20456.900423362142</v>
      </c>
      <c r="E9" s="829">
        <v>-1.73837165758155</v>
      </c>
      <c r="F9" s="830">
        <v>0.23248209418186586</v>
      </c>
      <c r="G9" s="831">
        <v>-8.6017550036272965</v>
      </c>
      <c r="H9" s="832">
        <v>347.96591795062187</v>
      </c>
      <c r="I9" s="833">
        <v>-0.73877759713265667</v>
      </c>
      <c r="J9" s="834">
        <v>-8.0245859655113527</v>
      </c>
      <c r="K9" s="834">
        <v>33.337459001175816</v>
      </c>
      <c r="L9" s="835">
        <v>-0.63388836846631591</v>
      </c>
      <c r="R9" s="861"/>
    </row>
    <row r="10" spans="1:18" ht="24" customHeight="1">
      <c r="A10" s="864" t="s">
        <v>77</v>
      </c>
      <c r="B10" s="827">
        <v>10.519763461785381</v>
      </c>
      <c r="C10" s="828">
        <v>19736.892048377824</v>
      </c>
      <c r="D10" s="828">
        <v>20131.629889345382</v>
      </c>
      <c r="E10" s="829">
        <v>-2.3250003595292803</v>
      </c>
      <c r="F10" s="830">
        <v>-0.46050946106262924</v>
      </c>
      <c r="G10" s="831">
        <v>-9.166541962415824</v>
      </c>
      <c r="H10" s="836">
        <v>392.6495543672014</v>
      </c>
      <c r="I10" s="830">
        <v>-1.4749457655537892</v>
      </c>
      <c r="J10" s="837">
        <v>-6.6555740432612307</v>
      </c>
      <c r="K10" s="837">
        <v>6.9434989788972086</v>
      </c>
      <c r="L10" s="838">
        <v>-2.825439967712029E-2</v>
      </c>
    </row>
    <row r="11" spans="1:18" ht="24" customHeight="1">
      <c r="A11" s="864" t="s">
        <v>78</v>
      </c>
      <c r="B11" s="839" t="s">
        <v>73</v>
      </c>
      <c r="C11" s="840" t="s">
        <v>515</v>
      </c>
      <c r="D11" s="840" t="s">
        <v>515</v>
      </c>
      <c r="E11" s="841" t="s">
        <v>73</v>
      </c>
      <c r="F11" s="842" t="s">
        <v>73</v>
      </c>
      <c r="G11" s="843" t="s">
        <v>73</v>
      </c>
      <c r="H11" s="844" t="s">
        <v>515</v>
      </c>
      <c r="I11" s="841" t="s">
        <v>73</v>
      </c>
      <c r="J11" s="845" t="s">
        <v>73</v>
      </c>
      <c r="K11" s="845">
        <v>0.19184355467541309</v>
      </c>
      <c r="L11" s="846" t="s">
        <v>73</v>
      </c>
    </row>
    <row r="12" spans="1:18" ht="24" customHeight="1">
      <c r="A12" s="864" t="s">
        <v>71</v>
      </c>
      <c r="B12" s="827">
        <v>8.2066025160238514</v>
      </c>
      <c r="C12" s="828">
        <v>16851.339868632138</v>
      </c>
      <c r="D12" s="828">
        <v>17188.366666004782</v>
      </c>
      <c r="E12" s="829">
        <v>0.5753999014598683</v>
      </c>
      <c r="F12" s="830">
        <v>1.2847850480498773</v>
      </c>
      <c r="G12" s="831">
        <v>-12.973980953046279</v>
      </c>
      <c r="H12" s="836">
        <v>278.05957552644668</v>
      </c>
      <c r="I12" s="830">
        <v>1.7976204820030268</v>
      </c>
      <c r="J12" s="837">
        <v>-5.0834120239219391</v>
      </c>
      <c r="K12" s="837">
        <v>37.322854137013429</v>
      </c>
      <c r="L12" s="838">
        <v>0.46884334877609035</v>
      </c>
    </row>
    <row r="13" spans="1:18" ht="24" customHeight="1" thickBot="1">
      <c r="A13" s="865" t="s">
        <v>79</v>
      </c>
      <c r="B13" s="847">
        <v>10.593160067177477</v>
      </c>
      <c r="C13" s="848">
        <v>20450.115959802079</v>
      </c>
      <c r="D13" s="848">
        <v>20859.118278998121</v>
      </c>
      <c r="E13" s="849">
        <v>-0.97136669433286527</v>
      </c>
      <c r="F13" s="850">
        <v>0.73988960359837574</v>
      </c>
      <c r="G13" s="851">
        <v>-7.8592360311501439</v>
      </c>
      <c r="H13" s="852">
        <v>286.9123916083916</v>
      </c>
      <c r="I13" s="850">
        <v>-0.83967943565383885</v>
      </c>
      <c r="J13" s="853">
        <v>-4.3861995185878575</v>
      </c>
      <c r="K13" s="853">
        <v>22.123893805309734</v>
      </c>
      <c r="L13" s="854">
        <v>0.4372166984133834</v>
      </c>
    </row>
    <row r="14" spans="1:18">
      <c r="A14" s="866"/>
      <c r="B14" s="867"/>
    </row>
    <row r="15" spans="1:18" ht="46.5" customHeight="1">
      <c r="A15" s="1173" t="s">
        <v>488</v>
      </c>
      <c r="B15" s="1173"/>
      <c r="C15" s="1173"/>
      <c r="D15" s="1173"/>
      <c r="E15" s="1173"/>
      <c r="F15" s="1173"/>
      <c r="G15" s="1173"/>
      <c r="H15" s="1173"/>
      <c r="I15" s="1173"/>
      <c r="J15" s="1173"/>
      <c r="K15" s="1173"/>
      <c r="L15" s="1173"/>
    </row>
    <row r="16" spans="1:18" ht="33.75" customHeight="1">
      <c r="A16" s="1173" t="s">
        <v>489</v>
      </c>
      <c r="B16" s="1173"/>
      <c r="C16" s="1173"/>
      <c r="D16" s="1173"/>
      <c r="E16" s="1173"/>
      <c r="F16" s="1173"/>
      <c r="G16" s="1173"/>
      <c r="H16" s="1173"/>
      <c r="I16" s="1173"/>
      <c r="J16" s="1173"/>
      <c r="K16" s="1173"/>
      <c r="L16" s="1173"/>
    </row>
    <row r="17" spans="1:12">
      <c r="A17" s="1173" t="s">
        <v>115</v>
      </c>
      <c r="B17" s="1173"/>
      <c r="C17" s="1173"/>
      <c r="D17" s="1173"/>
      <c r="E17" s="1173"/>
      <c r="F17" s="1173"/>
      <c r="G17" s="1173"/>
      <c r="H17" s="1173"/>
      <c r="I17" s="1173"/>
      <c r="J17" s="1173"/>
      <c r="K17" s="1173"/>
      <c r="L17" s="1173"/>
    </row>
    <row r="18" spans="1:12">
      <c r="A18" s="868" t="s">
        <v>490</v>
      </c>
      <c r="B18" s="868"/>
      <c r="C18" s="868"/>
      <c r="D18" s="868"/>
      <c r="E18" s="868"/>
      <c r="F18" s="868"/>
      <c r="G18" s="868"/>
    </row>
    <row r="19" spans="1:12">
      <c r="A19" s="868"/>
    </row>
    <row r="23" spans="1:12">
      <c r="A23" s="1171"/>
      <c r="B23" s="1171"/>
      <c r="C23" s="1171"/>
      <c r="D23" s="1171"/>
      <c r="E23" s="1171"/>
      <c r="F23" s="1171"/>
      <c r="G23" s="1171"/>
      <c r="H23" s="1171"/>
      <c r="I23" s="1171"/>
      <c r="J23" s="1171"/>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230" t="s">
        <v>452</v>
      </c>
      <c r="B5" s="1230"/>
      <c r="C5" s="1230"/>
      <c r="D5" s="1230"/>
      <c r="E5" s="1230"/>
      <c r="F5" s="1230"/>
      <c r="H5" s="474" t="s">
        <v>267</v>
      </c>
    </row>
    <row r="6" spans="1:20" ht="15.75" customHeight="1" thickBot="1">
      <c r="A6" s="1231" t="s">
        <v>116</v>
      </c>
      <c r="B6" s="1223" t="s">
        <v>453</v>
      </c>
      <c r="C6" s="1224"/>
      <c r="D6" s="1225"/>
      <c r="E6" s="1226" t="s">
        <v>454</v>
      </c>
      <c r="F6" s="1228" t="s">
        <v>455</v>
      </c>
    </row>
    <row r="7" spans="1:20" ht="21" customHeight="1" thickBot="1">
      <c r="A7" s="1232"/>
      <c r="B7" s="755" t="s">
        <v>254</v>
      </c>
      <c r="C7" s="755" t="s">
        <v>257</v>
      </c>
      <c r="D7" s="755" t="s">
        <v>258</v>
      </c>
      <c r="E7" s="1233"/>
      <c r="F7" s="1234"/>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230" t="s">
        <v>458</v>
      </c>
      <c r="B18" s="1230"/>
      <c r="C18" s="1230"/>
      <c r="D18" s="1230"/>
      <c r="E18" s="1230"/>
      <c r="F18" s="1230"/>
      <c r="K18"/>
      <c r="L18"/>
      <c r="M18"/>
      <c r="O18" s="3"/>
      <c r="P18" s="3"/>
      <c r="Q18" s="3"/>
      <c r="R18" s="3"/>
      <c r="S18" s="3"/>
      <c r="T18" s="3"/>
    </row>
    <row r="19" spans="1:20" ht="16.5" customHeight="1" thickBot="1">
      <c r="A19" s="1221" t="s">
        <v>123</v>
      </c>
      <c r="B19" s="1223" t="s">
        <v>453</v>
      </c>
      <c r="C19" s="1224"/>
      <c r="D19" s="1225"/>
      <c r="E19" s="1226" t="s">
        <v>454</v>
      </c>
      <c r="F19" s="1228" t="s">
        <v>455</v>
      </c>
      <c r="K19"/>
      <c r="L19"/>
      <c r="M19"/>
      <c r="O19" s="3"/>
      <c r="P19" s="3"/>
      <c r="Q19" s="3"/>
      <c r="R19" s="3"/>
      <c r="S19" s="3"/>
      <c r="T19" s="3"/>
    </row>
    <row r="20" spans="1:20" ht="21" customHeight="1" thickBot="1">
      <c r="A20" s="1222"/>
      <c r="B20" s="570" t="s">
        <v>254</v>
      </c>
      <c r="C20" s="570" t="s">
        <v>366</v>
      </c>
      <c r="D20" s="570" t="s">
        <v>367</v>
      </c>
      <c r="E20" s="1227"/>
      <c r="F20" s="1229"/>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220"/>
      <c r="D30" s="122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220"/>
      <c r="C41" s="122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235" t="s">
        <v>456</v>
      </c>
      <c r="B2" s="1235"/>
      <c r="C2" s="1235"/>
      <c r="D2" s="1235"/>
      <c r="E2" s="1235"/>
      <c r="F2" s="1235"/>
      <c r="G2" s="1235"/>
      <c r="H2" s="1235"/>
      <c r="I2" s="1235"/>
      <c r="J2" s="1235"/>
      <c r="K2" s="1235"/>
      <c r="L2" s="1235"/>
      <c r="M2" s="1235"/>
      <c r="N2" s="1235"/>
      <c r="O2" s="1235"/>
      <c r="P2" s="1235"/>
      <c r="Q2" s="1235"/>
      <c r="R2" s="1235"/>
      <c r="S2" s="1235"/>
      <c r="T2" s="1235"/>
      <c r="U2" s="1235"/>
      <c r="V2" s="1235"/>
      <c r="W2" s="1235"/>
      <c r="X2" s="1235"/>
    </row>
    <row r="3" spans="1:24" ht="15.75" customHeight="1">
      <c r="A3" s="1236" t="s">
        <v>457</v>
      </c>
      <c r="B3" s="1236"/>
      <c r="C3" s="1236"/>
      <c r="D3" s="1236"/>
      <c r="E3" s="1236"/>
      <c r="F3" s="1236"/>
      <c r="P3" s="448"/>
    </row>
    <row r="4" spans="1:24" ht="4.5" customHeight="1">
      <c r="A4" s="449"/>
      <c r="B4" s="449"/>
      <c r="C4" s="447"/>
      <c r="D4" s="447"/>
    </row>
    <row r="5" spans="1:24" ht="15.75" thickBot="1">
      <c r="A5" s="450" t="s">
        <v>125</v>
      </c>
      <c r="B5" s="1237" t="s">
        <v>126</v>
      </c>
      <c r="C5" s="123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235" t="s">
        <v>459</v>
      </c>
      <c r="B2" s="1235"/>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row>
    <row r="3" spans="1:27" ht="18" customHeight="1">
      <c r="A3" s="1238" t="s">
        <v>457</v>
      </c>
      <c r="B3" s="1238"/>
      <c r="C3" s="1238"/>
      <c r="D3" s="1238"/>
      <c r="E3" s="1238"/>
      <c r="F3" s="1238"/>
      <c r="G3" s="123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230" t="s">
        <v>462</v>
      </c>
      <c r="B5" s="1230"/>
      <c r="C5" s="1230"/>
      <c r="D5" s="1230"/>
      <c r="E5" s="1230"/>
      <c r="F5" s="1230"/>
      <c r="H5" s="474" t="s">
        <v>267</v>
      </c>
    </row>
    <row r="6" spans="1:20" ht="15.75" customHeight="1" thickBot="1">
      <c r="A6" s="1231" t="s">
        <v>116</v>
      </c>
      <c r="B6" s="1223" t="s">
        <v>464</v>
      </c>
      <c r="C6" s="1224"/>
      <c r="D6" s="1225"/>
      <c r="E6" s="1226" t="s">
        <v>407</v>
      </c>
      <c r="F6" s="1228" t="s">
        <v>408</v>
      </c>
    </row>
    <row r="7" spans="1:20" ht="21" customHeight="1" thickBot="1">
      <c r="A7" s="1239"/>
      <c r="B7" s="650" t="s">
        <v>254</v>
      </c>
      <c r="C7" s="650" t="s">
        <v>257</v>
      </c>
      <c r="D7" s="650" t="s">
        <v>258</v>
      </c>
      <c r="E7" s="1227"/>
      <c r="F7" s="1229"/>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230" t="s">
        <v>463</v>
      </c>
      <c r="B18" s="1230"/>
      <c r="C18" s="1230"/>
      <c r="D18" s="1230"/>
      <c r="E18" s="1230"/>
      <c r="F18" s="1230"/>
      <c r="K18" s="3"/>
      <c r="L18" s="3"/>
      <c r="M18" s="3"/>
      <c r="N18" s="3"/>
      <c r="O18" s="3"/>
      <c r="P18" s="3"/>
      <c r="Q18"/>
      <c r="R18"/>
      <c r="S18"/>
      <c r="T18"/>
    </row>
    <row r="19" spans="1:20" ht="16.5" customHeight="1" thickBot="1">
      <c r="A19" s="1221" t="s">
        <v>123</v>
      </c>
      <c r="B19" s="1223" t="s">
        <v>464</v>
      </c>
      <c r="C19" s="1224"/>
      <c r="D19" s="1225"/>
      <c r="E19" s="1226" t="s">
        <v>407</v>
      </c>
      <c r="F19" s="1228" t="s">
        <v>408</v>
      </c>
      <c r="I19"/>
      <c r="J19"/>
      <c r="K19"/>
      <c r="L19" s="3"/>
      <c r="M19" s="3"/>
      <c r="N19" s="3"/>
      <c r="O19" s="3"/>
      <c r="P19" s="3"/>
      <c r="Q19"/>
      <c r="R19"/>
      <c r="S19"/>
      <c r="T19"/>
    </row>
    <row r="20" spans="1:20" ht="21" customHeight="1" thickBot="1">
      <c r="A20" s="1222"/>
      <c r="B20" s="570" t="s">
        <v>254</v>
      </c>
      <c r="C20" s="570" t="s">
        <v>366</v>
      </c>
      <c r="D20" s="570" t="s">
        <v>367</v>
      </c>
      <c r="E20" s="1227"/>
      <c r="F20" s="1229"/>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240"/>
      <c r="B27" s="1240"/>
      <c r="C27" s="1240"/>
      <c r="D27" s="1240"/>
      <c r="E27" s="1240"/>
      <c r="F27" s="124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220"/>
      <c r="D32" s="122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220"/>
      <c r="C43" s="122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235" t="s">
        <v>460</v>
      </c>
      <c r="B2" s="1235"/>
      <c r="C2" s="1235"/>
      <c r="D2" s="1235"/>
      <c r="E2" s="1235"/>
      <c r="F2" s="1235"/>
      <c r="G2" s="1235"/>
      <c r="H2" s="1235"/>
      <c r="I2" s="1235"/>
      <c r="J2" s="1235"/>
      <c r="K2" s="1235"/>
      <c r="L2" s="1235"/>
      <c r="M2" s="1235"/>
      <c r="N2" s="1235"/>
      <c r="O2" s="1235"/>
      <c r="P2" s="1235"/>
      <c r="Q2" s="1235"/>
      <c r="R2" s="1235"/>
      <c r="S2" s="1235"/>
      <c r="T2" s="1235"/>
      <c r="U2" s="1235"/>
      <c r="V2" s="1235"/>
      <c r="W2" s="1235"/>
      <c r="X2" s="1235"/>
    </row>
    <row r="3" spans="1:24" ht="15.75" customHeight="1">
      <c r="A3" s="1236" t="s">
        <v>461</v>
      </c>
      <c r="B3" s="1236"/>
      <c r="C3" s="1236"/>
      <c r="D3" s="1236"/>
      <c r="E3" s="1236"/>
      <c r="F3" s="1236"/>
      <c r="P3" s="448"/>
    </row>
    <row r="4" spans="1:24" ht="4.5" customHeight="1">
      <c r="A4" s="449"/>
      <c r="B4" s="449"/>
      <c r="C4" s="447"/>
      <c r="D4" s="447"/>
    </row>
    <row r="5" spans="1:24" ht="15.75" thickBot="1">
      <c r="A5" s="450" t="s">
        <v>125</v>
      </c>
      <c r="B5" s="1237" t="s">
        <v>126</v>
      </c>
      <c r="C5" s="123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235" t="s">
        <v>465</v>
      </c>
      <c r="B2" s="1235"/>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row>
    <row r="3" spans="1:27" ht="18" customHeight="1">
      <c r="A3" s="1241" t="s">
        <v>466</v>
      </c>
      <c r="B3" s="1241"/>
      <c r="C3" s="1241"/>
      <c r="D3" s="1241"/>
      <c r="E3" s="1241"/>
      <c r="F3" s="1241"/>
      <c r="G3" s="124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230" t="s">
        <v>444</v>
      </c>
      <c r="B5" s="1230"/>
      <c r="C5" s="1230"/>
      <c r="D5" s="1230"/>
      <c r="E5" s="1230"/>
      <c r="F5" s="1230"/>
      <c r="H5" s="474" t="s">
        <v>267</v>
      </c>
    </row>
    <row r="6" spans="1:20" ht="15.75" customHeight="1" thickBot="1">
      <c r="A6" s="1231" t="s">
        <v>116</v>
      </c>
      <c r="B6" s="1223" t="s">
        <v>443</v>
      </c>
      <c r="C6" s="1224"/>
      <c r="D6" s="1225"/>
      <c r="E6" s="1226" t="s">
        <v>437</v>
      </c>
      <c r="F6" s="1228" t="s">
        <v>438</v>
      </c>
    </row>
    <row r="7" spans="1:20" ht="21" customHeight="1" thickBot="1">
      <c r="A7" s="1239"/>
      <c r="B7" s="650" t="s">
        <v>254</v>
      </c>
      <c r="C7" s="650" t="s">
        <v>257</v>
      </c>
      <c r="D7" s="650" t="s">
        <v>258</v>
      </c>
      <c r="E7" s="1227"/>
      <c r="F7" s="1229"/>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230" t="s">
        <v>445</v>
      </c>
      <c r="B18" s="1230"/>
      <c r="C18" s="1230"/>
      <c r="D18" s="1230"/>
      <c r="E18" s="1230"/>
      <c r="F18" s="1230"/>
      <c r="O18" s="3"/>
      <c r="P18" s="3"/>
      <c r="Q18" s="3"/>
      <c r="R18" s="3"/>
      <c r="S18" s="3"/>
      <c r="T18" s="3"/>
    </row>
    <row r="19" spans="1:20" ht="16.5" customHeight="1" thickBot="1">
      <c r="A19" s="1221" t="s">
        <v>123</v>
      </c>
      <c r="B19" s="1223" t="s">
        <v>443</v>
      </c>
      <c r="C19" s="1224"/>
      <c r="D19" s="1225"/>
      <c r="E19" s="1226" t="s">
        <v>437</v>
      </c>
      <c r="F19" s="1228" t="s">
        <v>438</v>
      </c>
      <c r="K19" s="3"/>
      <c r="L19" s="3"/>
      <c r="M19" s="3"/>
      <c r="O19" s="3"/>
      <c r="P19" s="3"/>
      <c r="Q19" s="3"/>
      <c r="R19" s="3"/>
      <c r="S19" s="3"/>
      <c r="T19" s="3"/>
    </row>
    <row r="20" spans="1:20" ht="21" customHeight="1" thickBot="1">
      <c r="A20" s="1222"/>
      <c r="B20" s="570" t="s">
        <v>254</v>
      </c>
      <c r="C20" s="570" t="s">
        <v>366</v>
      </c>
      <c r="D20" s="570" t="s">
        <v>367</v>
      </c>
      <c r="E20" s="1227"/>
      <c r="F20" s="1229"/>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240"/>
      <c r="B27" s="1240"/>
      <c r="C27" s="1240"/>
      <c r="D27" s="1240"/>
      <c r="E27" s="1240"/>
      <c r="F27" s="124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220"/>
      <c r="D32" s="1220"/>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220"/>
      <c r="C43" s="122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235" t="s">
        <v>436</v>
      </c>
      <c r="B2" s="1235"/>
      <c r="C2" s="1235"/>
      <c r="D2" s="1235"/>
      <c r="E2" s="1235"/>
      <c r="F2" s="1235"/>
      <c r="G2" s="1235"/>
      <c r="H2" s="1235"/>
      <c r="I2" s="1235"/>
      <c r="J2" s="1235"/>
      <c r="K2" s="1235"/>
      <c r="L2" s="1235"/>
      <c r="M2" s="1235"/>
      <c r="N2" s="1235"/>
      <c r="O2" s="1235"/>
      <c r="P2" s="1235"/>
      <c r="Q2" s="1235"/>
      <c r="R2" s="1235"/>
      <c r="S2" s="1235"/>
      <c r="T2" s="1235"/>
      <c r="U2" s="1235"/>
      <c r="V2" s="1235"/>
      <c r="W2" s="1235"/>
      <c r="X2" s="1235"/>
    </row>
    <row r="3" spans="1:24" ht="15.75" customHeight="1">
      <c r="A3" s="1236" t="s">
        <v>435</v>
      </c>
      <c r="B3" s="1236"/>
      <c r="C3" s="1236"/>
      <c r="D3" s="1236"/>
      <c r="E3" s="1236"/>
      <c r="F3" s="1236"/>
      <c r="P3" s="448"/>
    </row>
    <row r="4" spans="1:24" ht="4.5" customHeight="1">
      <c r="A4" s="449"/>
      <c r="B4" s="449"/>
      <c r="C4" s="447"/>
      <c r="D4" s="447"/>
    </row>
    <row r="5" spans="1:24" ht="15.75" thickBot="1">
      <c r="A5" s="450" t="s">
        <v>125</v>
      </c>
      <c r="B5" s="1237" t="s">
        <v>126</v>
      </c>
      <c r="C5" s="123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235" t="s">
        <v>440</v>
      </c>
      <c r="B2" s="1235"/>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row>
    <row r="3" spans="1:27" ht="18" customHeight="1">
      <c r="A3" s="1241" t="s">
        <v>441</v>
      </c>
      <c r="B3" s="1241"/>
      <c r="C3" s="1241"/>
      <c r="D3" s="1241"/>
      <c r="E3" s="1241"/>
      <c r="F3" s="1241"/>
      <c r="G3" s="124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333" t="s">
        <v>201</v>
      </c>
      <c r="C5" s="1333"/>
      <c r="D5" s="1333"/>
      <c r="E5" s="1333"/>
      <c r="F5" s="1333"/>
      <c r="G5" s="1333"/>
      <c r="H5" s="1333"/>
      <c r="I5" s="1333"/>
      <c r="J5" s="1333"/>
      <c r="K5" s="1333"/>
      <c r="L5" s="1333"/>
    </row>
    <row r="6" spans="2:13" ht="18">
      <c r="B6" s="484"/>
      <c r="C6" s="484"/>
      <c r="D6" s="484"/>
      <c r="E6" s="484"/>
      <c r="F6" s="300" t="s">
        <v>202</v>
      </c>
      <c r="G6" s="484"/>
      <c r="H6" s="484"/>
      <c r="I6" s="484"/>
      <c r="J6" s="484"/>
      <c r="K6" s="484"/>
      <c r="L6" s="484"/>
    </row>
    <row r="7" spans="2:13" s="301" customFormat="1" ht="15">
      <c r="B7" s="1334" t="s">
        <v>203</v>
      </c>
      <c r="C7" s="1326" t="s">
        <v>18</v>
      </c>
      <c r="D7" s="1326" t="s">
        <v>204</v>
      </c>
      <c r="E7" s="1337" t="s">
        <v>205</v>
      </c>
      <c r="F7" s="1338"/>
      <c r="G7" s="1339"/>
      <c r="H7" s="1340" t="s">
        <v>206</v>
      </c>
      <c r="I7" s="1342" t="s">
        <v>207</v>
      </c>
      <c r="J7" s="1343"/>
      <c r="K7" s="1343"/>
      <c r="L7" s="1334"/>
    </row>
    <row r="8" spans="2:13">
      <c r="B8" s="1335"/>
      <c r="C8" s="1336"/>
      <c r="D8" s="1336"/>
      <c r="E8" s="1328" t="s">
        <v>208</v>
      </c>
      <c r="F8" s="1326" t="s">
        <v>209</v>
      </c>
      <c r="G8" s="1326" t="s">
        <v>210</v>
      </c>
      <c r="H8" s="1341"/>
      <c r="I8" s="1328" t="s">
        <v>211</v>
      </c>
      <c r="J8" s="1328" t="s">
        <v>20</v>
      </c>
      <c r="K8" s="1326" t="s">
        <v>212</v>
      </c>
      <c r="L8" s="1328" t="s">
        <v>213</v>
      </c>
    </row>
    <row r="9" spans="2:13">
      <c r="B9" s="1335"/>
      <c r="C9" s="1336"/>
      <c r="D9" s="1336"/>
      <c r="E9" s="1329"/>
      <c r="F9" s="1336"/>
      <c r="G9" s="1336"/>
      <c r="H9" s="1341"/>
      <c r="I9" s="1329"/>
      <c r="J9" s="1329"/>
      <c r="K9" s="1327"/>
      <c r="L9" s="1329"/>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332"/>
      <c r="O105" s="1332"/>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332"/>
      <c r="O121" s="1332"/>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332"/>
      <c r="O145" s="1332"/>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332"/>
      <c r="O171" s="1332"/>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295" t="s">
        <v>239</v>
      </c>
      <c r="D177" s="1295"/>
      <c r="E177" s="1295"/>
      <c r="F177" s="1295"/>
      <c r="G177" s="1295"/>
      <c r="H177" s="1295"/>
      <c r="I177" s="1295"/>
      <c r="J177" s="1295"/>
      <c r="K177" s="1295"/>
      <c r="L177" s="1324"/>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344" t="s">
        <v>203</v>
      </c>
      <c r="C194" s="1299" t="s">
        <v>18</v>
      </c>
      <c r="D194" s="1299" t="s">
        <v>204</v>
      </c>
      <c r="E194" s="1301" t="s">
        <v>205</v>
      </c>
      <c r="F194" s="1302"/>
      <c r="G194" s="1303"/>
      <c r="H194" s="1304" t="s">
        <v>206</v>
      </c>
      <c r="I194" s="1306" t="s">
        <v>207</v>
      </c>
      <c r="J194" s="1307"/>
      <c r="K194" s="1307"/>
      <c r="L194" s="1346"/>
    </row>
    <row r="195" spans="2:12" ht="12.75" customHeight="1">
      <c r="B195" s="1345"/>
      <c r="C195" s="1300"/>
      <c r="D195" s="1300"/>
      <c r="E195" s="1314" t="s">
        <v>208</v>
      </c>
      <c r="F195" s="1299" t="s">
        <v>209</v>
      </c>
      <c r="G195" s="1299" t="s">
        <v>210</v>
      </c>
      <c r="H195" s="1305"/>
      <c r="I195" s="1314" t="s">
        <v>211</v>
      </c>
      <c r="J195" s="1314" t="s">
        <v>20</v>
      </c>
      <c r="K195" s="1299" t="s">
        <v>212</v>
      </c>
      <c r="L195" s="1330" t="s">
        <v>213</v>
      </c>
    </row>
    <row r="196" spans="2:12" ht="12.75" customHeight="1">
      <c r="B196" s="1345"/>
      <c r="C196" s="1300"/>
      <c r="D196" s="1300"/>
      <c r="E196" s="1321"/>
      <c r="F196" s="1300"/>
      <c r="G196" s="1300"/>
      <c r="H196" s="1305"/>
      <c r="I196" s="1315"/>
      <c r="J196" s="1315"/>
      <c r="K196" s="1316"/>
      <c r="L196" s="1331"/>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295" t="s">
        <v>240</v>
      </c>
      <c r="D199" s="1295"/>
      <c r="E199" s="1295"/>
      <c r="F199" s="1295"/>
      <c r="G199" s="1295"/>
      <c r="H199" s="1295"/>
      <c r="I199" s="1295"/>
      <c r="J199" s="1295"/>
      <c r="K199" s="1295"/>
      <c r="L199" s="1324"/>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308" t="s">
        <v>203</v>
      </c>
      <c r="C234" s="1299" t="s">
        <v>18</v>
      </c>
      <c r="D234" s="1299" t="s">
        <v>204</v>
      </c>
      <c r="E234" s="1301" t="s">
        <v>205</v>
      </c>
      <c r="F234" s="1302"/>
      <c r="G234" s="1303"/>
      <c r="H234" s="1304" t="s">
        <v>206</v>
      </c>
      <c r="I234" s="1301" t="s">
        <v>207</v>
      </c>
      <c r="J234" s="1302"/>
      <c r="K234" s="1302"/>
      <c r="L234" s="1302"/>
    </row>
    <row r="235" spans="2:12">
      <c r="B235" s="1325"/>
      <c r="C235" s="1300"/>
      <c r="D235" s="1300"/>
      <c r="E235" s="1314" t="s">
        <v>208</v>
      </c>
      <c r="F235" s="1299" t="s">
        <v>209</v>
      </c>
      <c r="G235" s="1299" t="s">
        <v>210</v>
      </c>
      <c r="H235" s="1305"/>
      <c r="I235" s="1314" t="s">
        <v>211</v>
      </c>
      <c r="J235" s="1314" t="s">
        <v>20</v>
      </c>
      <c r="K235" s="1299" t="s">
        <v>212</v>
      </c>
      <c r="L235" s="1306" t="s">
        <v>213</v>
      </c>
    </row>
    <row r="236" spans="2:12">
      <c r="B236" s="1325"/>
      <c r="C236" s="1300"/>
      <c r="D236" s="1300"/>
      <c r="E236" s="1321"/>
      <c r="F236" s="1300"/>
      <c r="G236" s="1300"/>
      <c r="H236" s="1305"/>
      <c r="I236" s="1321"/>
      <c r="J236" s="1321"/>
      <c r="K236" s="1300"/>
      <c r="L236" s="1320"/>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318" t="s">
        <v>214</v>
      </c>
      <c r="D239" s="1318"/>
      <c r="E239" s="1318"/>
      <c r="F239" s="1318"/>
      <c r="G239" s="1318"/>
      <c r="H239" s="1318"/>
      <c r="I239" s="1318"/>
      <c r="J239" s="1318"/>
      <c r="K239" s="1318"/>
      <c r="L239" s="1318"/>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295" t="s">
        <v>239</v>
      </c>
      <c r="D256" s="1295"/>
      <c r="E256" s="1295"/>
      <c r="F256" s="1295"/>
      <c r="G256" s="1295"/>
      <c r="H256" s="1295"/>
      <c r="I256" s="1295"/>
      <c r="J256" s="1295"/>
      <c r="K256" s="1295"/>
      <c r="L256" s="1295"/>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322" t="s">
        <v>203</v>
      </c>
      <c r="C273" s="1299" t="s">
        <v>18</v>
      </c>
      <c r="D273" s="1299" t="s">
        <v>204</v>
      </c>
      <c r="E273" s="1301" t="s">
        <v>205</v>
      </c>
      <c r="F273" s="1302"/>
      <c r="G273" s="1303"/>
      <c r="H273" s="1304" t="s">
        <v>206</v>
      </c>
      <c r="I273" s="1306" t="s">
        <v>207</v>
      </c>
      <c r="J273" s="1307"/>
      <c r="K273" s="1307"/>
      <c r="L273" s="1307"/>
    </row>
    <row r="274" spans="2:12" ht="11.25" customHeight="1">
      <c r="B274" s="1323"/>
      <c r="C274" s="1300"/>
      <c r="D274" s="1300"/>
      <c r="E274" s="1314" t="s">
        <v>208</v>
      </c>
      <c r="F274" s="1299" t="s">
        <v>209</v>
      </c>
      <c r="G274" s="1299" t="s">
        <v>210</v>
      </c>
      <c r="H274" s="1305"/>
      <c r="I274" s="1314" t="s">
        <v>211</v>
      </c>
      <c r="J274" s="1314" t="s">
        <v>20</v>
      </c>
      <c r="K274" s="1299" t="s">
        <v>212</v>
      </c>
      <c r="L274" s="1306" t="s">
        <v>213</v>
      </c>
    </row>
    <row r="275" spans="2:12" ht="11.25" customHeight="1">
      <c r="B275" s="1323"/>
      <c r="C275" s="1300"/>
      <c r="D275" s="1300"/>
      <c r="E275" s="1321"/>
      <c r="F275" s="1300"/>
      <c r="G275" s="1300"/>
      <c r="H275" s="1305"/>
      <c r="I275" s="1315"/>
      <c r="J275" s="1315"/>
      <c r="K275" s="1316"/>
      <c r="L275" s="1320"/>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295" t="s">
        <v>240</v>
      </c>
      <c r="D278" s="1295"/>
      <c r="E278" s="1295"/>
      <c r="F278" s="1295"/>
      <c r="G278" s="1295"/>
      <c r="H278" s="1295"/>
      <c r="I278" s="1295"/>
      <c r="J278" s="1295"/>
      <c r="K278" s="1295"/>
      <c r="L278" s="1295"/>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314" t="s">
        <v>203</v>
      </c>
      <c r="C313" s="1299" t="s">
        <v>18</v>
      </c>
      <c r="D313" s="1299" t="s">
        <v>204</v>
      </c>
      <c r="E313" s="1301" t="s">
        <v>205</v>
      </c>
      <c r="F313" s="1302"/>
      <c r="G313" s="1303"/>
      <c r="H313" s="1299" t="s">
        <v>206</v>
      </c>
      <c r="I313" s="1301" t="s">
        <v>207</v>
      </c>
      <c r="J313" s="1302"/>
      <c r="K313" s="1302"/>
      <c r="L313" s="1303"/>
    </row>
    <row r="314" spans="2:12" ht="11.25" customHeight="1">
      <c r="B314" s="1321"/>
      <c r="C314" s="1300"/>
      <c r="D314" s="1300"/>
      <c r="E314" s="1309" t="s">
        <v>244</v>
      </c>
      <c r="F314" s="1312" t="s">
        <v>245</v>
      </c>
      <c r="G314" s="1312" t="s">
        <v>246</v>
      </c>
      <c r="H314" s="1300"/>
      <c r="I314" s="1314" t="s">
        <v>211</v>
      </c>
      <c r="J314" s="1314" t="s">
        <v>20</v>
      </c>
      <c r="K314" s="1299" t="s">
        <v>212</v>
      </c>
      <c r="L314" s="1314" t="s">
        <v>213</v>
      </c>
    </row>
    <row r="315" spans="2:12" ht="11.25" customHeight="1">
      <c r="B315" s="1315"/>
      <c r="C315" s="1316"/>
      <c r="D315" s="1316"/>
      <c r="E315" s="1311"/>
      <c r="F315" s="1313"/>
      <c r="G315" s="1313"/>
      <c r="H315" s="1316"/>
      <c r="I315" s="1315"/>
      <c r="J315" s="1315"/>
      <c r="K315" s="1316"/>
      <c r="L315" s="1315"/>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318" t="s">
        <v>214</v>
      </c>
      <c r="D318" s="1318"/>
      <c r="E318" s="1318"/>
      <c r="F318" s="1318"/>
      <c r="G318" s="1318"/>
      <c r="H318" s="1318"/>
      <c r="I318" s="1318"/>
      <c r="J318" s="1318"/>
      <c r="K318" s="1318"/>
      <c r="L318" s="1319"/>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295" t="s">
        <v>239</v>
      </c>
      <c r="D335" s="1295"/>
      <c r="E335" s="1295"/>
      <c r="F335" s="1295"/>
      <c r="G335" s="1295"/>
      <c r="H335" s="1295"/>
      <c r="I335" s="1295"/>
      <c r="J335" s="1295"/>
      <c r="K335" s="1295"/>
      <c r="L335" s="1296"/>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297" t="s">
        <v>203</v>
      </c>
      <c r="C352" s="1299" t="s">
        <v>18</v>
      </c>
      <c r="D352" s="1299" t="s">
        <v>204</v>
      </c>
      <c r="E352" s="1301" t="s">
        <v>205</v>
      </c>
      <c r="F352" s="1302"/>
      <c r="G352" s="1303"/>
      <c r="H352" s="1304" t="s">
        <v>206</v>
      </c>
      <c r="I352" s="1306" t="s">
        <v>207</v>
      </c>
      <c r="J352" s="1307"/>
      <c r="K352" s="1307"/>
      <c r="L352" s="1308"/>
    </row>
    <row r="353" spans="2:12" ht="11.25" customHeight="1">
      <c r="B353" s="1298"/>
      <c r="C353" s="1300"/>
      <c r="D353" s="1300"/>
      <c r="E353" s="1309" t="s">
        <v>244</v>
      </c>
      <c r="F353" s="1312" t="s">
        <v>245</v>
      </c>
      <c r="G353" s="1312" t="s">
        <v>246</v>
      </c>
      <c r="H353" s="1305"/>
      <c r="I353" s="1314" t="s">
        <v>211</v>
      </c>
      <c r="J353" s="1314" t="s">
        <v>20</v>
      </c>
      <c r="K353" s="1299" t="s">
        <v>212</v>
      </c>
      <c r="L353" s="1314" t="s">
        <v>213</v>
      </c>
    </row>
    <row r="354" spans="2:12" ht="11.25" customHeight="1">
      <c r="B354" s="1298"/>
      <c r="C354" s="1300"/>
      <c r="D354" s="1300"/>
      <c r="E354" s="1310"/>
      <c r="F354" s="1317"/>
      <c r="G354" s="1317"/>
      <c r="H354" s="1305"/>
      <c r="I354" s="1315"/>
      <c r="J354" s="1315"/>
      <c r="K354" s="1316"/>
      <c r="L354" s="1315"/>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295" t="s">
        <v>240</v>
      </c>
      <c r="D357" s="1295"/>
      <c r="E357" s="1295"/>
      <c r="F357" s="1295"/>
      <c r="G357" s="1295"/>
      <c r="H357" s="1295"/>
      <c r="I357" s="1295"/>
      <c r="J357" s="1295"/>
      <c r="K357" s="1295"/>
      <c r="L357" s="1296"/>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256" t="s">
        <v>203</v>
      </c>
      <c r="C393" s="1247" t="s">
        <v>18</v>
      </c>
      <c r="D393" s="1247" t="s">
        <v>204</v>
      </c>
      <c r="E393" s="1249" t="s">
        <v>205</v>
      </c>
      <c r="F393" s="1250"/>
      <c r="G393" s="1251"/>
      <c r="H393" s="1252" t="s">
        <v>206</v>
      </c>
      <c r="I393" s="1249" t="s">
        <v>207</v>
      </c>
      <c r="J393" s="1250"/>
      <c r="K393" s="1250"/>
      <c r="L393" s="1251"/>
    </row>
    <row r="394" spans="2:12" ht="11.25" customHeight="1">
      <c r="B394" s="1257"/>
      <c r="C394" s="1248"/>
      <c r="D394" s="1248"/>
      <c r="E394" s="1291" t="s">
        <v>244</v>
      </c>
      <c r="F394" s="1293" t="s">
        <v>245</v>
      </c>
      <c r="G394" s="1293" t="s">
        <v>246</v>
      </c>
      <c r="H394" s="1253"/>
      <c r="I394" s="1256" t="s">
        <v>211</v>
      </c>
      <c r="J394" s="1256" t="s">
        <v>20</v>
      </c>
      <c r="K394" s="1247" t="s">
        <v>212</v>
      </c>
      <c r="L394" s="1256" t="s">
        <v>213</v>
      </c>
    </row>
    <row r="395" spans="2:12" ht="11.25" customHeight="1">
      <c r="B395" s="1257"/>
      <c r="C395" s="1248"/>
      <c r="D395" s="1248"/>
      <c r="E395" s="1292"/>
      <c r="F395" s="1294"/>
      <c r="G395" s="1294"/>
      <c r="H395" s="1253"/>
      <c r="I395" s="1257"/>
      <c r="J395" s="1257"/>
      <c r="K395" s="1248"/>
      <c r="L395" s="1258"/>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243" t="s">
        <v>214</v>
      </c>
      <c r="D398" s="1243"/>
      <c r="E398" s="1243"/>
      <c r="F398" s="1243"/>
      <c r="G398" s="1243"/>
      <c r="H398" s="1243"/>
      <c r="I398" s="1243"/>
      <c r="J398" s="1243"/>
      <c r="K398" s="1243"/>
      <c r="L398" s="1288"/>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242" t="s">
        <v>239</v>
      </c>
      <c r="D415" s="1242"/>
      <c r="E415" s="1242"/>
      <c r="F415" s="1242"/>
      <c r="G415" s="1242"/>
      <c r="H415" s="1242"/>
      <c r="I415" s="1242"/>
      <c r="J415" s="1242"/>
      <c r="K415" s="1242"/>
      <c r="L415" s="128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289" t="s">
        <v>203</v>
      </c>
      <c r="C432" s="1247" t="s">
        <v>18</v>
      </c>
      <c r="D432" s="1247" t="s">
        <v>204</v>
      </c>
      <c r="E432" s="1249" t="s">
        <v>205</v>
      </c>
      <c r="F432" s="1250"/>
      <c r="G432" s="1251"/>
      <c r="H432" s="1252" t="s">
        <v>206</v>
      </c>
      <c r="I432" s="1254" t="s">
        <v>207</v>
      </c>
      <c r="J432" s="1255"/>
      <c r="K432" s="1255"/>
      <c r="L432" s="1285"/>
    </row>
    <row r="433" spans="2:12" ht="11.25" customHeight="1">
      <c r="B433" s="1290"/>
      <c r="C433" s="1248"/>
      <c r="D433" s="1248"/>
      <c r="E433" s="1291" t="s">
        <v>244</v>
      </c>
      <c r="F433" s="1293" t="s">
        <v>245</v>
      </c>
      <c r="G433" s="1293" t="s">
        <v>246</v>
      </c>
      <c r="H433" s="1253"/>
      <c r="I433" s="1256" t="s">
        <v>211</v>
      </c>
      <c r="J433" s="1256" t="s">
        <v>20</v>
      </c>
      <c r="K433" s="1247" t="s">
        <v>212</v>
      </c>
      <c r="L433" s="1256" t="s">
        <v>213</v>
      </c>
    </row>
    <row r="434" spans="2:12" ht="11.25" customHeight="1">
      <c r="B434" s="1290"/>
      <c r="C434" s="1248"/>
      <c r="D434" s="1248"/>
      <c r="E434" s="1292"/>
      <c r="F434" s="1294"/>
      <c r="G434" s="1294"/>
      <c r="H434" s="1253"/>
      <c r="I434" s="1258"/>
      <c r="J434" s="1258"/>
      <c r="K434" s="1259"/>
      <c r="L434" s="1258"/>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242" t="s">
        <v>240</v>
      </c>
      <c r="D437" s="1242"/>
      <c r="E437" s="1242"/>
      <c r="F437" s="1242"/>
      <c r="G437" s="1242"/>
      <c r="H437" s="1242"/>
      <c r="I437" s="1242"/>
      <c r="J437" s="1242"/>
      <c r="K437" s="1242"/>
      <c r="L437" s="128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256" t="s">
        <v>203</v>
      </c>
      <c r="C475" s="1247" t="s">
        <v>18</v>
      </c>
      <c r="D475" s="1247" t="s">
        <v>204</v>
      </c>
      <c r="E475" s="1249" t="s">
        <v>205</v>
      </c>
      <c r="F475" s="1250"/>
      <c r="G475" s="1251"/>
      <c r="H475" s="1252" t="s">
        <v>206</v>
      </c>
      <c r="I475" s="1249" t="s">
        <v>207</v>
      </c>
      <c r="J475" s="1250"/>
      <c r="K475" s="1250"/>
      <c r="L475" s="1251"/>
    </row>
    <row r="476" spans="2:12" ht="11.25" customHeight="1">
      <c r="B476" s="1257"/>
      <c r="C476" s="1248"/>
      <c r="D476" s="1248"/>
      <c r="E476" s="1291" t="s">
        <v>244</v>
      </c>
      <c r="F476" s="1293" t="s">
        <v>245</v>
      </c>
      <c r="G476" s="1293" t="s">
        <v>246</v>
      </c>
      <c r="H476" s="1253"/>
      <c r="I476" s="1256" t="s">
        <v>211</v>
      </c>
      <c r="J476" s="1256" t="s">
        <v>20</v>
      </c>
      <c r="K476" s="1247" t="s">
        <v>212</v>
      </c>
      <c r="L476" s="1256" t="s">
        <v>213</v>
      </c>
    </row>
    <row r="477" spans="2:12" ht="11.25" customHeight="1">
      <c r="B477" s="1257"/>
      <c r="C477" s="1248"/>
      <c r="D477" s="1248"/>
      <c r="E477" s="1292"/>
      <c r="F477" s="1294"/>
      <c r="G477" s="1294"/>
      <c r="H477" s="1253"/>
      <c r="I477" s="1257"/>
      <c r="J477" s="1257"/>
      <c r="K477" s="1248"/>
      <c r="L477" s="1258"/>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243" t="s">
        <v>214</v>
      </c>
      <c r="D480" s="1243"/>
      <c r="E480" s="1243"/>
      <c r="F480" s="1243"/>
      <c r="G480" s="1243"/>
      <c r="H480" s="1243"/>
      <c r="I480" s="1243"/>
      <c r="J480" s="1243"/>
      <c r="K480" s="1243"/>
      <c r="L480" s="1288"/>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242" t="s">
        <v>239</v>
      </c>
      <c r="D497" s="1242"/>
      <c r="E497" s="1242"/>
      <c r="F497" s="1242"/>
      <c r="G497" s="1242"/>
      <c r="H497" s="1242"/>
      <c r="I497" s="1242"/>
      <c r="J497" s="1242"/>
      <c r="K497" s="1242"/>
      <c r="L497" s="128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289" t="s">
        <v>203</v>
      </c>
      <c r="C514" s="1247" t="s">
        <v>18</v>
      </c>
      <c r="D514" s="1247" t="s">
        <v>204</v>
      </c>
      <c r="E514" s="1249" t="s">
        <v>205</v>
      </c>
      <c r="F514" s="1250"/>
      <c r="G514" s="1251"/>
      <c r="H514" s="1252" t="s">
        <v>206</v>
      </c>
      <c r="I514" s="1254" t="s">
        <v>207</v>
      </c>
      <c r="J514" s="1255"/>
      <c r="K514" s="1255"/>
      <c r="L514" s="1285"/>
    </row>
    <row r="515" spans="2:12" ht="11.25" customHeight="1">
      <c r="B515" s="1290"/>
      <c r="C515" s="1248"/>
      <c r="D515" s="1248"/>
      <c r="E515" s="1291" t="s">
        <v>244</v>
      </c>
      <c r="F515" s="1293" t="s">
        <v>245</v>
      </c>
      <c r="G515" s="1293" t="s">
        <v>246</v>
      </c>
      <c r="H515" s="1253"/>
      <c r="I515" s="1256" t="s">
        <v>211</v>
      </c>
      <c r="J515" s="1256" t="s">
        <v>20</v>
      </c>
      <c r="K515" s="1247" t="s">
        <v>212</v>
      </c>
      <c r="L515" s="1256" t="s">
        <v>213</v>
      </c>
    </row>
    <row r="516" spans="2:12" ht="11.25" customHeight="1">
      <c r="B516" s="1290"/>
      <c r="C516" s="1248"/>
      <c r="D516" s="1248"/>
      <c r="E516" s="1292"/>
      <c r="F516" s="1294"/>
      <c r="G516" s="1294"/>
      <c r="H516" s="1253"/>
      <c r="I516" s="1258"/>
      <c r="J516" s="1258"/>
      <c r="K516" s="1259"/>
      <c r="L516" s="1258"/>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242" t="s">
        <v>240</v>
      </c>
      <c r="D519" s="1242"/>
      <c r="E519" s="1242"/>
      <c r="F519" s="1242"/>
      <c r="G519" s="1242"/>
      <c r="H519" s="1242"/>
      <c r="I519" s="1242"/>
      <c r="J519" s="1242"/>
      <c r="K519" s="1242"/>
      <c r="L519" s="128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285" t="s">
        <v>203</v>
      </c>
      <c r="C558" s="1247" t="s">
        <v>18</v>
      </c>
      <c r="D558" s="1247" t="s">
        <v>204</v>
      </c>
      <c r="E558" s="1249" t="s">
        <v>205</v>
      </c>
      <c r="F558" s="1250"/>
      <c r="G558" s="1251"/>
      <c r="H558" s="1252" t="s">
        <v>206</v>
      </c>
      <c r="I558" s="1249" t="s">
        <v>207</v>
      </c>
      <c r="J558" s="1250"/>
      <c r="K558" s="1250"/>
      <c r="L558"/>
    </row>
    <row r="559" spans="2:12" ht="12.75" customHeight="1">
      <c r="B559" s="1286"/>
      <c r="C559" s="1248"/>
      <c r="D559" s="1248"/>
      <c r="E559" s="1256" t="s">
        <v>244</v>
      </c>
      <c r="F559" s="1247" t="s">
        <v>245</v>
      </c>
      <c r="G559" s="1247" t="s">
        <v>246</v>
      </c>
      <c r="H559" s="1253"/>
      <c r="I559" s="1256" t="s">
        <v>211</v>
      </c>
      <c r="J559" s="1256" t="s">
        <v>20</v>
      </c>
      <c r="K559" s="1247" t="s">
        <v>283</v>
      </c>
      <c r="L559"/>
    </row>
    <row r="560" spans="2:12" ht="12.75">
      <c r="B560" s="1286"/>
      <c r="C560" s="1248"/>
      <c r="D560" s="1248"/>
      <c r="E560" s="1257"/>
      <c r="F560" s="1248"/>
      <c r="G560" s="1248"/>
      <c r="H560" s="1253"/>
      <c r="I560" s="1257"/>
      <c r="J560" s="1257"/>
      <c r="K560" s="1248"/>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243" t="s">
        <v>214</v>
      </c>
      <c r="D563" s="1243"/>
      <c r="E563" s="1243"/>
      <c r="F563" s="1243"/>
      <c r="G563" s="1243"/>
      <c r="H563" s="1243"/>
      <c r="I563" s="1243"/>
      <c r="J563" s="1243"/>
      <c r="K563" s="1243"/>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242" t="s">
        <v>239</v>
      </c>
      <c r="D580" s="1242"/>
      <c r="E580" s="1242"/>
      <c r="F580" s="1242"/>
      <c r="G580" s="1242"/>
      <c r="H580" s="1242"/>
      <c r="I580" s="1242"/>
      <c r="J580" s="1242"/>
      <c r="K580" s="1242"/>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283" t="s">
        <v>203</v>
      </c>
      <c r="C597" s="1247" t="s">
        <v>18</v>
      </c>
      <c r="D597" s="1247" t="s">
        <v>204</v>
      </c>
      <c r="E597" s="1249" t="s">
        <v>205</v>
      </c>
      <c r="F597" s="1250"/>
      <c r="G597" s="1251"/>
      <c r="H597" s="1252" t="s">
        <v>206</v>
      </c>
      <c r="I597" s="1254" t="s">
        <v>207</v>
      </c>
      <c r="J597" s="1255"/>
      <c r="K597" s="1255"/>
      <c r="L597"/>
    </row>
    <row r="598" spans="2:12" ht="12.75" customHeight="1">
      <c r="B598" s="1284"/>
      <c r="C598" s="1248"/>
      <c r="D598" s="1248"/>
      <c r="E598" s="1256" t="s">
        <v>244</v>
      </c>
      <c r="F598" s="1247" t="s">
        <v>245</v>
      </c>
      <c r="G598" s="1247" t="s">
        <v>246</v>
      </c>
      <c r="H598" s="1253"/>
      <c r="I598" s="1256" t="s">
        <v>211</v>
      </c>
      <c r="J598" s="1256" t="s">
        <v>20</v>
      </c>
      <c r="K598" s="1247" t="s">
        <v>212</v>
      </c>
      <c r="L598"/>
    </row>
    <row r="599" spans="2:12" ht="12.75" customHeight="1">
      <c r="B599" s="1284"/>
      <c r="C599" s="1248"/>
      <c r="D599" s="1248"/>
      <c r="E599" s="1257"/>
      <c r="F599" s="1248"/>
      <c r="G599" s="1248"/>
      <c r="H599" s="1253"/>
      <c r="I599" s="1258"/>
      <c r="J599" s="1258"/>
      <c r="K599" s="1259"/>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242" t="s">
        <v>240</v>
      </c>
      <c r="D602" s="1242"/>
      <c r="E602" s="1242"/>
      <c r="F602" s="1242"/>
      <c r="G602" s="1242"/>
      <c r="H602" s="1242"/>
      <c r="I602" s="1242"/>
      <c r="J602" s="1242"/>
      <c r="K602" s="1242"/>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271" t="s">
        <v>368</v>
      </c>
      <c r="C636" s="1271"/>
      <c r="D636" s="1271"/>
      <c r="E636" s="1271"/>
      <c r="F636" s="1271"/>
      <c r="G636" s="1271"/>
      <c r="H636" s="1271"/>
      <c r="I636" s="1271"/>
      <c r="J636" s="1271"/>
      <c r="K636" s="1271"/>
    </row>
    <row r="637" spans="2:12" ht="18.75" thickBot="1">
      <c r="B637" s="557"/>
      <c r="C637" s="557"/>
      <c r="D637" s="557"/>
      <c r="E637" s="557"/>
      <c r="F637" s="558" t="s">
        <v>202</v>
      </c>
      <c r="G637" s="557"/>
      <c r="H637" s="557"/>
      <c r="I637" s="557"/>
      <c r="J637" s="557"/>
      <c r="K637" s="557"/>
    </row>
    <row r="638" spans="2:12" ht="12.75" customHeight="1">
      <c r="B638" s="1272" t="s">
        <v>203</v>
      </c>
      <c r="C638" s="1273" t="s">
        <v>18</v>
      </c>
      <c r="D638" s="1273" t="s">
        <v>204</v>
      </c>
      <c r="E638" s="1278" t="s">
        <v>205</v>
      </c>
      <c r="F638" s="1279"/>
      <c r="G638" s="1280"/>
      <c r="H638" s="1281" t="s">
        <v>206</v>
      </c>
      <c r="I638" s="1278" t="s">
        <v>207</v>
      </c>
      <c r="J638" s="1279"/>
      <c r="K638" s="1282"/>
    </row>
    <row r="639" spans="2:12" ht="11.25" customHeight="1">
      <c r="B639" s="1264"/>
      <c r="C639" s="1248"/>
      <c r="D639" s="1248"/>
      <c r="E639" s="1256" t="s">
        <v>244</v>
      </c>
      <c r="F639" s="1247" t="s">
        <v>245</v>
      </c>
      <c r="G639" s="1247" t="s">
        <v>246</v>
      </c>
      <c r="H639" s="1253"/>
      <c r="I639" s="1256" t="s">
        <v>211</v>
      </c>
      <c r="J639" s="1256" t="s">
        <v>20</v>
      </c>
      <c r="K639" s="1266" t="s">
        <v>283</v>
      </c>
    </row>
    <row r="640" spans="2:12" ht="11.25" customHeight="1">
      <c r="B640" s="1264"/>
      <c r="C640" s="1248"/>
      <c r="D640" s="1248"/>
      <c r="E640" s="1257"/>
      <c r="F640" s="1248"/>
      <c r="G640" s="1248"/>
      <c r="H640" s="1253"/>
      <c r="I640" s="1257"/>
      <c r="J640" s="1257"/>
      <c r="K640" s="1267"/>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243" t="s">
        <v>214</v>
      </c>
      <c r="D643" s="1243"/>
      <c r="E643" s="1243"/>
      <c r="F643" s="1243"/>
      <c r="G643" s="1243"/>
      <c r="H643" s="1243"/>
      <c r="I643" s="1243"/>
      <c r="J643" s="1243"/>
      <c r="K643" s="1244"/>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242" t="s">
        <v>239</v>
      </c>
      <c r="D660" s="1242"/>
      <c r="E660" s="1242"/>
      <c r="F660" s="1242"/>
      <c r="G660" s="1242"/>
      <c r="H660" s="1242"/>
      <c r="I660" s="1242"/>
      <c r="J660" s="1242"/>
      <c r="K660" s="1268"/>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245" t="s">
        <v>203</v>
      </c>
      <c r="C677" s="1247" t="s">
        <v>18</v>
      </c>
      <c r="D677" s="1247" t="s">
        <v>204</v>
      </c>
      <c r="E677" s="1249" t="s">
        <v>205</v>
      </c>
      <c r="F677" s="1250"/>
      <c r="G677" s="1251"/>
      <c r="H677" s="1252" t="s">
        <v>206</v>
      </c>
      <c r="I677" s="1254" t="s">
        <v>207</v>
      </c>
      <c r="J677" s="1255"/>
      <c r="K677" s="1269"/>
    </row>
    <row r="678" spans="2:14" ht="11.25" customHeight="1">
      <c r="B678" s="1246"/>
      <c r="C678" s="1248"/>
      <c r="D678" s="1248"/>
      <c r="E678" s="1256" t="s">
        <v>244</v>
      </c>
      <c r="F678" s="1247" t="s">
        <v>245</v>
      </c>
      <c r="G678" s="1247" t="s">
        <v>246</v>
      </c>
      <c r="H678" s="1253"/>
      <c r="I678" s="1256" t="s">
        <v>211</v>
      </c>
      <c r="J678" s="1256" t="s">
        <v>20</v>
      </c>
      <c r="K678" s="1266" t="s">
        <v>212</v>
      </c>
    </row>
    <row r="679" spans="2:14" ht="11.25" customHeight="1">
      <c r="B679" s="1246"/>
      <c r="C679" s="1248"/>
      <c r="D679" s="1248"/>
      <c r="E679" s="1257"/>
      <c r="F679" s="1248"/>
      <c r="G679" s="1248"/>
      <c r="H679" s="1253"/>
      <c r="I679" s="1258"/>
      <c r="J679" s="1258"/>
      <c r="K679" s="1270"/>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242" t="s">
        <v>240</v>
      </c>
      <c r="D682" s="1242"/>
      <c r="E682" s="1242"/>
      <c r="F682" s="1242"/>
      <c r="G682" s="1242"/>
      <c r="H682" s="1242"/>
      <c r="I682" s="1242"/>
      <c r="J682" s="1242"/>
      <c r="K682" s="1268"/>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271" t="s">
        <v>415</v>
      </c>
      <c r="C715" s="1271"/>
      <c r="D715" s="1271"/>
      <c r="E715" s="1271"/>
      <c r="F715" s="1271"/>
      <c r="G715" s="1271"/>
      <c r="H715" s="1271"/>
      <c r="I715" s="1271"/>
      <c r="J715" s="1271"/>
      <c r="K715" s="1271"/>
      <c r="L715"/>
    </row>
    <row r="716" spans="2:12" ht="18.75" thickBot="1">
      <c r="B716" s="689"/>
      <c r="C716" s="689"/>
      <c r="D716" s="689"/>
      <c r="E716" s="689"/>
      <c r="F716" s="558" t="s">
        <v>202</v>
      </c>
      <c r="G716" s="689"/>
      <c r="H716" s="689"/>
      <c r="I716" s="689"/>
      <c r="J716" s="689"/>
      <c r="K716" s="689"/>
    </row>
    <row r="717" spans="2:12" ht="12.75" customHeight="1">
      <c r="B717" s="1272" t="s">
        <v>203</v>
      </c>
      <c r="C717" s="1273" t="s">
        <v>18</v>
      </c>
      <c r="D717" s="1273" t="s">
        <v>204</v>
      </c>
      <c r="E717" s="1274" t="s">
        <v>205</v>
      </c>
      <c r="F717" s="1275"/>
      <c r="G717" s="1276"/>
      <c r="H717" s="1273" t="s">
        <v>206</v>
      </c>
      <c r="I717" s="1274" t="s">
        <v>207</v>
      </c>
      <c r="J717" s="1275"/>
      <c r="K717" s="1277"/>
    </row>
    <row r="718" spans="2:12" ht="11.25" customHeight="1">
      <c r="B718" s="1264"/>
      <c r="C718" s="1248"/>
      <c r="D718" s="1248"/>
      <c r="E718" s="1257" t="s">
        <v>244</v>
      </c>
      <c r="F718" s="1248" t="s">
        <v>245</v>
      </c>
      <c r="G718" s="1248" t="s">
        <v>246</v>
      </c>
      <c r="H718" s="1248"/>
      <c r="I718" s="1257" t="s">
        <v>211</v>
      </c>
      <c r="J718" s="1257" t="s">
        <v>20</v>
      </c>
      <c r="K718" s="1267" t="s">
        <v>283</v>
      </c>
    </row>
    <row r="719" spans="2:12" ht="17.25" customHeight="1">
      <c r="B719" s="1264"/>
      <c r="C719" s="1248"/>
      <c r="D719" s="1248"/>
      <c r="E719" s="1257"/>
      <c r="F719" s="1248"/>
      <c r="G719" s="1248"/>
      <c r="H719" s="1248"/>
      <c r="I719" s="1257"/>
      <c r="J719" s="1257"/>
      <c r="K719" s="1267"/>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243" t="s">
        <v>214</v>
      </c>
      <c r="D722" s="1243"/>
      <c r="E722" s="1243"/>
      <c r="F722" s="1243"/>
      <c r="G722" s="1243"/>
      <c r="H722" s="1243"/>
      <c r="I722" s="1243"/>
      <c r="J722" s="1243"/>
      <c r="K722" s="1244"/>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242" t="s">
        <v>239</v>
      </c>
      <c r="D739" s="1242"/>
      <c r="E739" s="1242"/>
      <c r="F739" s="1242"/>
      <c r="G739" s="1242"/>
      <c r="H739" s="1242"/>
      <c r="I739" s="1242"/>
      <c r="J739" s="1242"/>
      <c r="K739" s="1268"/>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245" t="s">
        <v>203</v>
      </c>
      <c r="C756" s="1247" t="s">
        <v>18</v>
      </c>
      <c r="D756" s="1247" t="s">
        <v>204</v>
      </c>
      <c r="E756" s="1249" t="s">
        <v>205</v>
      </c>
      <c r="F756" s="1250"/>
      <c r="G756" s="1251"/>
      <c r="H756" s="1252" t="s">
        <v>206</v>
      </c>
      <c r="I756" s="1254" t="s">
        <v>207</v>
      </c>
      <c r="J756" s="1255"/>
      <c r="K756" s="1269"/>
    </row>
    <row r="757" spans="2:11" ht="11.25" customHeight="1">
      <c r="B757" s="1246"/>
      <c r="C757" s="1248"/>
      <c r="D757" s="1248"/>
      <c r="E757" s="1256" t="s">
        <v>244</v>
      </c>
      <c r="F757" s="1247" t="s">
        <v>245</v>
      </c>
      <c r="G757" s="1247" t="s">
        <v>246</v>
      </c>
      <c r="H757" s="1253"/>
      <c r="I757" s="1256" t="s">
        <v>211</v>
      </c>
      <c r="J757" s="1256" t="s">
        <v>20</v>
      </c>
      <c r="K757" s="1266" t="s">
        <v>212</v>
      </c>
    </row>
    <row r="758" spans="2:11" ht="11.25" customHeight="1">
      <c r="B758" s="1246"/>
      <c r="C758" s="1248"/>
      <c r="D758" s="1248"/>
      <c r="E758" s="1257"/>
      <c r="F758" s="1248"/>
      <c r="G758" s="1248"/>
      <c r="H758" s="1253"/>
      <c r="I758" s="1258"/>
      <c r="J758" s="1258"/>
      <c r="K758" s="1270"/>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242" t="s">
        <v>240</v>
      </c>
      <c r="D761" s="1242"/>
      <c r="E761" s="1242"/>
      <c r="F761" s="1242"/>
      <c r="G761" s="1242"/>
      <c r="H761" s="1242"/>
      <c r="I761" s="1242"/>
      <c r="J761" s="1242"/>
      <c r="K761" s="1268"/>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271" t="s">
        <v>477</v>
      </c>
      <c r="C795" s="1271"/>
      <c r="D795" s="1271"/>
      <c r="E795" s="1271"/>
      <c r="F795" s="1271"/>
      <c r="G795" s="1271"/>
      <c r="H795" s="1271"/>
      <c r="I795" s="1271"/>
      <c r="J795" s="1271"/>
      <c r="K795" s="1271"/>
    </row>
    <row r="796" spans="2:11" ht="18.75" thickBot="1">
      <c r="B796" s="787"/>
      <c r="C796" s="787"/>
      <c r="D796" s="787"/>
      <c r="E796" s="787"/>
      <c r="F796" s="558" t="s">
        <v>202</v>
      </c>
      <c r="G796" s="787"/>
      <c r="H796" s="787"/>
      <c r="I796" s="787"/>
      <c r="J796" s="787"/>
      <c r="K796" s="787"/>
    </row>
    <row r="797" spans="2:11" ht="12.75">
      <c r="B797" s="1272" t="s">
        <v>203</v>
      </c>
      <c r="C797" s="1273" t="s">
        <v>18</v>
      </c>
      <c r="D797" s="1273" t="s">
        <v>204</v>
      </c>
      <c r="E797" s="1274" t="s">
        <v>205</v>
      </c>
      <c r="F797" s="1275"/>
      <c r="G797" s="1276"/>
      <c r="H797" s="1273" t="s">
        <v>206</v>
      </c>
      <c r="I797" s="1274" t="s">
        <v>207</v>
      </c>
      <c r="J797" s="1275"/>
      <c r="K797" s="1277"/>
    </row>
    <row r="798" spans="2:11">
      <c r="B798" s="1264"/>
      <c r="C798" s="1248"/>
      <c r="D798" s="1248"/>
      <c r="E798" s="1257" t="s">
        <v>244</v>
      </c>
      <c r="F798" s="1248" t="s">
        <v>245</v>
      </c>
      <c r="G798" s="1248" t="s">
        <v>246</v>
      </c>
      <c r="H798" s="1248"/>
      <c r="I798" s="1257" t="s">
        <v>211</v>
      </c>
      <c r="J798" s="1257" t="s">
        <v>20</v>
      </c>
      <c r="K798" s="1267" t="s">
        <v>283</v>
      </c>
    </row>
    <row r="799" spans="2:11" ht="12" thickBot="1">
      <c r="B799" s="1347"/>
      <c r="C799" s="1348"/>
      <c r="D799" s="1348"/>
      <c r="E799" s="1349"/>
      <c r="F799" s="1348"/>
      <c r="G799" s="1348"/>
      <c r="H799" s="1348"/>
      <c r="I799" s="1349"/>
      <c r="J799" s="1349"/>
      <c r="K799" s="1350"/>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243" t="s">
        <v>214</v>
      </c>
      <c r="D802" s="1243"/>
      <c r="E802" s="1243"/>
      <c r="F802" s="1243"/>
      <c r="G802" s="1243"/>
      <c r="H802" s="1243"/>
      <c r="I802" s="1243"/>
      <c r="J802" s="1243"/>
      <c r="K802" s="1244"/>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242" t="s">
        <v>239</v>
      </c>
      <c r="D819" s="1242"/>
      <c r="E819" s="1242"/>
      <c r="F819" s="1242"/>
      <c r="G819" s="1242"/>
      <c r="H819" s="1242"/>
      <c r="I819" s="1242"/>
      <c r="J819" s="1242"/>
      <c r="K819" s="1268"/>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245" t="s">
        <v>203</v>
      </c>
      <c r="C836" s="1247" t="s">
        <v>18</v>
      </c>
      <c r="D836" s="1247" t="s">
        <v>204</v>
      </c>
      <c r="E836" s="1249" t="s">
        <v>205</v>
      </c>
      <c r="F836" s="1250"/>
      <c r="G836" s="1251"/>
      <c r="H836" s="1252" t="s">
        <v>206</v>
      </c>
      <c r="I836" s="1254" t="s">
        <v>207</v>
      </c>
      <c r="J836" s="1255"/>
      <c r="K836" s="1269"/>
    </row>
    <row r="837" spans="2:11" ht="11.25" customHeight="1">
      <c r="B837" s="1246"/>
      <c r="C837" s="1248"/>
      <c r="D837" s="1248"/>
      <c r="E837" s="1256" t="s">
        <v>244</v>
      </c>
      <c r="F837" s="1247" t="s">
        <v>245</v>
      </c>
      <c r="G837" s="1247" t="s">
        <v>246</v>
      </c>
      <c r="H837" s="1253"/>
      <c r="I837" s="1256" t="s">
        <v>211</v>
      </c>
      <c r="J837" s="1256" t="s">
        <v>20</v>
      </c>
      <c r="K837" s="1266" t="s">
        <v>212</v>
      </c>
    </row>
    <row r="838" spans="2:11" ht="11.25" customHeight="1">
      <c r="B838" s="1246"/>
      <c r="C838" s="1248"/>
      <c r="D838" s="1248"/>
      <c r="E838" s="1257"/>
      <c r="F838" s="1248"/>
      <c r="G838" s="1248"/>
      <c r="H838" s="1253"/>
      <c r="I838" s="1258"/>
      <c r="J838" s="1258"/>
      <c r="K838" s="1270"/>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242" t="s">
        <v>240</v>
      </c>
      <c r="D841" s="1242"/>
      <c r="E841" s="1242"/>
      <c r="F841" s="1242"/>
      <c r="G841" s="1242"/>
      <c r="H841" s="1242"/>
      <c r="I841" s="1242"/>
      <c r="J841" s="1242"/>
      <c r="K841" s="1268"/>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260" t="s">
        <v>514</v>
      </c>
      <c r="C875" s="1261"/>
      <c r="D875" s="1261"/>
      <c r="E875" s="1261"/>
      <c r="F875" s="1261"/>
      <c r="G875" s="1261"/>
      <c r="H875" s="1261"/>
      <c r="I875" s="1261"/>
      <c r="J875" s="1261"/>
      <c r="K875" s="1262"/>
    </row>
    <row r="876" spans="2:11" ht="18">
      <c r="B876" s="1035"/>
      <c r="C876" s="1036"/>
      <c r="D876" s="1036"/>
      <c r="E876" s="1036"/>
      <c r="F876" s="1037" t="s">
        <v>202</v>
      </c>
      <c r="G876" s="1036"/>
      <c r="H876" s="1036"/>
      <c r="I876" s="1036"/>
      <c r="J876" s="1036"/>
      <c r="K876" s="1038"/>
    </row>
    <row r="877" spans="2:11" ht="12.75">
      <c r="B877" s="1263" t="s">
        <v>203</v>
      </c>
      <c r="C877" s="1247" t="s">
        <v>18</v>
      </c>
      <c r="D877" s="1247" t="s">
        <v>204</v>
      </c>
      <c r="E877" s="1249" t="s">
        <v>205</v>
      </c>
      <c r="F877" s="1250"/>
      <c r="G877" s="1251"/>
      <c r="H877" s="1252" t="s">
        <v>206</v>
      </c>
      <c r="I877" s="1249" t="s">
        <v>207</v>
      </c>
      <c r="J877" s="1250"/>
      <c r="K877" s="1265"/>
    </row>
    <row r="878" spans="2:11">
      <c r="B878" s="1264"/>
      <c r="C878" s="1248"/>
      <c r="D878" s="1248"/>
      <c r="E878" s="1256" t="s">
        <v>244</v>
      </c>
      <c r="F878" s="1247" t="s">
        <v>245</v>
      </c>
      <c r="G878" s="1247" t="s">
        <v>246</v>
      </c>
      <c r="H878" s="1253"/>
      <c r="I878" s="1256" t="s">
        <v>211</v>
      </c>
      <c r="J878" s="1256" t="s">
        <v>20</v>
      </c>
      <c r="K878" s="1266" t="s">
        <v>283</v>
      </c>
    </row>
    <row r="879" spans="2:11">
      <c r="B879" s="1264"/>
      <c r="C879" s="1248"/>
      <c r="D879" s="1248"/>
      <c r="E879" s="1257"/>
      <c r="F879" s="1248"/>
      <c r="G879" s="1248"/>
      <c r="H879" s="1253"/>
      <c r="I879" s="1257"/>
      <c r="J879" s="1257"/>
      <c r="K879" s="1267"/>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243" t="s">
        <v>214</v>
      </c>
      <c r="D882" s="1243"/>
      <c r="E882" s="1243"/>
      <c r="F882" s="1243"/>
      <c r="G882" s="1243"/>
      <c r="H882" s="1243"/>
      <c r="I882" s="1243"/>
      <c r="J882" s="1243"/>
      <c r="K882" s="1244"/>
    </row>
    <row r="883" spans="2:11" ht="12.75">
      <c r="B883" s="661"/>
      <c r="C883" s="503"/>
      <c r="D883" s="503"/>
      <c r="E883" s="503"/>
      <c r="F883" s="503"/>
      <c r="G883" s="503"/>
      <c r="H883" s="503"/>
      <c r="I883" s="503"/>
      <c r="J883" s="503"/>
      <c r="K883" s="662"/>
    </row>
    <row r="884" spans="2:11" ht="12.75">
      <c r="B884" s="690" t="s">
        <v>215</v>
      </c>
      <c r="C884" s="676">
        <f>SUM(D884+H884)</f>
        <v>136406</v>
      </c>
      <c r="D884" s="676">
        <v>2862</v>
      </c>
      <c r="E884" s="676">
        <v>1106</v>
      </c>
      <c r="F884" s="676">
        <v>1311</v>
      </c>
      <c r="G884" s="676">
        <v>445</v>
      </c>
      <c r="H884" s="676">
        <v>133544</v>
      </c>
      <c r="I884" s="676">
        <v>24250</v>
      </c>
      <c r="J884" s="676">
        <v>40380</v>
      </c>
      <c r="K884" s="677">
        <v>68914</v>
      </c>
    </row>
    <row r="885" spans="2:11" ht="12.75">
      <c r="B885" s="690"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690" t="s">
        <v>217</v>
      </c>
      <c r="C886" s="676">
        <f t="shared" si="97"/>
        <v>170008</v>
      </c>
      <c r="D886" s="678">
        <v>3972</v>
      </c>
      <c r="E886" s="678">
        <v>2161</v>
      </c>
      <c r="F886" s="678">
        <v>1402</v>
      </c>
      <c r="G886" s="679">
        <v>409</v>
      </c>
      <c r="H886" s="676">
        <v>166036</v>
      </c>
      <c r="I886" s="678">
        <v>28907</v>
      </c>
      <c r="J886" s="678">
        <v>44929</v>
      </c>
      <c r="K886" s="679">
        <v>92200</v>
      </c>
    </row>
    <row r="887" spans="2:11" ht="12.75">
      <c r="B887" s="690" t="s">
        <v>218</v>
      </c>
      <c r="C887" s="676">
        <f>SUM(D887+H887)</f>
        <v>124444</v>
      </c>
      <c r="D887" s="676">
        <v>2810</v>
      </c>
      <c r="E887" s="677">
        <v>1441</v>
      </c>
      <c r="F887" s="677">
        <v>987</v>
      </c>
      <c r="G887" s="676">
        <v>382</v>
      </c>
      <c r="H887" s="676">
        <v>121634</v>
      </c>
      <c r="I887" s="676">
        <v>20977</v>
      </c>
      <c r="J887" s="676">
        <v>36045</v>
      </c>
      <c r="K887" s="677">
        <v>64612</v>
      </c>
    </row>
    <row r="888" spans="2:11" ht="12.75">
      <c r="B888" s="690" t="s">
        <v>219</v>
      </c>
      <c r="C888" s="676">
        <f>SUM(D888+H888)</f>
        <v>151047</v>
      </c>
      <c r="D888" s="1075">
        <v>2945</v>
      </c>
      <c r="E888" s="1076">
        <v>1490</v>
      </c>
      <c r="F888" s="1077">
        <v>1101</v>
      </c>
      <c r="G888" s="1077">
        <v>354</v>
      </c>
      <c r="H888" s="1075">
        <v>148102</v>
      </c>
      <c r="I888" s="1076">
        <v>27100</v>
      </c>
      <c r="J888" s="1076">
        <v>38353</v>
      </c>
      <c r="K888" s="1077">
        <v>82649</v>
      </c>
    </row>
    <row r="889" spans="2:11" ht="12.75">
      <c r="B889" s="690" t="s">
        <v>220</v>
      </c>
      <c r="C889" s="676">
        <f t="shared" si="97"/>
        <v>147309</v>
      </c>
      <c r="D889" s="676">
        <v>3287</v>
      </c>
      <c r="E889" s="677">
        <v>1703</v>
      </c>
      <c r="F889" s="677">
        <v>1175</v>
      </c>
      <c r="G889" s="676">
        <v>409</v>
      </c>
      <c r="H889" s="676">
        <v>144022</v>
      </c>
      <c r="I889" s="676">
        <v>27906</v>
      </c>
      <c r="J889" s="676">
        <v>39280</v>
      </c>
      <c r="K889" s="677">
        <v>76836</v>
      </c>
    </row>
    <row r="890" spans="2:11" ht="12.75">
      <c r="B890" s="690" t="s">
        <v>221</v>
      </c>
      <c r="C890" s="676">
        <f>SUM(D890+H890)</f>
        <v>0</v>
      </c>
      <c r="D890" s="591"/>
      <c r="E890" s="678"/>
      <c r="F890" s="679"/>
      <c r="G890" s="679"/>
      <c r="H890" s="676"/>
      <c r="I890" s="678"/>
      <c r="J890" s="678"/>
      <c r="K890" s="679"/>
    </row>
    <row r="891" spans="2:11" ht="12.75">
      <c r="B891" s="690" t="s">
        <v>222</v>
      </c>
      <c r="C891" s="676">
        <f t="shared" si="97"/>
        <v>0</v>
      </c>
      <c r="D891" s="591"/>
      <c r="E891" s="678"/>
      <c r="F891" s="678"/>
      <c r="G891" s="679"/>
      <c r="H891" s="676"/>
      <c r="I891" s="678"/>
      <c r="J891" s="678"/>
      <c r="K891" s="679"/>
    </row>
    <row r="892" spans="2:11" ht="12.75">
      <c r="B892" s="690" t="s">
        <v>223</v>
      </c>
      <c r="C892" s="676">
        <f t="shared" si="97"/>
        <v>0</v>
      </c>
      <c r="D892" s="676"/>
      <c r="E892" s="677"/>
      <c r="F892" s="677"/>
      <c r="G892" s="676"/>
      <c r="H892" s="676"/>
      <c r="I892" s="676"/>
      <c r="J892" s="676"/>
      <c r="K892" s="677"/>
    </row>
    <row r="893" spans="2:11" ht="12.75">
      <c r="B893" s="695" t="s">
        <v>224</v>
      </c>
      <c r="C893" s="676">
        <f>SUM(D893+H893)</f>
        <v>0</v>
      </c>
      <c r="D893" s="591"/>
      <c r="E893" s="678"/>
      <c r="F893" s="678"/>
      <c r="G893" s="678"/>
      <c r="H893" s="677"/>
      <c r="I893" s="678"/>
      <c r="J893" s="678"/>
      <c r="K893" s="679"/>
    </row>
    <row r="894" spans="2:11" ht="12.75">
      <c r="B894" s="695" t="s">
        <v>225</v>
      </c>
      <c r="C894" s="676">
        <f>SUM(D894+H894)</f>
        <v>0</v>
      </c>
      <c r="D894" s="678"/>
      <c r="E894" s="678"/>
      <c r="F894" s="678"/>
      <c r="G894" s="678"/>
      <c r="H894" s="678"/>
      <c r="I894" s="678"/>
      <c r="J894" s="678"/>
      <c r="K894" s="679"/>
    </row>
    <row r="895" spans="2:11" ht="12.75">
      <c r="B895" s="695" t="s">
        <v>226</v>
      </c>
      <c r="C895" s="676">
        <f t="shared" si="97"/>
        <v>0</v>
      </c>
      <c r="D895" s="678"/>
      <c r="E895" s="678"/>
      <c r="F895" s="678"/>
      <c r="G895" s="678"/>
      <c r="H895" s="678"/>
      <c r="I895" s="678"/>
      <c r="J895" s="678"/>
      <c r="K895" s="679"/>
    </row>
    <row r="896" spans="2:11" ht="15">
      <c r="B896" s="696"/>
      <c r="C896" s="677"/>
      <c r="D896" s="677"/>
      <c r="E896" s="677"/>
      <c r="F896" s="677"/>
      <c r="G896" s="677"/>
      <c r="H896" s="677"/>
      <c r="I896" s="677"/>
      <c r="J896" s="677"/>
      <c r="K896" s="677"/>
    </row>
    <row r="897" spans="2:11" ht="12.75">
      <c r="B897" s="698">
        <v>2022</v>
      </c>
      <c r="C897" s="670">
        <f t="shared" ref="C897:K897" si="98">SUM(C884:C895)</f>
        <v>871469</v>
      </c>
      <c r="D897" s="670">
        <f>SUM(D884:D895)</f>
        <v>19473</v>
      </c>
      <c r="E897" s="670">
        <f t="shared" si="98"/>
        <v>9932</v>
      </c>
      <c r="F897" s="670">
        <f t="shared" si="98"/>
        <v>7266</v>
      </c>
      <c r="G897" s="670">
        <f>SUM(G884:G895)</f>
        <v>2275</v>
      </c>
      <c r="H897" s="670">
        <f t="shared" si="98"/>
        <v>851996</v>
      </c>
      <c r="I897" s="670">
        <f t="shared" si="98"/>
        <v>153975</v>
      </c>
      <c r="J897" s="670">
        <f t="shared" si="98"/>
        <v>238894</v>
      </c>
      <c r="K897" s="670">
        <f t="shared" si="98"/>
        <v>459127</v>
      </c>
    </row>
    <row r="898" spans="2:11" ht="12.75">
      <c r="B898" s="663"/>
      <c r="C898" s="664"/>
      <c r="D898" s="664"/>
      <c r="E898" s="664"/>
      <c r="F898" s="664"/>
      <c r="G898" s="664"/>
      <c r="H898" s="664"/>
      <c r="I898" s="664"/>
      <c r="J898" s="664"/>
      <c r="K898" s="664"/>
    </row>
    <row r="899" spans="2:11" ht="12.75">
      <c r="B899" s="663"/>
      <c r="C899" s="1242" t="s">
        <v>239</v>
      </c>
      <c r="D899" s="1242"/>
      <c r="E899" s="1242"/>
      <c r="F899" s="1242"/>
      <c r="G899" s="1242"/>
      <c r="H899" s="1242"/>
      <c r="I899" s="1242"/>
      <c r="J899" s="1242"/>
      <c r="K899" s="1242"/>
    </row>
    <row r="900" spans="2:11" ht="12.75">
      <c r="B900" s="661"/>
      <c r="C900" s="664"/>
      <c r="D900" s="664"/>
      <c r="E900" s="664"/>
      <c r="F900" s="664"/>
      <c r="G900" s="664"/>
      <c r="H900" s="664"/>
      <c r="I900" s="664"/>
      <c r="J900" s="664"/>
      <c r="K900" s="664"/>
    </row>
    <row r="901" spans="2:11" ht="12.75">
      <c r="B901" s="701"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701"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701"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701"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701" t="s">
        <v>219</v>
      </c>
      <c r="C905" s="676">
        <f t="shared" si="99"/>
        <v>45856347</v>
      </c>
      <c r="D905" s="1076">
        <v>162284</v>
      </c>
      <c r="E905" s="1076">
        <v>51355</v>
      </c>
      <c r="F905" s="1076">
        <v>63157</v>
      </c>
      <c r="G905" s="1076">
        <v>47772</v>
      </c>
      <c r="H905" s="1076">
        <v>45694063</v>
      </c>
      <c r="I905" s="1076">
        <v>7461819</v>
      </c>
      <c r="J905" s="1076">
        <v>10755546</v>
      </c>
      <c r="K905" s="1077">
        <v>27476698</v>
      </c>
    </row>
    <row r="906" spans="2:11" ht="12.75">
      <c r="B906" s="701"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701" t="s">
        <v>221</v>
      </c>
      <c r="C907" s="676">
        <f t="shared" si="99"/>
        <v>0</v>
      </c>
      <c r="D907" s="678"/>
      <c r="E907" s="678"/>
      <c r="F907" s="678"/>
      <c r="G907" s="679"/>
      <c r="H907" s="676"/>
      <c r="I907" s="678"/>
      <c r="J907" s="678"/>
      <c r="K907" s="679"/>
    </row>
    <row r="908" spans="2:11" ht="12.75">
      <c r="B908" s="701" t="s">
        <v>222</v>
      </c>
      <c r="C908" s="676">
        <f t="shared" si="99"/>
        <v>0</v>
      </c>
      <c r="D908" s="678"/>
      <c r="E908" s="678"/>
      <c r="F908" s="678"/>
      <c r="G908" s="679"/>
      <c r="H908" s="676"/>
      <c r="I908" s="678"/>
      <c r="J908" s="678"/>
      <c r="K908" s="679"/>
    </row>
    <row r="909" spans="2:11" ht="12.75">
      <c r="B909" s="701" t="s">
        <v>223</v>
      </c>
      <c r="C909" s="676">
        <f t="shared" si="99"/>
        <v>0</v>
      </c>
      <c r="D909" s="678"/>
      <c r="E909" s="678"/>
      <c r="F909" s="678"/>
      <c r="G909" s="679"/>
      <c r="H909" s="676"/>
      <c r="I909" s="678"/>
      <c r="J909" s="678"/>
      <c r="K909" s="679"/>
    </row>
    <row r="910" spans="2:11" ht="12.75">
      <c r="B910" s="701" t="s">
        <v>224</v>
      </c>
      <c r="C910" s="676">
        <f>SUM(D910+H910)</f>
        <v>0</v>
      </c>
      <c r="D910" s="678"/>
      <c r="E910" s="678"/>
      <c r="F910" s="678"/>
      <c r="G910" s="678"/>
      <c r="H910" s="677"/>
      <c r="I910" s="678"/>
      <c r="J910" s="678"/>
      <c r="K910" s="679"/>
    </row>
    <row r="911" spans="2:11" ht="12.75">
      <c r="B911" s="701" t="s">
        <v>225</v>
      </c>
      <c r="C911" s="676">
        <f>SUM(D911+H911)</f>
        <v>0</v>
      </c>
      <c r="D911" s="678"/>
      <c r="E911" s="678"/>
      <c r="F911" s="678"/>
      <c r="G911" s="678"/>
      <c r="H911" s="677"/>
      <c r="I911" s="678"/>
      <c r="J911" s="678"/>
      <c r="K911" s="679"/>
    </row>
    <row r="912" spans="2:11" ht="12.75">
      <c r="B912" s="701" t="s">
        <v>226</v>
      </c>
      <c r="C912" s="676">
        <f t="shared" si="99"/>
        <v>0</v>
      </c>
      <c r="D912" s="678"/>
      <c r="E912" s="678"/>
      <c r="F912" s="678"/>
      <c r="G912" s="678"/>
      <c r="H912" s="678"/>
      <c r="I912" s="678"/>
      <c r="J912" s="678"/>
      <c r="K912" s="679"/>
    </row>
    <row r="913" spans="2:11" ht="12.75">
      <c r="B913" s="663"/>
      <c r="C913" s="677"/>
      <c r="D913" s="677"/>
      <c r="E913" s="677"/>
      <c r="F913" s="677"/>
      <c r="G913" s="677"/>
      <c r="H913" s="677"/>
      <c r="I913" s="677"/>
      <c r="J913" s="677"/>
      <c r="K913" s="677"/>
    </row>
    <row r="914" spans="2:11" ht="12.75">
      <c r="B914" s="698">
        <v>2022</v>
      </c>
      <c r="C914" s="670">
        <f t="shared" ref="C914:K914" si="100">SUM(C901:C912)</f>
        <v>265145811</v>
      </c>
      <c r="D914" s="670">
        <f t="shared" si="100"/>
        <v>1083656</v>
      </c>
      <c r="E914" s="670">
        <f t="shared" si="100"/>
        <v>343047</v>
      </c>
      <c r="F914" s="670">
        <f t="shared" si="100"/>
        <v>421650</v>
      </c>
      <c r="G914" s="670">
        <f t="shared" si="100"/>
        <v>318959</v>
      </c>
      <c r="H914" s="670">
        <f t="shared" si="100"/>
        <v>264062155</v>
      </c>
      <c r="I914" s="670">
        <f t="shared" si="100"/>
        <v>42251851</v>
      </c>
      <c r="J914" s="670">
        <f t="shared" si="100"/>
        <v>67337485</v>
      </c>
      <c r="K914" s="670">
        <f t="shared" si="100"/>
        <v>154472819</v>
      </c>
    </row>
    <row r="915" spans="2:11" ht="12.75">
      <c r="B915" s="702"/>
      <c r="C915" s="665"/>
      <c r="D915" s="665"/>
      <c r="E915" s="665"/>
      <c r="F915" s="665"/>
      <c r="G915" s="665"/>
      <c r="H915" s="665"/>
      <c r="I915" s="665"/>
      <c r="J915" s="665"/>
      <c r="K915" s="665"/>
    </row>
    <row r="916" spans="2:11" ht="12.75" customHeight="1">
      <c r="B916" s="1245" t="s">
        <v>203</v>
      </c>
      <c r="C916" s="1247" t="s">
        <v>18</v>
      </c>
      <c r="D916" s="1247" t="s">
        <v>204</v>
      </c>
      <c r="E916" s="1249" t="s">
        <v>205</v>
      </c>
      <c r="F916" s="1250"/>
      <c r="G916" s="1251"/>
      <c r="H916" s="1252" t="s">
        <v>206</v>
      </c>
      <c r="I916" s="1254" t="s">
        <v>207</v>
      </c>
      <c r="J916" s="1255"/>
      <c r="K916" s="1255"/>
    </row>
    <row r="917" spans="2:11" ht="11.25" customHeight="1">
      <c r="B917" s="1246"/>
      <c r="C917" s="1248"/>
      <c r="D917" s="1248"/>
      <c r="E917" s="1256" t="s">
        <v>244</v>
      </c>
      <c r="F917" s="1247" t="s">
        <v>245</v>
      </c>
      <c r="G917" s="1247" t="s">
        <v>246</v>
      </c>
      <c r="H917" s="1253"/>
      <c r="I917" s="1256" t="s">
        <v>211</v>
      </c>
      <c r="J917" s="1256" t="s">
        <v>20</v>
      </c>
      <c r="K917" s="1247" t="s">
        <v>212</v>
      </c>
    </row>
    <row r="918" spans="2:11" ht="11.25" customHeight="1">
      <c r="B918" s="1246"/>
      <c r="C918" s="1248"/>
      <c r="D918" s="1248"/>
      <c r="E918" s="1257"/>
      <c r="F918" s="1248"/>
      <c r="G918" s="1248"/>
      <c r="H918" s="1253"/>
      <c r="I918" s="1258"/>
      <c r="J918" s="1258"/>
      <c r="K918" s="1259"/>
    </row>
    <row r="919" spans="2:11" ht="12.75">
      <c r="B919" s="659">
        <v>0</v>
      </c>
      <c r="C919" s="666">
        <v>1</v>
      </c>
      <c r="D919" s="666">
        <v>2</v>
      </c>
      <c r="E919" s="667">
        <v>3</v>
      </c>
      <c r="F919" s="667">
        <v>4</v>
      </c>
      <c r="G919" s="666">
        <v>5</v>
      </c>
      <c r="H919" s="666">
        <v>6</v>
      </c>
      <c r="I919" s="666">
        <v>7</v>
      </c>
      <c r="J919" s="666">
        <v>8</v>
      </c>
      <c r="K919" s="666">
        <v>9</v>
      </c>
    </row>
    <row r="920" spans="2:11" ht="12.75">
      <c r="B920" s="661"/>
      <c r="C920" s="664"/>
      <c r="D920" s="664"/>
      <c r="E920" s="664"/>
      <c r="F920" s="664"/>
      <c r="G920" s="664"/>
      <c r="H920" s="664"/>
      <c r="I920" s="664"/>
      <c r="J920" s="664"/>
      <c r="K920" s="664"/>
    </row>
    <row r="921" spans="2:11" ht="12.75">
      <c r="B921" s="663"/>
      <c r="C921" s="1242" t="s">
        <v>240</v>
      </c>
      <c r="D921" s="1242"/>
      <c r="E921" s="1242"/>
      <c r="F921" s="1242"/>
      <c r="G921" s="1242"/>
      <c r="H921" s="1242"/>
      <c r="I921" s="1242"/>
      <c r="J921" s="1242"/>
      <c r="K921" s="1242"/>
    </row>
    <row r="922" spans="2:11" ht="12.75">
      <c r="B922" s="663"/>
      <c r="C922" s="668"/>
      <c r="D922" s="668"/>
      <c r="E922" s="668"/>
      <c r="F922" s="668"/>
      <c r="G922" s="668"/>
      <c r="H922" s="668"/>
      <c r="I922" s="668"/>
      <c r="J922" s="668"/>
      <c r="K922" s="668"/>
    </row>
    <row r="923" spans="2:11" ht="12.75">
      <c r="B923" s="701"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701"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701"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701"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701" t="s">
        <v>219</v>
      </c>
      <c r="C927" s="676">
        <f t="shared" si="101"/>
        <v>90424682</v>
      </c>
      <c r="D927" s="1076">
        <v>286702</v>
      </c>
      <c r="E927" s="1076">
        <v>91156</v>
      </c>
      <c r="F927" s="1076">
        <v>111222</v>
      </c>
      <c r="G927" s="1076">
        <v>84324</v>
      </c>
      <c r="H927" s="1076">
        <v>90137980</v>
      </c>
      <c r="I927" s="1076">
        <v>14710488</v>
      </c>
      <c r="J927" s="1076">
        <v>22097348</v>
      </c>
      <c r="K927" s="1077">
        <v>53330144</v>
      </c>
    </row>
    <row r="928" spans="2:11" ht="12.75">
      <c r="B928" s="701"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701" t="s">
        <v>221</v>
      </c>
      <c r="C929" s="676">
        <f>SUM(D929+H929)</f>
        <v>0</v>
      </c>
      <c r="D929" s="678"/>
      <c r="E929" s="678"/>
      <c r="F929" s="678"/>
      <c r="G929" s="679"/>
      <c r="H929" s="676"/>
      <c r="I929" s="678"/>
      <c r="J929" s="678"/>
      <c r="K929" s="679"/>
    </row>
    <row r="930" spans="2:11" ht="12.75">
      <c r="B930" s="701" t="s">
        <v>222</v>
      </c>
      <c r="C930" s="676">
        <f>SUM(D930+H930)</f>
        <v>0</v>
      </c>
      <c r="D930" s="678"/>
      <c r="E930" s="678"/>
      <c r="F930" s="678"/>
      <c r="G930" s="679"/>
      <c r="H930" s="676"/>
      <c r="I930" s="678"/>
      <c r="J930" s="678"/>
      <c r="K930" s="679"/>
    </row>
    <row r="931" spans="2:11" ht="12.75">
      <c r="B931" s="701" t="s">
        <v>223</v>
      </c>
      <c r="C931" s="676">
        <f t="shared" si="101"/>
        <v>0</v>
      </c>
      <c r="D931" s="676"/>
      <c r="E931" s="677"/>
      <c r="F931" s="677"/>
      <c r="G931" s="677"/>
      <c r="H931" s="676"/>
      <c r="I931" s="677"/>
      <c r="J931" s="677"/>
      <c r="K931" s="677"/>
    </row>
    <row r="932" spans="2:11" ht="12.75">
      <c r="B932" s="701" t="s">
        <v>224</v>
      </c>
      <c r="C932" s="676">
        <f t="shared" si="101"/>
        <v>0</v>
      </c>
      <c r="D932" s="678"/>
      <c r="E932" s="678"/>
      <c r="F932" s="678"/>
      <c r="G932" s="678"/>
      <c r="H932" s="677"/>
      <c r="I932" s="678"/>
      <c r="J932" s="678"/>
      <c r="K932" s="679"/>
    </row>
    <row r="933" spans="2:11" ht="12.75">
      <c r="B933" s="701" t="s">
        <v>225</v>
      </c>
      <c r="C933" s="676">
        <f t="shared" si="101"/>
        <v>0</v>
      </c>
      <c r="D933" s="678"/>
      <c r="E933" s="678"/>
      <c r="F933" s="678"/>
      <c r="G933" s="678"/>
      <c r="H933" s="677"/>
      <c r="I933" s="678"/>
      <c r="J933" s="678"/>
      <c r="K933" s="679"/>
    </row>
    <row r="934" spans="2:11" ht="12.75">
      <c r="B934" s="701" t="s">
        <v>226</v>
      </c>
      <c r="C934" s="676">
        <f t="shared" si="101"/>
        <v>0</v>
      </c>
      <c r="D934" s="678"/>
      <c r="E934" s="678"/>
      <c r="F934" s="678"/>
      <c r="G934" s="679"/>
      <c r="H934" s="680"/>
      <c r="I934" s="678"/>
      <c r="J934" s="678"/>
      <c r="K934" s="679"/>
    </row>
    <row r="935" spans="2:11" ht="12.75">
      <c r="B935" s="701"/>
      <c r="C935" s="675"/>
      <c r="D935" s="672"/>
      <c r="E935" s="673"/>
      <c r="F935" s="673"/>
      <c r="G935" s="673"/>
      <c r="H935" s="672"/>
      <c r="I935" s="673"/>
      <c r="J935" s="673"/>
      <c r="K935" s="673"/>
    </row>
    <row r="936" spans="2:11" ht="13.5" thickBot="1">
      <c r="B936" s="1034">
        <v>2022</v>
      </c>
      <c r="C936" s="674">
        <f t="shared" ref="C936:K936" si="102">SUM(C923:C934)</f>
        <v>521641674</v>
      </c>
      <c r="D936" s="674">
        <f t="shared" si="102"/>
        <v>1909036</v>
      </c>
      <c r="E936" s="674">
        <f t="shared" si="102"/>
        <v>606285</v>
      </c>
      <c r="F936" s="674">
        <f t="shared" si="102"/>
        <v>742294</v>
      </c>
      <c r="G936" s="674">
        <f t="shared" si="102"/>
        <v>560457</v>
      </c>
      <c r="H936" s="674">
        <f t="shared" si="102"/>
        <v>519732638</v>
      </c>
      <c r="I936" s="674">
        <f t="shared" si="102"/>
        <v>83139870</v>
      </c>
      <c r="J936" s="674">
        <f t="shared" si="102"/>
        <v>138187689</v>
      </c>
      <c r="K936" s="674">
        <f t="shared" si="102"/>
        <v>298405079</v>
      </c>
    </row>
    <row r="937" spans="2:11">
      <c r="B937" s="1039"/>
      <c r="C937" s="344"/>
      <c r="D937" s="344"/>
      <c r="E937" s="344"/>
      <c r="F937" s="344"/>
      <c r="G937" s="344"/>
      <c r="H937" s="344"/>
      <c r="I937" s="344"/>
      <c r="J937" s="344"/>
      <c r="K937" s="1040"/>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56"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56"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AC38" sqref="AC38"/>
    </sheetView>
  </sheetViews>
  <sheetFormatPr defaultRowHeight="12.75"/>
  <cols>
    <col min="1" max="16384" width="9.140625" style="3"/>
  </cols>
  <sheetData>
    <row r="9" spans="24:26" ht="18">
      <c r="X9" s="1043"/>
      <c r="Y9" s="1043"/>
      <c r="Z9" s="1043"/>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642" t="s">
        <v>542</v>
      </c>
      <c r="B1" s="1642"/>
      <c r="C1" s="1642"/>
      <c r="D1" s="1642"/>
      <c r="E1" s="1642"/>
      <c r="F1" s="1642"/>
      <c r="G1" s="1642"/>
      <c r="H1" s="1642"/>
      <c r="I1" s="1642"/>
      <c r="J1" s="1642"/>
      <c r="K1" s="1642"/>
      <c r="L1" s="1642"/>
      <c r="M1" s="1642"/>
      <c r="N1" s="1642"/>
    </row>
    <row r="2" spans="1:14" ht="15.75" thickBot="1">
      <c r="G2" s="1643" t="s">
        <v>278</v>
      </c>
    </row>
    <row r="3" spans="1:14" ht="15.75" thickBot="1">
      <c r="A3" s="1644" t="s">
        <v>279</v>
      </c>
      <c r="B3" s="1645" t="s">
        <v>166</v>
      </c>
      <c r="C3" s="1645" t="s">
        <v>167</v>
      </c>
      <c r="D3" s="1645" t="s">
        <v>168</v>
      </c>
      <c r="E3" s="1645" t="s">
        <v>169</v>
      </c>
      <c r="F3" s="1645" t="s">
        <v>170</v>
      </c>
      <c r="G3" s="1645" t="s">
        <v>171</v>
      </c>
      <c r="H3" s="1645" t="s">
        <v>172</v>
      </c>
      <c r="I3" s="1645" t="s">
        <v>173</v>
      </c>
      <c r="J3" s="1645" t="s">
        <v>174</v>
      </c>
      <c r="K3" s="1645" t="s">
        <v>175</v>
      </c>
      <c r="L3" s="1645" t="s">
        <v>176</v>
      </c>
      <c r="M3" s="1645" t="s">
        <v>177</v>
      </c>
      <c r="N3" s="1645" t="s">
        <v>184</v>
      </c>
    </row>
    <row r="4" spans="1:14">
      <c r="A4" s="1646">
        <v>2004</v>
      </c>
      <c r="B4" s="1647">
        <v>299.39999999999998</v>
      </c>
      <c r="C4" s="1647">
        <v>296.39999999999998</v>
      </c>
      <c r="D4" s="1647">
        <v>293.7</v>
      </c>
      <c r="E4" s="1647">
        <v>293.5</v>
      </c>
      <c r="F4" s="1647">
        <v>293.5</v>
      </c>
      <c r="G4" s="1647">
        <v>291.60000000000002</v>
      </c>
      <c r="H4" s="1647">
        <v>290.2</v>
      </c>
      <c r="I4" s="1647">
        <v>286.3</v>
      </c>
      <c r="J4" s="1647">
        <v>285.39999999999998</v>
      </c>
      <c r="K4" s="1647">
        <v>285.10000000000002</v>
      </c>
      <c r="L4" s="1647">
        <v>291.2</v>
      </c>
      <c r="M4" s="1647">
        <v>297.8</v>
      </c>
      <c r="N4" s="1648">
        <v>291.3</v>
      </c>
    </row>
    <row r="5" spans="1:14">
      <c r="A5" s="1649">
        <v>2005</v>
      </c>
      <c r="B5" s="1650">
        <v>304.10000000000002</v>
      </c>
      <c r="C5" s="1650">
        <v>308.10000000000002</v>
      </c>
      <c r="D5" s="1650">
        <v>308.2</v>
      </c>
      <c r="E5" s="1650">
        <v>310.89999999999998</v>
      </c>
      <c r="F5" s="1650">
        <v>309.89999999999998</v>
      </c>
      <c r="G5" s="1650">
        <v>309.10000000000002</v>
      </c>
      <c r="H5" s="1650">
        <v>307</v>
      </c>
      <c r="I5" s="1650">
        <v>300.60000000000002</v>
      </c>
      <c r="J5" s="1650">
        <v>303.3</v>
      </c>
      <c r="K5" s="1650">
        <v>304.3</v>
      </c>
      <c r="L5" s="1650">
        <v>311.8</v>
      </c>
      <c r="M5" s="1650">
        <v>315.5</v>
      </c>
      <c r="N5" s="1651">
        <v>307.60000000000002</v>
      </c>
    </row>
    <row r="6" spans="1:14">
      <c r="A6" s="1649">
        <v>2006</v>
      </c>
      <c r="B6" s="1650">
        <v>317.10000000000002</v>
      </c>
      <c r="C6" s="1650">
        <v>319.89999999999998</v>
      </c>
      <c r="D6" s="1650">
        <v>324</v>
      </c>
      <c r="E6" s="1650">
        <v>319.5</v>
      </c>
      <c r="F6" s="1650">
        <v>325.8</v>
      </c>
      <c r="G6" s="1650">
        <v>323.8</v>
      </c>
      <c r="H6" s="1650">
        <v>312.8</v>
      </c>
      <c r="I6" s="1650">
        <v>313</v>
      </c>
      <c r="J6" s="1650">
        <v>315.2</v>
      </c>
      <c r="K6" s="1650">
        <v>311.2</v>
      </c>
      <c r="L6" s="1650">
        <v>316.2</v>
      </c>
      <c r="M6" s="1650">
        <v>321.8</v>
      </c>
      <c r="N6" s="1651">
        <v>318.7</v>
      </c>
    </row>
    <row r="7" spans="1:14">
      <c r="A7" s="1649">
        <v>2007</v>
      </c>
      <c r="B7" s="1650">
        <v>325.7</v>
      </c>
      <c r="C7" s="1650">
        <v>327.9</v>
      </c>
      <c r="D7" s="1650">
        <v>329.1</v>
      </c>
      <c r="E7" s="1650">
        <v>329.9</v>
      </c>
      <c r="F7" s="1650">
        <v>328.7</v>
      </c>
      <c r="G7" s="1650">
        <v>330</v>
      </c>
      <c r="H7" s="1650">
        <v>327.9</v>
      </c>
      <c r="I7" s="1650">
        <v>324</v>
      </c>
      <c r="J7" s="1650">
        <v>329.3</v>
      </c>
      <c r="K7" s="1650">
        <v>312.8</v>
      </c>
      <c r="L7" s="1650">
        <v>317.5</v>
      </c>
      <c r="M7" s="1650">
        <v>319</v>
      </c>
      <c r="N7" s="1651">
        <v>325.39999999999998</v>
      </c>
    </row>
    <row r="8" spans="1:14">
      <c r="A8" s="1649">
        <v>2008</v>
      </c>
      <c r="B8" s="1650">
        <v>326.5</v>
      </c>
      <c r="C8" s="1650">
        <v>327</v>
      </c>
      <c r="D8" s="1650">
        <v>324.5</v>
      </c>
      <c r="E8" s="1650">
        <v>322.60000000000002</v>
      </c>
      <c r="F8" s="1650">
        <v>325.7</v>
      </c>
      <c r="G8" s="1650">
        <v>323.8</v>
      </c>
      <c r="H8" s="1650">
        <v>317</v>
      </c>
      <c r="I8" s="1650">
        <v>314.39999999999998</v>
      </c>
      <c r="J8" s="1650">
        <v>314.60000000000002</v>
      </c>
      <c r="K8" s="1650">
        <v>310.5</v>
      </c>
      <c r="L8" s="1650">
        <v>315.10000000000002</v>
      </c>
      <c r="M8" s="1650">
        <v>321.7</v>
      </c>
      <c r="N8" s="1651">
        <v>320.39999999999998</v>
      </c>
    </row>
    <row r="9" spans="1:14">
      <c r="A9" s="1649">
        <v>2009</v>
      </c>
      <c r="B9" s="1650">
        <v>322.2</v>
      </c>
      <c r="C9" s="1650">
        <v>324.3</v>
      </c>
      <c r="D9" s="1650">
        <v>325.89999999999998</v>
      </c>
      <c r="E9" s="1650">
        <v>324.2</v>
      </c>
      <c r="F9" s="1650">
        <v>325.3</v>
      </c>
      <c r="G9" s="1650">
        <v>324.5</v>
      </c>
      <c r="H9" s="1650">
        <v>323.3</v>
      </c>
      <c r="I9" s="1650">
        <v>316.2</v>
      </c>
      <c r="J9" s="1650">
        <v>320.10000000000002</v>
      </c>
      <c r="K9" s="1650">
        <v>320</v>
      </c>
      <c r="L9" s="1650">
        <v>324.5</v>
      </c>
      <c r="M9" s="1650">
        <v>330</v>
      </c>
      <c r="N9" s="1652">
        <v>323.60000000000002</v>
      </c>
    </row>
    <row r="10" spans="1:14">
      <c r="A10" s="1649">
        <v>2010</v>
      </c>
      <c r="B10" s="1650">
        <v>333.4</v>
      </c>
      <c r="C10" s="1650">
        <v>341.3</v>
      </c>
      <c r="D10" s="1650">
        <v>335.1</v>
      </c>
      <c r="E10" s="1650">
        <v>343.1</v>
      </c>
      <c r="F10" s="1650">
        <v>346.2</v>
      </c>
      <c r="G10" s="1650">
        <v>345.9</v>
      </c>
      <c r="H10" s="1650">
        <v>340.4</v>
      </c>
      <c r="I10" s="1650">
        <v>336.9</v>
      </c>
      <c r="J10" s="1650">
        <v>334.2</v>
      </c>
      <c r="K10" s="1650">
        <v>325.7</v>
      </c>
      <c r="L10" s="1650">
        <v>326.39999999999998</v>
      </c>
      <c r="M10" s="1650">
        <v>326.3</v>
      </c>
      <c r="N10" s="1652">
        <v>335.8</v>
      </c>
    </row>
    <row r="11" spans="1:14">
      <c r="A11" s="1649">
        <v>2011</v>
      </c>
      <c r="B11" s="1650">
        <v>325.60000000000002</v>
      </c>
      <c r="C11" s="1650">
        <v>323.5</v>
      </c>
      <c r="D11" s="1650">
        <v>322.8</v>
      </c>
      <c r="E11" s="1650">
        <v>323</v>
      </c>
      <c r="F11" s="1650">
        <v>326.89999999999998</v>
      </c>
      <c r="G11" s="1650">
        <v>323.39999999999998</v>
      </c>
      <c r="H11" s="1650">
        <v>321.10000000000002</v>
      </c>
      <c r="I11" s="1650">
        <v>317.7</v>
      </c>
      <c r="J11" s="1650">
        <v>313</v>
      </c>
      <c r="K11" s="1650">
        <v>312.89999999999998</v>
      </c>
      <c r="L11" s="1650">
        <v>315.60000000000002</v>
      </c>
      <c r="M11" s="1650">
        <v>322.10000000000002</v>
      </c>
      <c r="N11" s="1652">
        <v>320.7</v>
      </c>
    </row>
    <row r="12" spans="1:14">
      <c r="A12" s="1653">
        <v>2012</v>
      </c>
      <c r="B12" s="1654">
        <v>324.89999999999998</v>
      </c>
      <c r="C12" s="1654">
        <v>327.2</v>
      </c>
      <c r="D12" s="1654">
        <v>329</v>
      </c>
      <c r="E12" s="1654">
        <v>329.8</v>
      </c>
      <c r="F12" s="1654">
        <v>334.6</v>
      </c>
      <c r="G12" s="1654">
        <v>336.3</v>
      </c>
      <c r="H12" s="1654">
        <v>330.7</v>
      </c>
      <c r="I12" s="1654">
        <v>326.3</v>
      </c>
      <c r="J12" s="1654">
        <v>325.7</v>
      </c>
      <c r="K12" s="1654">
        <v>322</v>
      </c>
      <c r="L12" s="1654">
        <v>327.2</v>
      </c>
      <c r="M12" s="1654">
        <v>330.6</v>
      </c>
      <c r="N12" s="1655">
        <v>328.9</v>
      </c>
    </row>
    <row r="13" spans="1:14">
      <c r="A13" s="1653">
        <v>2013</v>
      </c>
      <c r="B13" s="1654">
        <v>334</v>
      </c>
      <c r="C13" s="1654">
        <v>336.5</v>
      </c>
      <c r="D13" s="1654">
        <v>334.9</v>
      </c>
      <c r="E13" s="1654">
        <v>338</v>
      </c>
      <c r="F13" s="1654">
        <v>338.8</v>
      </c>
      <c r="G13" s="1654">
        <v>343</v>
      </c>
      <c r="H13" s="1654">
        <v>338.6</v>
      </c>
      <c r="I13" s="1654">
        <v>334</v>
      </c>
      <c r="J13" s="1654">
        <v>329.8</v>
      </c>
      <c r="K13" s="1654">
        <v>328.9</v>
      </c>
      <c r="L13" s="1654">
        <v>331</v>
      </c>
      <c r="M13" s="1654">
        <v>333.1</v>
      </c>
      <c r="N13" s="1655">
        <v>335.2</v>
      </c>
    </row>
    <row r="14" spans="1:14">
      <c r="A14" s="1653">
        <v>2014</v>
      </c>
      <c r="B14" s="1654">
        <v>335.3</v>
      </c>
      <c r="C14" s="1654">
        <v>339.5</v>
      </c>
      <c r="D14" s="1654">
        <v>336</v>
      </c>
      <c r="E14" s="1654">
        <v>338.1</v>
      </c>
      <c r="F14" s="1654">
        <v>336</v>
      </c>
      <c r="G14" s="1654">
        <v>336.1</v>
      </c>
      <c r="H14" s="1654">
        <v>331.4</v>
      </c>
      <c r="I14" s="1654">
        <v>332.4</v>
      </c>
      <c r="J14" s="1654">
        <v>327.3</v>
      </c>
      <c r="K14" s="1654">
        <v>326.3</v>
      </c>
      <c r="L14" s="1654">
        <v>328.5</v>
      </c>
      <c r="M14" s="1654">
        <v>340.6</v>
      </c>
      <c r="N14" s="1655">
        <v>333.6</v>
      </c>
    </row>
    <row r="15" spans="1:14">
      <c r="A15" s="1656">
        <v>2015</v>
      </c>
      <c r="B15" s="1657">
        <v>336</v>
      </c>
      <c r="C15" s="1657">
        <v>338.9</v>
      </c>
      <c r="D15" s="1657">
        <v>339.7</v>
      </c>
      <c r="E15" s="1657">
        <v>340.8</v>
      </c>
      <c r="F15" s="1657">
        <v>346.1</v>
      </c>
      <c r="G15" s="1657">
        <v>343.9</v>
      </c>
      <c r="H15" s="1657">
        <v>339.4</v>
      </c>
      <c r="I15" s="1657">
        <v>334</v>
      </c>
      <c r="J15" s="1657">
        <v>332.9</v>
      </c>
      <c r="K15" s="1657">
        <v>331.2</v>
      </c>
      <c r="L15" s="1657">
        <v>332.8</v>
      </c>
      <c r="M15" s="1657">
        <v>335.4</v>
      </c>
      <c r="N15" s="1658">
        <v>337.6</v>
      </c>
    </row>
    <row r="16" spans="1:14">
      <c r="A16" s="1656">
        <v>2016</v>
      </c>
      <c r="B16" s="1657">
        <v>335.2</v>
      </c>
      <c r="C16" s="1657">
        <v>337.7</v>
      </c>
      <c r="D16" s="1657">
        <v>338.5</v>
      </c>
      <c r="E16" s="1657">
        <v>340.3</v>
      </c>
      <c r="F16" s="1657">
        <v>345.4</v>
      </c>
      <c r="G16" s="1657">
        <v>342.5</v>
      </c>
      <c r="H16" s="1657">
        <v>339.1</v>
      </c>
      <c r="I16" s="1657">
        <v>336.7</v>
      </c>
      <c r="J16" s="1657">
        <v>336</v>
      </c>
      <c r="K16" s="1657">
        <v>338.1</v>
      </c>
      <c r="L16" s="1657">
        <v>339.8</v>
      </c>
      <c r="M16" s="1657">
        <v>343.5</v>
      </c>
      <c r="N16" s="1658">
        <v>339.5</v>
      </c>
    </row>
    <row r="17" spans="1:14">
      <c r="A17" s="1656">
        <v>2017</v>
      </c>
      <c r="B17" s="1657">
        <v>343.84877560849145</v>
      </c>
      <c r="C17" s="1657">
        <v>344.01260355448568</v>
      </c>
      <c r="D17" s="1657">
        <v>345.08323788722237</v>
      </c>
      <c r="E17" s="1657">
        <v>349.4260933003689</v>
      </c>
      <c r="F17" s="1657">
        <v>351.85998819252393</v>
      </c>
      <c r="G17" s="1657">
        <v>351.12109667545815</v>
      </c>
      <c r="H17" s="1657">
        <v>346.75726994620067</v>
      </c>
      <c r="I17" s="1657">
        <v>344.85589941972938</v>
      </c>
      <c r="J17" s="1657">
        <v>342.09908231074832</v>
      </c>
      <c r="K17" s="1657">
        <v>340.25607000681453</v>
      </c>
      <c r="L17" s="1657">
        <v>343.96423731809307</v>
      </c>
      <c r="M17" s="1657">
        <v>345.17611667491775</v>
      </c>
      <c r="N17" s="1658">
        <v>345.73613890143946</v>
      </c>
    </row>
    <row r="18" spans="1:14">
      <c r="A18" s="1656">
        <v>2018</v>
      </c>
      <c r="B18" s="1657">
        <v>328.68883172082138</v>
      </c>
      <c r="C18" s="1657">
        <v>335.33083028686195</v>
      </c>
      <c r="D18" s="1657">
        <v>339.13477331184731</v>
      </c>
      <c r="E18" s="1657">
        <v>352.1288362407397</v>
      </c>
      <c r="F18" s="1657">
        <v>354.40806226015781</v>
      </c>
      <c r="G18" s="1657">
        <v>352.31798629918734</v>
      </c>
      <c r="H18" s="1657">
        <v>349.02563708344542</v>
      </c>
      <c r="I18" s="1657">
        <v>347.00933631012759</v>
      </c>
      <c r="J18" s="1657">
        <v>345.11329021489684</v>
      </c>
      <c r="K18" s="1657">
        <v>347.11988043981063</v>
      </c>
      <c r="L18" s="1657">
        <v>349.40972512323503</v>
      </c>
      <c r="M18" s="1657">
        <v>350.98601398601369</v>
      </c>
      <c r="N18" s="1658">
        <v>345.25543478260863</v>
      </c>
    </row>
    <row r="19" spans="1:14">
      <c r="A19" s="1659">
        <v>2019</v>
      </c>
      <c r="B19" s="1660">
        <v>354.37491656654714</v>
      </c>
      <c r="C19" s="1660">
        <v>356.43838796545651</v>
      </c>
      <c r="D19" s="1660">
        <v>357.2969949465724</v>
      </c>
      <c r="E19" s="1660">
        <v>357.47446683623537</v>
      </c>
      <c r="F19" s="1660">
        <v>361.2054005838466</v>
      </c>
      <c r="G19" s="1660">
        <v>357.93540852897377</v>
      </c>
      <c r="H19" s="1660">
        <v>354.2490676912646</v>
      </c>
      <c r="I19" s="1660">
        <v>353.13528487554794</v>
      </c>
      <c r="J19" s="1660">
        <v>352.05841293166753</v>
      </c>
      <c r="K19" s="1660">
        <v>345</v>
      </c>
      <c r="L19" s="1660">
        <v>349.6</v>
      </c>
      <c r="M19" s="1660">
        <v>354.4</v>
      </c>
      <c r="N19" s="1661">
        <v>354.2</v>
      </c>
    </row>
    <row r="20" spans="1:14">
      <c r="A20" s="1659">
        <v>2020</v>
      </c>
      <c r="B20" s="1660">
        <v>354.8</v>
      </c>
      <c r="C20" s="1660">
        <v>355</v>
      </c>
      <c r="D20" s="1660">
        <v>356.13</v>
      </c>
      <c r="E20" s="1660">
        <v>354.02</v>
      </c>
      <c r="F20" s="1660">
        <v>356.2</v>
      </c>
      <c r="G20" s="1660">
        <v>358.1</v>
      </c>
      <c r="H20" s="1660">
        <v>352.8</v>
      </c>
      <c r="I20" s="1660">
        <v>350.8</v>
      </c>
      <c r="J20" s="1660">
        <v>346.7</v>
      </c>
      <c r="K20" s="1660">
        <v>345</v>
      </c>
      <c r="L20" s="1660">
        <v>347.8</v>
      </c>
      <c r="M20" s="1660">
        <v>347.4</v>
      </c>
      <c r="N20" s="1661">
        <v>352.3</v>
      </c>
    </row>
    <row r="21" spans="1:14">
      <c r="A21" s="1659">
        <v>2021</v>
      </c>
      <c r="B21" s="1660">
        <v>350.5</v>
      </c>
      <c r="C21" s="1660">
        <v>354.1</v>
      </c>
      <c r="D21" s="1660">
        <v>354.1</v>
      </c>
      <c r="E21" s="1660">
        <v>354.4</v>
      </c>
      <c r="F21" s="1660">
        <v>353.4</v>
      </c>
      <c r="G21" s="1660">
        <v>352.5</v>
      </c>
      <c r="H21" s="1660">
        <v>348.2</v>
      </c>
      <c r="I21" s="1660">
        <v>348.4</v>
      </c>
      <c r="J21" s="1660">
        <v>343.2</v>
      </c>
      <c r="K21" s="1660">
        <v>402.6</v>
      </c>
      <c r="L21" s="1660">
        <v>345.6</v>
      </c>
      <c r="M21" s="1660">
        <v>347</v>
      </c>
      <c r="N21" s="1661">
        <v>349.8</v>
      </c>
    </row>
    <row r="22" spans="1:14">
      <c r="A22" s="1659">
        <v>2022</v>
      </c>
      <c r="B22" s="1660">
        <v>350.1</v>
      </c>
      <c r="C22" s="1660">
        <v>354.4</v>
      </c>
      <c r="D22" s="1660">
        <v>351</v>
      </c>
      <c r="E22" s="1660">
        <v>354.6</v>
      </c>
      <c r="F22" s="1660">
        <v>353.3</v>
      </c>
      <c r="G22" s="1660">
        <v>351.4</v>
      </c>
      <c r="H22" s="1660">
        <v>352</v>
      </c>
      <c r="I22" s="1660">
        <v>350.9</v>
      </c>
      <c r="J22" s="1660">
        <v>347.5</v>
      </c>
      <c r="K22" s="1660">
        <v>349.1</v>
      </c>
      <c r="L22" s="1660">
        <v>348</v>
      </c>
      <c r="M22" s="1660">
        <v>348.7</v>
      </c>
      <c r="N22" s="1661">
        <v>351</v>
      </c>
    </row>
    <row r="23" spans="1:14" ht="15.75" thickBot="1">
      <c r="A23" s="1662">
        <v>2023</v>
      </c>
      <c r="B23" s="1663">
        <v>352.3</v>
      </c>
      <c r="C23" s="1663">
        <v>353.3</v>
      </c>
      <c r="D23" s="1663">
        <v>354.9</v>
      </c>
      <c r="E23" s="1663">
        <v>351.4</v>
      </c>
      <c r="F23" s="1663">
        <v>285.10000000000002</v>
      </c>
      <c r="G23" s="1663"/>
      <c r="H23" s="1663"/>
      <c r="I23" s="1663">
        <v>349.2</v>
      </c>
      <c r="J23" s="1663"/>
      <c r="K23" s="1663"/>
      <c r="L23" s="1663"/>
      <c r="M23" s="1663"/>
      <c r="N23" s="1664"/>
    </row>
    <row r="25" spans="1:14" ht="15.75" thickBot="1">
      <c r="G25" s="1665" t="s">
        <v>280</v>
      </c>
      <c r="N25" s="1666"/>
    </row>
    <row r="26" spans="1:14" ht="15.75" thickBot="1">
      <c r="A26" s="1644" t="s">
        <v>279</v>
      </c>
      <c r="B26" s="1645" t="s">
        <v>166</v>
      </c>
      <c r="C26" s="1645" t="s">
        <v>167</v>
      </c>
      <c r="D26" s="1645" t="s">
        <v>168</v>
      </c>
      <c r="E26" s="1645" t="s">
        <v>169</v>
      </c>
      <c r="F26" s="1645" t="s">
        <v>170</v>
      </c>
      <c r="G26" s="1645" t="s">
        <v>171</v>
      </c>
      <c r="H26" s="1645" t="s">
        <v>172</v>
      </c>
      <c r="I26" s="1645" t="s">
        <v>173</v>
      </c>
      <c r="J26" s="1645" t="s">
        <v>174</v>
      </c>
      <c r="K26" s="1645" t="s">
        <v>175</v>
      </c>
      <c r="L26" s="1645" t="s">
        <v>176</v>
      </c>
      <c r="M26" s="1645" t="s">
        <v>177</v>
      </c>
      <c r="N26" s="1645" t="s">
        <v>184</v>
      </c>
    </row>
    <row r="27" spans="1:14">
      <c r="A27" s="1646">
        <v>2004</v>
      </c>
      <c r="B27" s="1647">
        <v>272.2</v>
      </c>
      <c r="C27" s="1647">
        <v>271.5</v>
      </c>
      <c r="D27" s="1647">
        <v>272</v>
      </c>
      <c r="E27" s="1647">
        <v>273.10000000000002</v>
      </c>
      <c r="F27" s="1647">
        <v>267.2</v>
      </c>
      <c r="G27" s="1647">
        <v>269.60000000000002</v>
      </c>
      <c r="H27" s="1647">
        <v>261.5</v>
      </c>
      <c r="I27" s="1647">
        <v>261.39999999999998</v>
      </c>
      <c r="J27" s="1647">
        <v>264.8</v>
      </c>
      <c r="K27" s="1647">
        <v>267</v>
      </c>
      <c r="L27" s="1647">
        <v>266.39999999999998</v>
      </c>
      <c r="M27" s="1647">
        <v>271.3</v>
      </c>
      <c r="N27" s="1648">
        <v>267.3</v>
      </c>
    </row>
    <row r="28" spans="1:14">
      <c r="A28" s="1649">
        <v>2005</v>
      </c>
      <c r="B28" s="1650">
        <v>272.10000000000002</v>
      </c>
      <c r="C28" s="1650">
        <v>274.8</v>
      </c>
      <c r="D28" s="1650">
        <v>271.8</v>
      </c>
      <c r="E28" s="1650">
        <v>273.39999999999998</v>
      </c>
      <c r="F28" s="1650">
        <v>271</v>
      </c>
      <c r="G28" s="1650">
        <v>266.39999999999998</v>
      </c>
      <c r="H28" s="1650">
        <v>264.60000000000002</v>
      </c>
      <c r="I28" s="1650">
        <v>261.10000000000002</v>
      </c>
      <c r="J28" s="1650">
        <v>266.60000000000002</v>
      </c>
      <c r="K28" s="1650">
        <v>272.5</v>
      </c>
      <c r="L28" s="1650">
        <v>270.60000000000002</v>
      </c>
      <c r="M28" s="1650">
        <v>272.39999999999998</v>
      </c>
      <c r="N28" s="1651">
        <v>269.2</v>
      </c>
    </row>
    <row r="29" spans="1:14">
      <c r="A29" s="1649">
        <v>2006</v>
      </c>
      <c r="B29" s="1650">
        <v>275.10000000000002</v>
      </c>
      <c r="C29" s="1650">
        <v>273.39999999999998</v>
      </c>
      <c r="D29" s="1650">
        <v>273.39999999999998</v>
      </c>
      <c r="E29" s="1650">
        <v>272.89999999999998</v>
      </c>
      <c r="F29" s="1650">
        <v>270.39999999999998</v>
      </c>
      <c r="G29" s="1650">
        <v>264.2</v>
      </c>
      <c r="H29" s="1650">
        <v>260.2</v>
      </c>
      <c r="I29" s="1650">
        <v>258.10000000000002</v>
      </c>
      <c r="J29" s="1650">
        <v>263.5</v>
      </c>
      <c r="K29" s="1650">
        <v>263.89999999999998</v>
      </c>
      <c r="L29" s="1650">
        <v>264.89999999999998</v>
      </c>
      <c r="M29" s="1650">
        <v>266.89999999999998</v>
      </c>
      <c r="N29" s="1651">
        <v>267.5</v>
      </c>
    </row>
    <row r="30" spans="1:14">
      <c r="A30" s="1649">
        <v>2007</v>
      </c>
      <c r="B30" s="1650">
        <v>274.10000000000002</v>
      </c>
      <c r="C30" s="1650">
        <v>274.89999999999998</v>
      </c>
      <c r="D30" s="1650">
        <v>274</v>
      </c>
      <c r="E30" s="1650">
        <v>272.3</v>
      </c>
      <c r="F30" s="1650">
        <v>271.89999999999998</v>
      </c>
      <c r="G30" s="1650">
        <v>269.2</v>
      </c>
      <c r="H30" s="1650">
        <v>267.89999999999998</v>
      </c>
      <c r="I30" s="1650">
        <v>264.60000000000002</v>
      </c>
      <c r="J30" s="1650">
        <v>266</v>
      </c>
      <c r="K30" s="1650">
        <v>268.8</v>
      </c>
      <c r="L30" s="1650">
        <v>269.10000000000002</v>
      </c>
      <c r="M30" s="1650">
        <v>271.60000000000002</v>
      </c>
      <c r="N30" s="1651">
        <v>270.2</v>
      </c>
    </row>
    <row r="31" spans="1:14">
      <c r="A31" s="1649">
        <v>2008</v>
      </c>
      <c r="B31" s="1650">
        <v>273.89999999999998</v>
      </c>
      <c r="C31" s="1650">
        <v>274.89999999999998</v>
      </c>
      <c r="D31" s="1650">
        <v>273.8</v>
      </c>
      <c r="E31" s="1650">
        <v>270</v>
      </c>
      <c r="F31" s="1650">
        <v>271.89999999999998</v>
      </c>
      <c r="G31" s="1650">
        <v>270.5</v>
      </c>
      <c r="H31" s="1650">
        <v>268.60000000000002</v>
      </c>
      <c r="I31" s="1650">
        <v>265</v>
      </c>
      <c r="J31" s="1650">
        <v>266.5</v>
      </c>
      <c r="K31" s="1650">
        <v>266.60000000000002</v>
      </c>
      <c r="L31" s="1650">
        <v>269.7</v>
      </c>
      <c r="M31" s="1650">
        <v>274.60000000000002</v>
      </c>
      <c r="N31" s="1651">
        <v>270.3</v>
      </c>
    </row>
    <row r="32" spans="1:14">
      <c r="A32" s="1649">
        <v>2009</v>
      </c>
      <c r="B32" s="1650">
        <v>276.8</v>
      </c>
      <c r="C32" s="1650">
        <v>274.3</v>
      </c>
      <c r="D32" s="1650">
        <v>276.39999999999998</v>
      </c>
      <c r="E32" s="1650">
        <v>273.60000000000002</v>
      </c>
      <c r="F32" s="1650">
        <v>273.8</v>
      </c>
      <c r="G32" s="1650">
        <v>272.10000000000002</v>
      </c>
      <c r="H32" s="1650">
        <v>268.60000000000002</v>
      </c>
      <c r="I32" s="1650">
        <v>266.8</v>
      </c>
      <c r="J32" s="1650">
        <v>269.5</v>
      </c>
      <c r="K32" s="1650">
        <v>271.39999999999998</v>
      </c>
      <c r="L32" s="1650">
        <v>275.60000000000002</v>
      </c>
      <c r="M32" s="1650">
        <v>277.10000000000002</v>
      </c>
      <c r="N32" s="1652">
        <v>272.8</v>
      </c>
    </row>
    <row r="33" spans="1:14">
      <c r="A33" s="1649">
        <v>2010</v>
      </c>
      <c r="B33" s="1650">
        <v>278.5</v>
      </c>
      <c r="C33" s="1650">
        <v>282.10000000000002</v>
      </c>
      <c r="D33" s="1650">
        <v>281.7</v>
      </c>
      <c r="E33" s="1650">
        <v>280.5</v>
      </c>
      <c r="F33" s="1650">
        <v>280.89999999999998</v>
      </c>
      <c r="G33" s="1650">
        <v>279</v>
      </c>
      <c r="H33" s="1650">
        <v>275</v>
      </c>
      <c r="I33" s="1650">
        <v>272.89999999999998</v>
      </c>
      <c r="J33" s="1650">
        <v>275.5</v>
      </c>
      <c r="K33" s="1650">
        <v>275.10000000000002</v>
      </c>
      <c r="L33" s="1650">
        <v>275</v>
      </c>
      <c r="M33" s="1650">
        <v>277.5</v>
      </c>
      <c r="N33" s="1652">
        <v>277.8</v>
      </c>
    </row>
    <row r="34" spans="1:14">
      <c r="A34" s="1649">
        <v>2011</v>
      </c>
      <c r="B34" s="1650">
        <v>280.2</v>
      </c>
      <c r="C34" s="1650">
        <v>279.3</v>
      </c>
      <c r="D34" s="1650">
        <v>279.5</v>
      </c>
      <c r="E34" s="1650">
        <v>281.39999999999998</v>
      </c>
      <c r="F34" s="1650">
        <v>279.7</v>
      </c>
      <c r="G34" s="1650">
        <v>275.89999999999998</v>
      </c>
      <c r="H34" s="1650">
        <v>274.2</v>
      </c>
      <c r="I34" s="1650">
        <v>268.2</v>
      </c>
      <c r="J34" s="1650">
        <v>259.3</v>
      </c>
      <c r="K34" s="1650">
        <v>260.89999999999998</v>
      </c>
      <c r="L34" s="1650">
        <v>262.89999999999998</v>
      </c>
      <c r="M34" s="1650">
        <v>267.2</v>
      </c>
      <c r="N34" s="1652">
        <v>271.2</v>
      </c>
    </row>
    <row r="35" spans="1:14">
      <c r="A35" s="1653">
        <v>2012</v>
      </c>
      <c r="B35" s="1654">
        <v>270.2</v>
      </c>
      <c r="C35" s="1654">
        <v>267.8</v>
      </c>
      <c r="D35" s="1654">
        <v>269.60000000000002</v>
      </c>
      <c r="E35" s="1654">
        <v>266.2</v>
      </c>
      <c r="F35" s="1654">
        <v>265.3</v>
      </c>
      <c r="G35" s="1654">
        <v>265.10000000000002</v>
      </c>
      <c r="H35" s="1654">
        <v>259.10000000000002</v>
      </c>
      <c r="I35" s="1654">
        <v>258.3</v>
      </c>
      <c r="J35" s="1654">
        <v>258.89999999999998</v>
      </c>
      <c r="K35" s="1654">
        <v>261.60000000000002</v>
      </c>
      <c r="L35" s="1654">
        <v>263.2</v>
      </c>
      <c r="M35" s="1654">
        <v>267</v>
      </c>
      <c r="N35" s="1655">
        <v>264</v>
      </c>
    </row>
    <row r="36" spans="1:14">
      <c r="A36" s="1653">
        <v>2013</v>
      </c>
      <c r="B36" s="1654">
        <v>269.39999999999998</v>
      </c>
      <c r="C36" s="1654">
        <v>271.89999999999998</v>
      </c>
      <c r="D36" s="1654">
        <v>270.60000000000002</v>
      </c>
      <c r="E36" s="1654">
        <v>270.89999999999998</v>
      </c>
      <c r="F36" s="1654">
        <v>266.89999999999998</v>
      </c>
      <c r="G36" s="1654">
        <v>265.89999999999998</v>
      </c>
      <c r="H36" s="1654">
        <v>262.5</v>
      </c>
      <c r="I36" s="1654">
        <v>259.3</v>
      </c>
      <c r="J36" s="1654">
        <v>261.2</v>
      </c>
      <c r="K36" s="1654">
        <v>263.10000000000002</v>
      </c>
      <c r="L36" s="1654">
        <v>265.5</v>
      </c>
      <c r="M36" s="1654">
        <v>270.2</v>
      </c>
      <c r="N36" s="1655">
        <v>266.10000000000002</v>
      </c>
    </row>
    <row r="37" spans="1:14">
      <c r="A37" s="1653">
        <v>2014</v>
      </c>
      <c r="B37" s="1654">
        <v>273</v>
      </c>
      <c r="C37" s="1654">
        <v>274.60000000000002</v>
      </c>
      <c r="D37" s="1654">
        <v>271.8</v>
      </c>
      <c r="E37" s="1654">
        <v>270.39999999999998</v>
      </c>
      <c r="F37" s="1654">
        <v>268.39999999999998</v>
      </c>
      <c r="G37" s="1654">
        <v>268.60000000000002</v>
      </c>
      <c r="H37" s="1654">
        <v>264.5</v>
      </c>
      <c r="I37" s="1654">
        <v>259.7</v>
      </c>
      <c r="J37" s="1654">
        <v>261.60000000000002</v>
      </c>
      <c r="K37" s="1654">
        <v>263.39999999999998</v>
      </c>
      <c r="L37" s="1654">
        <v>264.39999999999998</v>
      </c>
      <c r="M37" s="1654">
        <v>264.8</v>
      </c>
      <c r="N37" s="1655">
        <v>267</v>
      </c>
    </row>
    <row r="38" spans="1:14">
      <c r="A38" s="1656">
        <v>2015</v>
      </c>
      <c r="B38" s="1657">
        <v>270.5</v>
      </c>
      <c r="C38" s="1657">
        <v>271.5</v>
      </c>
      <c r="D38" s="1657">
        <v>272.60000000000002</v>
      </c>
      <c r="E38" s="1657">
        <v>270.89999999999998</v>
      </c>
      <c r="F38" s="1657">
        <v>273.3</v>
      </c>
      <c r="G38" s="1657">
        <v>272</v>
      </c>
      <c r="H38" s="1657">
        <v>267.8</v>
      </c>
      <c r="I38" s="1657">
        <v>262.10000000000002</v>
      </c>
      <c r="J38" s="1657">
        <v>261.39999999999998</v>
      </c>
      <c r="K38" s="1657">
        <v>264.5</v>
      </c>
      <c r="L38" s="1657">
        <v>266.60000000000002</v>
      </c>
      <c r="M38" s="1657">
        <v>268.10000000000002</v>
      </c>
      <c r="N38" s="1658">
        <v>267.89999999999998</v>
      </c>
    </row>
    <row r="39" spans="1:14">
      <c r="A39" s="1656">
        <v>2016</v>
      </c>
      <c r="B39" s="1657">
        <v>270.10000000000002</v>
      </c>
      <c r="C39" s="1657">
        <v>272.10000000000002</v>
      </c>
      <c r="D39" s="1657">
        <v>268.7</v>
      </c>
      <c r="E39" s="1657">
        <v>267.7</v>
      </c>
      <c r="F39" s="1657">
        <v>266.10000000000002</v>
      </c>
      <c r="G39" s="1657">
        <v>263.60000000000002</v>
      </c>
      <c r="H39" s="1657">
        <v>259.10000000000002</v>
      </c>
      <c r="I39" s="1657">
        <v>256.7</v>
      </c>
      <c r="J39" s="1657">
        <v>259.60000000000002</v>
      </c>
      <c r="K39" s="1657">
        <v>263.8</v>
      </c>
      <c r="L39" s="1657">
        <v>267.10000000000002</v>
      </c>
      <c r="M39" s="1657">
        <v>271.10000000000002</v>
      </c>
      <c r="N39" s="1658">
        <v>265.2</v>
      </c>
    </row>
    <row r="40" spans="1:14">
      <c r="A40" s="1656">
        <v>2017</v>
      </c>
      <c r="B40" s="1657">
        <v>272.88640213541373</v>
      </c>
      <c r="C40" s="1657">
        <v>276.25085307594861</v>
      </c>
      <c r="D40" s="1657">
        <v>274.85711246631678</v>
      </c>
      <c r="E40" s="1657">
        <v>274.82589285714283</v>
      </c>
      <c r="F40" s="1657">
        <v>275.79789937320038</v>
      </c>
      <c r="G40" s="1657">
        <v>275.68322171001125</v>
      </c>
      <c r="H40" s="1657">
        <v>271.12366069701773</v>
      </c>
      <c r="I40" s="1657">
        <v>265.89233861961111</v>
      </c>
      <c r="J40" s="1657">
        <v>268.51868601734992</v>
      </c>
      <c r="K40" s="1657">
        <v>269.27624185210152</v>
      </c>
      <c r="L40" s="1657">
        <v>272.87214014486779</v>
      </c>
      <c r="M40" s="1657">
        <v>275.60365369340764</v>
      </c>
      <c r="N40" s="1658">
        <v>272.59345923219968</v>
      </c>
    </row>
    <row r="41" spans="1:14">
      <c r="A41" s="1656">
        <v>2018</v>
      </c>
      <c r="B41" s="1657">
        <v>271.81169536218374</v>
      </c>
      <c r="C41" s="1657">
        <v>271.62933094384721</v>
      </c>
      <c r="D41" s="1657">
        <v>275.82298136645966</v>
      </c>
      <c r="E41" s="1657">
        <v>276.47664184157117</v>
      </c>
      <c r="F41" s="1657">
        <v>276.53879641485253</v>
      </c>
      <c r="G41" s="1657">
        <v>273.5957050315024</v>
      </c>
      <c r="H41" s="1657">
        <v>267.18371383829231</v>
      </c>
      <c r="I41" s="1657">
        <v>262.45748745224398</v>
      </c>
      <c r="J41" s="1657">
        <v>265.66096423017115</v>
      </c>
      <c r="K41" s="1657">
        <v>270.12991512212</v>
      </c>
      <c r="L41" s="1657">
        <v>273.99583766909478</v>
      </c>
      <c r="M41" s="1657">
        <v>277.44326025733028</v>
      </c>
      <c r="N41" s="1658">
        <v>271.5347702055667</v>
      </c>
    </row>
    <row r="42" spans="1:14">
      <c r="A42" s="1659">
        <v>2019</v>
      </c>
      <c r="B42" s="1660">
        <v>281.27826336739287</v>
      </c>
      <c r="C42" s="1660">
        <v>284.30536717690359</v>
      </c>
      <c r="D42" s="1660">
        <v>286.22046450702811</v>
      </c>
      <c r="E42" s="1660">
        <v>290.8767352564733</v>
      </c>
      <c r="F42" s="1660">
        <v>285.31500572737696</v>
      </c>
      <c r="G42" s="1660">
        <v>281.29946839929153</v>
      </c>
      <c r="H42" s="1660">
        <v>274.8623926185175</v>
      </c>
      <c r="I42" s="1660">
        <v>271.9152332887009</v>
      </c>
      <c r="J42" s="1660">
        <v>273.41321243523339</v>
      </c>
      <c r="K42" s="1660">
        <v>276.3</v>
      </c>
      <c r="L42" s="1660">
        <v>279.2</v>
      </c>
      <c r="M42" s="1660">
        <v>286.5</v>
      </c>
      <c r="N42" s="1661">
        <v>286.2</v>
      </c>
    </row>
    <row r="43" spans="1:14">
      <c r="A43" s="1659">
        <v>2020</v>
      </c>
      <c r="B43" s="1660">
        <v>286.2</v>
      </c>
      <c r="C43" s="1660">
        <v>288.2</v>
      </c>
      <c r="D43" s="1660">
        <v>287.13</v>
      </c>
      <c r="E43" s="1660">
        <v>286.24</v>
      </c>
      <c r="F43" s="1660">
        <v>285.8</v>
      </c>
      <c r="G43" s="1660">
        <v>286</v>
      </c>
      <c r="H43" s="1660">
        <v>280.5</v>
      </c>
      <c r="I43" s="1660">
        <v>277.2</v>
      </c>
      <c r="J43" s="1660">
        <v>277.2</v>
      </c>
      <c r="K43" s="1660">
        <v>277.7</v>
      </c>
      <c r="L43" s="1660">
        <v>281.60000000000002</v>
      </c>
      <c r="M43" s="1660">
        <v>284.8</v>
      </c>
      <c r="N43" s="1661">
        <v>282.8</v>
      </c>
    </row>
    <row r="44" spans="1:14">
      <c r="A44" s="1659">
        <v>2021</v>
      </c>
      <c r="B44" s="1660">
        <v>288.3</v>
      </c>
      <c r="C44" s="1660">
        <v>294.5</v>
      </c>
      <c r="D44" s="1660">
        <v>289.10000000000002</v>
      </c>
      <c r="E44" s="1660">
        <v>288.5</v>
      </c>
      <c r="F44" s="1660">
        <v>287.5</v>
      </c>
      <c r="G44" s="1660">
        <v>281.89999999999998</v>
      </c>
      <c r="H44" s="1660">
        <v>275.89999999999998</v>
      </c>
      <c r="I44" s="1660">
        <v>274.10000000000002</v>
      </c>
      <c r="J44" s="1660">
        <v>275.2</v>
      </c>
      <c r="K44" s="1660">
        <v>279.5</v>
      </c>
      <c r="L44" s="1660">
        <v>281.5</v>
      </c>
      <c r="M44" s="1660">
        <v>283</v>
      </c>
      <c r="N44" s="1661">
        <v>283</v>
      </c>
    </row>
    <row r="45" spans="1:14">
      <c r="A45" s="1659">
        <v>2022</v>
      </c>
      <c r="B45" s="1660">
        <v>285.2</v>
      </c>
      <c r="C45" s="1660">
        <v>286.8</v>
      </c>
      <c r="D45" s="1660">
        <v>286.5</v>
      </c>
      <c r="E45" s="1660">
        <v>288.10000000000002</v>
      </c>
      <c r="F45" s="1660">
        <v>285.7</v>
      </c>
      <c r="G45" s="1660">
        <v>281.39999999999998</v>
      </c>
      <c r="H45" s="1660">
        <v>278</v>
      </c>
      <c r="I45" s="1660">
        <v>274.3</v>
      </c>
      <c r="J45" s="1660">
        <v>275.60000000000002</v>
      </c>
      <c r="K45" s="1660">
        <v>279.60000000000002</v>
      </c>
      <c r="L45" s="1660">
        <v>281.3</v>
      </c>
      <c r="M45" s="1660">
        <v>283</v>
      </c>
      <c r="N45" s="1661">
        <v>281.89999999999998</v>
      </c>
    </row>
    <row r="46" spans="1:14" ht="15.75" thickBot="1">
      <c r="A46" s="1662">
        <v>2023</v>
      </c>
      <c r="B46" s="1663">
        <v>287</v>
      </c>
      <c r="C46" s="1663">
        <v>289.5</v>
      </c>
      <c r="D46" s="1663">
        <v>286.60000000000002</v>
      </c>
      <c r="E46" s="1663">
        <v>285.39999999999998</v>
      </c>
      <c r="F46" s="1663">
        <v>285.10000000000002</v>
      </c>
      <c r="G46" s="1663"/>
      <c r="H46" s="1663"/>
      <c r="I46" s="1663">
        <v>273.5</v>
      </c>
      <c r="J46" s="1663"/>
      <c r="K46" s="1663"/>
      <c r="L46" s="1663"/>
      <c r="M46" s="1663"/>
      <c r="N46" s="1664"/>
    </row>
    <row r="48" spans="1:14" ht="15.75" thickBot="1">
      <c r="G48" s="1665" t="s">
        <v>281</v>
      </c>
      <c r="N48" s="1666"/>
    </row>
    <row r="49" spans="1:14" ht="15.75" thickBot="1">
      <c r="A49" s="1644" t="s">
        <v>279</v>
      </c>
      <c r="B49" s="1645" t="s">
        <v>166</v>
      </c>
      <c r="C49" s="1645" t="s">
        <v>167</v>
      </c>
      <c r="D49" s="1645" t="s">
        <v>168</v>
      </c>
      <c r="E49" s="1645" t="s">
        <v>169</v>
      </c>
      <c r="F49" s="1645" t="s">
        <v>170</v>
      </c>
      <c r="G49" s="1645" t="s">
        <v>171</v>
      </c>
      <c r="H49" s="1645" t="s">
        <v>172</v>
      </c>
      <c r="I49" s="1645" t="s">
        <v>173</v>
      </c>
      <c r="J49" s="1645" t="s">
        <v>174</v>
      </c>
      <c r="K49" s="1645" t="s">
        <v>175</v>
      </c>
      <c r="L49" s="1645" t="s">
        <v>176</v>
      </c>
      <c r="M49" s="1645" t="s">
        <v>177</v>
      </c>
      <c r="N49" s="1645" t="s">
        <v>184</v>
      </c>
    </row>
    <row r="50" spans="1:14">
      <c r="A50" s="1646">
        <v>2004</v>
      </c>
      <c r="B50" s="1647">
        <v>240.7</v>
      </c>
      <c r="C50" s="1647">
        <v>241.7</v>
      </c>
      <c r="D50" s="1647">
        <v>243.7</v>
      </c>
      <c r="E50" s="1647">
        <v>237.7</v>
      </c>
      <c r="F50" s="1647">
        <v>240.8</v>
      </c>
      <c r="G50" s="1647">
        <v>241.5</v>
      </c>
      <c r="H50" s="1647">
        <v>243.3</v>
      </c>
      <c r="I50" s="1647">
        <v>237.1</v>
      </c>
      <c r="J50" s="1647">
        <v>241.6</v>
      </c>
      <c r="K50" s="1647">
        <v>238.8</v>
      </c>
      <c r="L50" s="1647">
        <v>245.7</v>
      </c>
      <c r="M50" s="1647">
        <v>249.9</v>
      </c>
      <c r="N50" s="1648">
        <v>242.4</v>
      </c>
    </row>
    <row r="51" spans="1:14">
      <c r="A51" s="1649">
        <v>2005</v>
      </c>
      <c r="B51" s="1650">
        <v>253.1</v>
      </c>
      <c r="C51" s="1650">
        <v>256.89999999999998</v>
      </c>
      <c r="D51" s="1650">
        <v>255</v>
      </c>
      <c r="E51" s="1650">
        <v>253.3</v>
      </c>
      <c r="F51" s="1650">
        <v>253</v>
      </c>
      <c r="G51" s="1650">
        <v>252.2</v>
      </c>
      <c r="H51" s="1650">
        <v>251.1</v>
      </c>
      <c r="I51" s="1650">
        <v>247.9</v>
      </c>
      <c r="J51" s="1650">
        <v>246.7</v>
      </c>
      <c r="K51" s="1650">
        <v>249.2</v>
      </c>
      <c r="L51" s="1650">
        <v>250.4</v>
      </c>
      <c r="M51" s="1650">
        <v>256.2</v>
      </c>
      <c r="N51" s="1651">
        <v>251.9</v>
      </c>
    </row>
    <row r="52" spans="1:14">
      <c r="A52" s="1649">
        <v>2006</v>
      </c>
      <c r="B52" s="1650">
        <v>257.8</v>
      </c>
      <c r="C52" s="1650">
        <v>258.60000000000002</v>
      </c>
      <c r="D52" s="1650">
        <v>259.39999999999998</v>
      </c>
      <c r="E52" s="1650">
        <v>256.39999999999998</v>
      </c>
      <c r="F52" s="1650">
        <v>257.60000000000002</v>
      </c>
      <c r="G52" s="1650">
        <v>256.10000000000002</v>
      </c>
      <c r="H52" s="1650">
        <v>250.4</v>
      </c>
      <c r="I52" s="1650">
        <v>248.4</v>
      </c>
      <c r="J52" s="1650">
        <v>249.2</v>
      </c>
      <c r="K52" s="1650">
        <v>246.2</v>
      </c>
      <c r="L52" s="1650">
        <v>246.3</v>
      </c>
      <c r="M52" s="1650">
        <v>251</v>
      </c>
      <c r="N52" s="1651">
        <v>253.1</v>
      </c>
    </row>
    <row r="53" spans="1:14">
      <c r="A53" s="1649">
        <v>2007</v>
      </c>
      <c r="B53" s="1650">
        <v>257</v>
      </c>
      <c r="C53" s="1650">
        <v>258.60000000000002</v>
      </c>
      <c r="D53" s="1650">
        <v>258.5</v>
      </c>
      <c r="E53" s="1650">
        <v>260.5</v>
      </c>
      <c r="F53" s="1650">
        <v>258.8</v>
      </c>
      <c r="G53" s="1650">
        <v>257.5</v>
      </c>
      <c r="H53" s="1650">
        <v>254.5</v>
      </c>
      <c r="I53" s="1650">
        <v>250.9</v>
      </c>
      <c r="J53" s="1650">
        <v>249.3</v>
      </c>
      <c r="K53" s="1650">
        <v>246.9</v>
      </c>
      <c r="L53" s="1650">
        <v>251.1</v>
      </c>
      <c r="M53" s="1650">
        <v>253</v>
      </c>
      <c r="N53" s="1651">
        <v>254.3</v>
      </c>
    </row>
    <row r="54" spans="1:14">
      <c r="A54" s="1649">
        <v>2008</v>
      </c>
      <c r="B54" s="1650">
        <v>260</v>
      </c>
      <c r="C54" s="1650">
        <v>259.7</v>
      </c>
      <c r="D54" s="1650">
        <v>256.5</v>
      </c>
      <c r="E54" s="1650">
        <v>253.2</v>
      </c>
      <c r="F54" s="1650">
        <v>257.89999999999998</v>
      </c>
      <c r="G54" s="1650">
        <v>255.5</v>
      </c>
      <c r="H54" s="1650">
        <v>249</v>
      </c>
      <c r="I54" s="1650">
        <v>247.1</v>
      </c>
      <c r="J54" s="1650">
        <v>246.8</v>
      </c>
      <c r="K54" s="1650">
        <v>243.8</v>
      </c>
      <c r="L54" s="1650">
        <v>247.6</v>
      </c>
      <c r="M54" s="1650">
        <v>252.5</v>
      </c>
      <c r="N54" s="1651">
        <v>252.2</v>
      </c>
    </row>
    <row r="55" spans="1:14">
      <c r="A55" s="1649">
        <v>2009</v>
      </c>
      <c r="B55" s="1650">
        <v>254.8</v>
      </c>
      <c r="C55" s="1650">
        <v>256.39999999999998</v>
      </c>
      <c r="D55" s="1650">
        <v>258.2</v>
      </c>
      <c r="E55" s="1650">
        <v>257.39999999999998</v>
      </c>
      <c r="F55" s="1650">
        <v>257.39999999999998</v>
      </c>
      <c r="G55" s="1650">
        <v>255.2</v>
      </c>
      <c r="H55" s="1650">
        <v>253.6</v>
      </c>
      <c r="I55" s="1650">
        <v>250.6</v>
      </c>
      <c r="J55" s="1650">
        <v>251.8</v>
      </c>
      <c r="K55" s="1650">
        <v>252.9</v>
      </c>
      <c r="L55" s="1650">
        <v>255.6</v>
      </c>
      <c r="M55" s="1650">
        <v>260.8</v>
      </c>
      <c r="N55" s="1651">
        <v>255.4</v>
      </c>
    </row>
    <row r="56" spans="1:14">
      <c r="A56" s="1649">
        <v>2010</v>
      </c>
      <c r="B56" s="1650">
        <v>261.8</v>
      </c>
      <c r="C56" s="1650">
        <v>267.39999999999998</v>
      </c>
      <c r="D56" s="1650">
        <v>265.7</v>
      </c>
      <c r="E56" s="1650">
        <v>267.89999999999998</v>
      </c>
      <c r="F56" s="1650">
        <v>268.8</v>
      </c>
      <c r="G56" s="1650">
        <v>266.89999999999998</v>
      </c>
      <c r="H56" s="1650">
        <v>264.39999999999998</v>
      </c>
      <c r="I56" s="1650">
        <v>259.89999999999998</v>
      </c>
      <c r="J56" s="1650">
        <v>258.10000000000002</v>
      </c>
      <c r="K56" s="1650">
        <v>254.5</v>
      </c>
      <c r="L56" s="1650">
        <v>258.10000000000002</v>
      </c>
      <c r="M56" s="1650">
        <v>262.5</v>
      </c>
      <c r="N56" s="1651">
        <v>262.8</v>
      </c>
    </row>
    <row r="57" spans="1:14">
      <c r="A57" s="1649">
        <v>2011</v>
      </c>
      <c r="B57" s="1650">
        <v>262.7</v>
      </c>
      <c r="C57" s="1650">
        <v>262.60000000000002</v>
      </c>
      <c r="D57" s="1650">
        <v>262.2</v>
      </c>
      <c r="E57" s="1650">
        <v>261.5</v>
      </c>
      <c r="F57" s="1650">
        <v>261.2</v>
      </c>
      <c r="G57" s="1650">
        <v>258</v>
      </c>
      <c r="H57" s="1650">
        <v>256.2</v>
      </c>
      <c r="I57" s="1650">
        <v>251.1</v>
      </c>
      <c r="J57" s="1650">
        <v>250.5</v>
      </c>
      <c r="K57" s="1650">
        <v>251.1</v>
      </c>
      <c r="L57" s="1650">
        <v>253.3</v>
      </c>
      <c r="M57" s="1650">
        <v>259.5</v>
      </c>
      <c r="N57" s="1651">
        <v>257.2</v>
      </c>
    </row>
    <row r="58" spans="1:14">
      <c r="A58" s="1649">
        <v>2012</v>
      </c>
      <c r="B58" s="1650">
        <v>263.39999999999998</v>
      </c>
      <c r="C58" s="1650">
        <v>263.8</v>
      </c>
      <c r="D58" s="1650">
        <v>264</v>
      </c>
      <c r="E58" s="1650">
        <v>262.5</v>
      </c>
      <c r="F58" s="1650">
        <v>265.3</v>
      </c>
      <c r="G58" s="1650">
        <v>262.2</v>
      </c>
      <c r="H58" s="1650">
        <v>260.3</v>
      </c>
      <c r="I58" s="1650">
        <v>256</v>
      </c>
      <c r="J58" s="1650">
        <v>256.2</v>
      </c>
      <c r="K58" s="1650">
        <v>257.60000000000002</v>
      </c>
      <c r="L58" s="1650">
        <v>260.7</v>
      </c>
      <c r="M58" s="1650">
        <v>263.5</v>
      </c>
      <c r="N58" s="1651">
        <v>261.3</v>
      </c>
    </row>
    <row r="59" spans="1:14">
      <c r="A59" s="1649">
        <v>2013</v>
      </c>
      <c r="B59" s="1650">
        <v>263.7</v>
      </c>
      <c r="C59" s="1650">
        <v>268.2</v>
      </c>
      <c r="D59" s="1650">
        <v>266.3</v>
      </c>
      <c r="E59" s="1650">
        <v>267.2</v>
      </c>
      <c r="F59" s="1650">
        <v>267</v>
      </c>
      <c r="G59" s="1650">
        <v>269.39999999999998</v>
      </c>
      <c r="H59" s="1650">
        <v>265.3</v>
      </c>
      <c r="I59" s="1650">
        <v>261.7</v>
      </c>
      <c r="J59" s="1650">
        <v>261.2</v>
      </c>
      <c r="K59" s="1650">
        <v>259.89999999999998</v>
      </c>
      <c r="L59" s="1650">
        <v>263.3</v>
      </c>
      <c r="M59" s="1650">
        <v>265.8</v>
      </c>
      <c r="N59" s="1651">
        <v>264.8</v>
      </c>
    </row>
    <row r="60" spans="1:14">
      <c r="A60" s="1653">
        <v>2014</v>
      </c>
      <c r="B60" s="1650">
        <v>267.7</v>
      </c>
      <c r="C60" s="1650">
        <v>270.8</v>
      </c>
      <c r="D60" s="1650">
        <v>267.3</v>
      </c>
      <c r="E60" s="1650">
        <v>267.2</v>
      </c>
      <c r="F60" s="1650">
        <v>267.7</v>
      </c>
      <c r="G60" s="1650">
        <v>267.39999999999998</v>
      </c>
      <c r="H60" s="1650">
        <v>264.89999999999998</v>
      </c>
      <c r="I60" s="1650">
        <v>263.3</v>
      </c>
      <c r="J60" s="1650">
        <v>260.39999999999998</v>
      </c>
      <c r="K60" s="1650">
        <v>262</v>
      </c>
      <c r="L60" s="1650">
        <v>263.3</v>
      </c>
      <c r="M60" s="1650">
        <v>267.89999999999998</v>
      </c>
      <c r="N60" s="1651">
        <v>265.7</v>
      </c>
    </row>
    <row r="61" spans="1:14">
      <c r="A61" s="1656">
        <v>2015</v>
      </c>
      <c r="B61" s="1667">
        <v>270.89999999999998</v>
      </c>
      <c r="C61" s="1667">
        <v>271.7</v>
      </c>
      <c r="D61" s="1667">
        <v>270.89999999999998</v>
      </c>
      <c r="E61" s="1667">
        <v>272.5</v>
      </c>
      <c r="F61" s="1667">
        <v>274.8</v>
      </c>
      <c r="G61" s="1667">
        <v>275.7</v>
      </c>
      <c r="H61" s="1667">
        <v>272.39999999999998</v>
      </c>
      <c r="I61" s="1667">
        <v>268.60000000000002</v>
      </c>
      <c r="J61" s="1667">
        <v>266.3</v>
      </c>
      <c r="K61" s="1667">
        <v>266.10000000000002</v>
      </c>
      <c r="L61" s="1667">
        <v>268.7</v>
      </c>
      <c r="M61" s="1667">
        <v>270.39999999999998</v>
      </c>
      <c r="N61" s="1668">
        <v>270.5</v>
      </c>
    </row>
    <row r="62" spans="1:14">
      <c r="A62" s="1656">
        <v>2016</v>
      </c>
      <c r="B62" s="1667">
        <v>271.7</v>
      </c>
      <c r="C62" s="1667">
        <v>271.89999999999998</v>
      </c>
      <c r="D62" s="1667">
        <v>270.2</v>
      </c>
      <c r="E62" s="1667">
        <v>272.2</v>
      </c>
      <c r="F62" s="1667">
        <v>275.5</v>
      </c>
      <c r="G62" s="1667">
        <v>274.2</v>
      </c>
      <c r="H62" s="1667">
        <v>270.5</v>
      </c>
      <c r="I62" s="1667">
        <v>268.7</v>
      </c>
      <c r="J62" s="1667">
        <v>268</v>
      </c>
      <c r="K62" s="1667">
        <v>270</v>
      </c>
      <c r="L62" s="1667">
        <v>273.2</v>
      </c>
      <c r="M62" s="1667">
        <v>276.5</v>
      </c>
      <c r="N62" s="1668">
        <v>271.8</v>
      </c>
    </row>
    <row r="63" spans="1:14">
      <c r="A63" s="1656">
        <v>2017</v>
      </c>
      <c r="B63" s="1667">
        <v>276.69926282533487</v>
      </c>
      <c r="C63" s="1667">
        <v>276.47892871209154</v>
      </c>
      <c r="D63" s="1667">
        <v>278.22339935513622</v>
      </c>
      <c r="E63" s="1667">
        <v>279.34229084700496</v>
      </c>
      <c r="F63" s="1667">
        <v>281.69560720701139</v>
      </c>
      <c r="G63" s="1667">
        <v>282.87137778735314</v>
      </c>
      <c r="H63" s="1667">
        <v>277.47576558713354</v>
      </c>
      <c r="I63" s="1667">
        <v>274.10388337620998</v>
      </c>
      <c r="J63" s="1667">
        <v>273.58284883720944</v>
      </c>
      <c r="K63" s="1667">
        <v>274.03936753791561</v>
      </c>
      <c r="L63" s="1667">
        <v>275.29776603686923</v>
      </c>
      <c r="M63" s="1667">
        <v>280.80114332380572</v>
      </c>
      <c r="N63" s="1658">
        <v>277.62487398742144</v>
      </c>
    </row>
    <row r="64" spans="1:14">
      <c r="A64" s="1656">
        <v>2018</v>
      </c>
      <c r="B64" s="1657">
        <v>279.54637865311327</v>
      </c>
      <c r="C64" s="1657">
        <v>282.17688062735988</v>
      </c>
      <c r="D64" s="1657">
        <v>283.66516998075673</v>
      </c>
      <c r="E64" s="1657">
        <v>284.39577732607717</v>
      </c>
      <c r="F64" s="1657">
        <v>286.91837000390598</v>
      </c>
      <c r="G64" s="1657">
        <v>286.16812790097981</v>
      </c>
      <c r="H64" s="1657">
        <v>281.7233466698047</v>
      </c>
      <c r="I64" s="1657">
        <v>279.00896414342645</v>
      </c>
      <c r="J64" s="1657">
        <v>276.36222177119254</v>
      </c>
      <c r="K64" s="1657">
        <v>278.71065267650755</v>
      </c>
      <c r="L64" s="1657">
        <v>284.00026838432649</v>
      </c>
      <c r="M64" s="1657">
        <v>284.93782985955824</v>
      </c>
      <c r="N64" s="1658">
        <v>282.28926615670917</v>
      </c>
    </row>
    <row r="65" spans="1:14">
      <c r="A65" s="1659">
        <v>2019</v>
      </c>
      <c r="B65" s="1660">
        <v>287.03444832750858</v>
      </c>
      <c r="C65" s="1660">
        <v>289.1459538749898</v>
      </c>
      <c r="D65" s="1660">
        <v>288.5072199817875</v>
      </c>
      <c r="E65" s="1660">
        <v>290.10412746204969</v>
      </c>
      <c r="F65" s="1660">
        <v>292.71949231485786</v>
      </c>
      <c r="G65" s="1660">
        <v>289.1722528130237</v>
      </c>
      <c r="H65" s="1660">
        <v>284.60732456803191</v>
      </c>
      <c r="I65" s="1660">
        <v>281.83476394849748</v>
      </c>
      <c r="J65" s="1660">
        <v>281.74347936186393</v>
      </c>
      <c r="K65" s="1660">
        <v>280</v>
      </c>
      <c r="L65" s="1660">
        <v>283.39999999999998</v>
      </c>
      <c r="M65" s="1660">
        <v>281.7</v>
      </c>
      <c r="N65" s="1661">
        <v>280.2</v>
      </c>
    </row>
    <row r="66" spans="1:14">
      <c r="A66" s="1659">
        <v>2020</v>
      </c>
      <c r="B66" s="1660">
        <v>288.10000000000002</v>
      </c>
      <c r="C66" s="1660">
        <v>289.7</v>
      </c>
      <c r="D66" s="1660">
        <v>291.47000000000003</v>
      </c>
      <c r="E66" s="1660">
        <v>290.86</v>
      </c>
      <c r="F66" s="1660">
        <v>294.3</v>
      </c>
      <c r="G66" s="1660">
        <v>295</v>
      </c>
      <c r="H66" s="1660">
        <v>291.7</v>
      </c>
      <c r="I66" s="1660">
        <v>288</v>
      </c>
      <c r="J66" s="1660">
        <v>285</v>
      </c>
      <c r="K66" s="1660">
        <v>289.7</v>
      </c>
      <c r="L66" s="1660">
        <v>286</v>
      </c>
      <c r="M66" s="1660">
        <v>288.2</v>
      </c>
      <c r="N66" s="1661">
        <v>289.89999999999998</v>
      </c>
    </row>
    <row r="67" spans="1:14">
      <c r="A67" s="1656">
        <v>2021</v>
      </c>
      <c r="B67" s="1667">
        <v>291.3</v>
      </c>
      <c r="C67" s="1667">
        <v>293.10000000000002</v>
      </c>
      <c r="D67" s="1667">
        <v>291.60000000000002</v>
      </c>
      <c r="E67" s="1667">
        <v>294.10000000000002</v>
      </c>
      <c r="F67" s="1667">
        <v>295.60000000000002</v>
      </c>
      <c r="G67" s="1667">
        <v>294.60000000000002</v>
      </c>
      <c r="H67" s="1667">
        <v>290.5</v>
      </c>
      <c r="I67" s="1667">
        <v>288.2</v>
      </c>
      <c r="J67" s="1667">
        <v>286.10000000000002</v>
      </c>
      <c r="K67" s="1667">
        <v>286</v>
      </c>
      <c r="L67" s="1667">
        <v>287.7</v>
      </c>
      <c r="M67" s="1667">
        <v>289.5</v>
      </c>
      <c r="N67" s="1668">
        <v>290.60000000000002</v>
      </c>
    </row>
    <row r="68" spans="1:14">
      <c r="A68" s="1659">
        <v>2022</v>
      </c>
      <c r="B68" s="1660">
        <v>292.2</v>
      </c>
      <c r="C68" s="1660">
        <v>293.10000000000002</v>
      </c>
      <c r="D68" s="1660">
        <v>290.8</v>
      </c>
      <c r="E68" s="1660">
        <v>293.3</v>
      </c>
      <c r="F68" s="1660">
        <v>295.8</v>
      </c>
      <c r="G68" s="1660">
        <v>295.2</v>
      </c>
      <c r="H68" s="1660">
        <v>290.10000000000002</v>
      </c>
      <c r="I68" s="1660">
        <v>287.8</v>
      </c>
      <c r="J68" s="1660">
        <v>288.10000000000002</v>
      </c>
      <c r="K68" s="1660">
        <v>288.5</v>
      </c>
      <c r="L68" s="1660">
        <v>292.5</v>
      </c>
      <c r="M68" s="1660">
        <v>291.5</v>
      </c>
      <c r="N68" s="1661">
        <v>291.7</v>
      </c>
    </row>
    <row r="69" spans="1:14" ht="15.75" thickBot="1">
      <c r="A69" s="1662">
        <v>2023</v>
      </c>
      <c r="B69" s="1663">
        <v>292.2</v>
      </c>
      <c r="C69" s="1663">
        <v>296.10000000000002</v>
      </c>
      <c r="D69" s="1663">
        <v>294.5</v>
      </c>
      <c r="E69" s="1663">
        <v>293.3</v>
      </c>
      <c r="F69" s="1663">
        <v>295.7</v>
      </c>
      <c r="G69" s="1663"/>
      <c r="H69" s="1663"/>
      <c r="I69" s="1663">
        <v>288.39999999999998</v>
      </c>
      <c r="J69" s="1663"/>
      <c r="K69" s="1663"/>
      <c r="L69" s="1663"/>
      <c r="M69" s="1663"/>
      <c r="N69" s="1664"/>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85" zoomScale="75" workbookViewId="0">
      <selection activeCell="AA632" sqref="AA632"/>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353" t="s">
        <v>467</v>
      </c>
      <c r="B1" s="1353"/>
      <c r="C1" s="1353"/>
      <c r="D1" s="1353"/>
      <c r="E1" s="1353"/>
      <c r="F1" s="1353"/>
      <c r="G1" s="1353"/>
      <c r="H1" s="1353"/>
      <c r="I1" s="1353"/>
      <c r="J1" s="1353"/>
      <c r="K1" s="1353"/>
      <c r="L1" s="1353"/>
      <c r="M1" s="1353"/>
    </row>
    <row r="2" spans="1:29" ht="12.75" hidden="1" customHeight="1">
      <c r="A2" s="1353"/>
      <c r="B2" s="1353"/>
      <c r="C2" s="1353"/>
      <c r="D2" s="1353"/>
      <c r="E2" s="1353"/>
      <c r="F2" s="1353"/>
      <c r="G2" s="1353"/>
      <c r="H2" s="1353"/>
      <c r="I2" s="1353"/>
      <c r="J2" s="1353"/>
      <c r="K2" s="1353"/>
      <c r="L2" s="1353"/>
      <c r="M2" s="1353"/>
    </row>
    <row r="3" spans="1:29" ht="12.75" hidden="1" customHeight="1">
      <c r="A3" s="1353"/>
      <c r="B3" s="1353"/>
      <c r="C3" s="1353"/>
      <c r="D3" s="1353"/>
      <c r="E3" s="1353"/>
      <c r="F3" s="1353"/>
      <c r="G3" s="1353"/>
      <c r="H3" s="1353"/>
      <c r="I3" s="1353"/>
      <c r="J3" s="1353"/>
      <c r="K3" s="1353"/>
      <c r="L3" s="1353"/>
      <c r="M3" s="1353"/>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352" t="s">
        <v>163</v>
      </c>
      <c r="R6" s="1352"/>
      <c r="S6" s="1352"/>
      <c r="T6" s="642"/>
      <c r="U6" s="7">
        <v>2003</v>
      </c>
      <c r="V6" s="1352" t="s">
        <v>164</v>
      </c>
      <c r="W6" s="1354"/>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352" t="s">
        <v>163</v>
      </c>
      <c r="Q15" s="1352"/>
      <c r="R15" s="1352"/>
      <c r="S15" s="1352"/>
      <c r="T15" s="8"/>
      <c r="U15" s="7">
        <v>2004</v>
      </c>
      <c r="V15" s="1352" t="s">
        <v>164</v>
      </c>
      <c r="W15" s="1352"/>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352" t="s">
        <v>163</v>
      </c>
      <c r="Q24" s="1352"/>
      <c r="R24" s="1352"/>
      <c r="S24" s="1352"/>
      <c r="T24" s="8"/>
      <c r="U24" s="7">
        <v>2005</v>
      </c>
      <c r="V24" s="1352" t="s">
        <v>164</v>
      </c>
      <c r="W24" s="1352"/>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352" t="s">
        <v>163</v>
      </c>
      <c r="Q33" s="1352"/>
      <c r="R33" s="1352"/>
      <c r="S33" s="1352"/>
      <c r="T33" s="8"/>
      <c r="U33" s="7">
        <v>2006</v>
      </c>
      <c r="V33" s="1352" t="s">
        <v>164</v>
      </c>
      <c r="W33" s="1352"/>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352" t="s">
        <v>163</v>
      </c>
      <c r="Q42" s="1352"/>
      <c r="R42" s="1352"/>
      <c r="S42" s="1352"/>
      <c r="T42" s="8"/>
      <c r="U42" s="7">
        <v>2007</v>
      </c>
      <c r="V42" s="1352" t="s">
        <v>164</v>
      </c>
      <c r="W42" s="1352"/>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352" t="s">
        <v>163</v>
      </c>
      <c r="Q51" s="1352"/>
      <c r="R51" s="1352"/>
      <c r="S51" s="1352"/>
      <c r="T51" s="8"/>
      <c r="U51" s="7">
        <v>2008</v>
      </c>
      <c r="V51" s="1352" t="s">
        <v>164</v>
      </c>
      <c r="W51" s="1352"/>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352" t="s">
        <v>163</v>
      </c>
      <c r="Q60" s="1352"/>
      <c r="R60" s="1352"/>
      <c r="S60" s="1352"/>
      <c r="T60" s="8"/>
      <c r="U60" s="7">
        <v>2009</v>
      </c>
      <c r="V60" s="1352" t="s">
        <v>164</v>
      </c>
      <c r="W60" s="1352"/>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352" t="s">
        <v>163</v>
      </c>
      <c r="Q69" s="1352"/>
      <c r="R69" s="1352"/>
      <c r="S69" s="1352"/>
      <c r="T69" s="8"/>
      <c r="U69" s="7">
        <v>2010</v>
      </c>
      <c r="V69" s="1352" t="s">
        <v>164</v>
      </c>
      <c r="W69" s="1352"/>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352" t="s">
        <v>163</v>
      </c>
      <c r="Q78" s="1352"/>
      <c r="R78" s="1352"/>
      <c r="S78" s="1352"/>
      <c r="T78" s="8"/>
      <c r="U78" s="7">
        <v>2011</v>
      </c>
      <c r="V78" s="1352" t="s">
        <v>164</v>
      </c>
      <c r="W78" s="1352"/>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352" t="s">
        <v>163</v>
      </c>
      <c r="Q87" s="1352"/>
      <c r="R87" s="1352"/>
      <c r="S87" s="1352"/>
      <c r="T87" s="8"/>
      <c r="U87" s="7">
        <v>2012</v>
      </c>
      <c r="V87" s="1352" t="s">
        <v>164</v>
      </c>
      <c r="W87" s="1352"/>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352" t="s">
        <v>163</v>
      </c>
      <c r="Q96" s="1352"/>
      <c r="R96" s="1352"/>
      <c r="S96" s="1352"/>
      <c r="T96" s="8"/>
      <c r="U96" s="7">
        <v>2013</v>
      </c>
      <c r="V96" s="1352" t="s">
        <v>164</v>
      </c>
      <c r="W96" s="1352"/>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352" t="s">
        <v>163</v>
      </c>
      <c r="Q105" s="1352"/>
      <c r="R105" s="1352"/>
      <c r="S105" s="1352"/>
      <c r="T105" s="8"/>
      <c r="U105" s="7">
        <v>2014</v>
      </c>
      <c r="V105" s="1352" t="s">
        <v>164</v>
      </c>
      <c r="W105" s="1352"/>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352" t="s">
        <v>163</v>
      </c>
      <c r="Q115" s="1352"/>
      <c r="R115" s="1352"/>
      <c r="S115" s="1352"/>
      <c r="T115" s="8"/>
      <c r="U115" s="7">
        <v>2015</v>
      </c>
      <c r="V115" s="1352" t="s">
        <v>164</v>
      </c>
      <c r="W115" s="1352"/>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352" t="s">
        <v>163</v>
      </c>
      <c r="Q125" s="1352"/>
      <c r="R125" s="1352"/>
      <c r="S125" s="1352"/>
      <c r="T125" s="8"/>
      <c r="U125" s="7">
        <v>2016</v>
      </c>
      <c r="V125" s="1352" t="s">
        <v>164</v>
      </c>
      <c r="W125" s="1352"/>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352" t="s">
        <v>163</v>
      </c>
      <c r="Q135" s="1352"/>
      <c r="R135" s="1352"/>
      <c r="S135" s="1352"/>
      <c r="T135" s="8"/>
      <c r="U135" s="7">
        <v>2017</v>
      </c>
      <c r="V135" s="1352" t="s">
        <v>164</v>
      </c>
      <c r="W135" s="1352"/>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352" t="s">
        <v>163</v>
      </c>
      <c r="Q145" s="1352"/>
      <c r="R145" s="1352"/>
      <c r="S145" s="1352"/>
      <c r="T145" s="8"/>
      <c r="U145" s="7">
        <v>2018</v>
      </c>
      <c r="V145" s="1352" t="s">
        <v>164</v>
      </c>
      <c r="W145" s="1352"/>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352" t="s">
        <v>163</v>
      </c>
      <c r="Q155" s="1352"/>
      <c r="R155" s="1352"/>
      <c r="S155" s="1352"/>
      <c r="T155" s="8"/>
      <c r="U155" s="7">
        <v>2019</v>
      </c>
      <c r="V155" s="1352" t="s">
        <v>164</v>
      </c>
      <c r="W155" s="1352"/>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352" t="s">
        <v>163</v>
      </c>
      <c r="Q165" s="1352"/>
      <c r="R165" s="1352"/>
      <c r="S165" s="1352"/>
      <c r="T165" s="8"/>
      <c r="U165" s="7">
        <v>2020</v>
      </c>
      <c r="V165" s="1352" t="s">
        <v>164</v>
      </c>
      <c r="W165" s="1352"/>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352" t="s">
        <v>163</v>
      </c>
      <c r="Q175" s="1352"/>
      <c r="R175" s="1352"/>
      <c r="S175" s="1352"/>
      <c r="T175" s="8"/>
      <c r="U175" s="7">
        <v>2021</v>
      </c>
      <c r="V175" s="1352" t="s">
        <v>164</v>
      </c>
      <c r="W175" s="1352"/>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352" t="s">
        <v>163</v>
      </c>
      <c r="Q185" s="1352"/>
      <c r="R185" s="1352"/>
      <c r="S185" s="1352"/>
      <c r="T185" s="8"/>
      <c r="U185" s="7">
        <v>2022</v>
      </c>
      <c r="V185" s="1352" t="s">
        <v>164</v>
      </c>
      <c r="W185" s="1352"/>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352" t="s">
        <v>163</v>
      </c>
      <c r="Q195" s="1352"/>
      <c r="R195" s="1352"/>
      <c r="S195" s="1352"/>
      <c r="T195" s="8"/>
      <c r="U195" s="7">
        <v>2023</v>
      </c>
      <c r="V195" s="1352" t="s">
        <v>164</v>
      </c>
      <c r="W195" s="1352"/>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c r="K197" s="53"/>
      <c r="L197" s="53"/>
      <c r="M197" s="54"/>
      <c r="N197" s="41"/>
      <c r="O197" s="26" t="s">
        <v>185</v>
      </c>
      <c r="P197" s="83">
        <v>21228.68922523018</v>
      </c>
      <c r="Q197" s="53"/>
      <c r="R197" s="53"/>
      <c r="S197" s="54"/>
      <c r="T197" s="8"/>
      <c r="U197" s="26" t="s">
        <v>185</v>
      </c>
      <c r="V197" s="83"/>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s="3"/>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S37" sqref="S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351" t="s">
        <v>354</v>
      </c>
      <c r="B4" s="1351"/>
      <c r="C4" s="1351"/>
      <c r="D4" s="1351"/>
      <c r="E4" s="1351"/>
      <c r="F4" s="1351"/>
      <c r="G4" s="1351"/>
      <c r="H4" s="1351"/>
      <c r="I4" s="1351"/>
      <c r="J4" s="1351"/>
      <c r="K4" s="1351"/>
      <c r="L4" s="1351"/>
      <c r="M4" s="1351"/>
      <c r="N4" s="1351"/>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c r="K23" s="647"/>
      <c r="L23" s="647"/>
      <c r="M23" s="649"/>
    </row>
    <row r="24" spans="1:30">
      <c r="O24"/>
      <c r="P24"/>
      <c r="Q24"/>
      <c r="R24"/>
      <c r="S24"/>
      <c r="T24"/>
      <c r="U24"/>
      <c r="V24"/>
      <c r="W24"/>
      <c r="X24"/>
      <c r="Y24"/>
      <c r="Z24"/>
      <c r="AA24"/>
      <c r="AB24"/>
      <c r="AC24"/>
      <c r="AD24"/>
    </row>
    <row r="25" spans="1:30" ht="15.75">
      <c r="A25" s="1351" t="s">
        <v>355</v>
      </c>
      <c r="B25" s="1351"/>
      <c r="C25" s="1351"/>
      <c r="D25" s="1351"/>
      <c r="E25" s="1351"/>
      <c r="F25" s="1351"/>
      <c r="G25" s="1351"/>
      <c r="H25" s="1351"/>
      <c r="I25" s="1351"/>
      <c r="J25" s="1351"/>
      <c r="K25" s="1351"/>
      <c r="L25" s="1351"/>
      <c r="M25" s="1351"/>
      <c r="N25" s="1351"/>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G19" sqref="G1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640" t="s">
        <v>63</v>
      </c>
      <c r="B1" s="1640"/>
      <c r="C1" s="1640"/>
      <c r="D1" s="1640"/>
      <c r="E1" s="1640"/>
      <c r="F1" s="1640"/>
      <c r="G1" s="1640"/>
      <c r="H1" s="1640"/>
      <c r="I1" s="1640"/>
      <c r="J1" s="1640"/>
      <c r="K1" s="1547"/>
    </row>
    <row r="2" spans="1:11" ht="15.75" thickBot="1">
      <c r="A2" s="1548" t="s">
        <v>273</v>
      </c>
      <c r="B2" s="1549"/>
      <c r="C2" s="1549"/>
      <c r="D2" s="1549"/>
      <c r="E2" s="1549"/>
      <c r="F2" s="1549"/>
      <c r="G2" s="1549"/>
      <c r="H2" s="1549"/>
      <c r="I2" s="1549"/>
      <c r="J2" s="1550"/>
    </row>
    <row r="3" spans="1:11" ht="30.75" thickBot="1">
      <c r="A3" s="1551"/>
      <c r="B3" s="1552"/>
      <c r="C3" s="1553" t="s">
        <v>59</v>
      </c>
      <c r="D3" s="1554"/>
      <c r="E3" s="1555"/>
      <c r="F3" s="1556" t="s">
        <v>262</v>
      </c>
      <c r="G3" s="1557" t="s">
        <v>263</v>
      </c>
      <c r="H3" s="1558" t="s">
        <v>66</v>
      </c>
      <c r="I3" s="1556" t="s">
        <v>264</v>
      </c>
      <c r="J3" s="1557" t="s">
        <v>265</v>
      </c>
    </row>
    <row r="4" spans="1:11" ht="30">
      <c r="A4" s="1559" t="s">
        <v>53</v>
      </c>
      <c r="B4" s="1560" t="s">
        <v>60</v>
      </c>
      <c r="C4" s="1561" t="s">
        <v>61</v>
      </c>
      <c r="D4" s="1562" t="s">
        <v>62</v>
      </c>
      <c r="E4" s="1563" t="s">
        <v>67</v>
      </c>
      <c r="F4" s="1564" t="s">
        <v>55</v>
      </c>
      <c r="G4" s="1565" t="s">
        <v>49</v>
      </c>
      <c r="H4" s="1566" t="s">
        <v>68</v>
      </c>
      <c r="I4" s="1567" t="s">
        <v>50</v>
      </c>
      <c r="J4" s="1568" t="s">
        <v>67</v>
      </c>
    </row>
    <row r="5" spans="1:11" ht="15.75" thickBot="1">
      <c r="A5" s="1569"/>
      <c r="B5" s="1445" t="s">
        <v>529</v>
      </c>
      <c r="C5" s="1570" t="s">
        <v>529</v>
      </c>
      <c r="D5" s="1570" t="s">
        <v>529</v>
      </c>
      <c r="E5" s="1571" t="s">
        <v>50</v>
      </c>
      <c r="F5" s="1444" t="s">
        <v>529</v>
      </c>
      <c r="G5" s="1572" t="s">
        <v>69</v>
      </c>
      <c r="H5" s="1573" t="s">
        <v>65</v>
      </c>
      <c r="I5" s="1444" t="s">
        <v>529</v>
      </c>
      <c r="J5" s="1574" t="s">
        <v>57</v>
      </c>
    </row>
    <row r="6" spans="1:11" ht="15.75" thickBot="1">
      <c r="A6" s="1575" t="s">
        <v>268</v>
      </c>
      <c r="B6" s="1576"/>
      <c r="C6" s="1576"/>
      <c r="D6" s="1576"/>
      <c r="E6" s="1576"/>
      <c r="F6" s="1576"/>
      <c r="G6" s="1576"/>
      <c r="H6" s="1576"/>
      <c r="I6" s="1577"/>
      <c r="J6" s="1578"/>
    </row>
    <row r="7" spans="1:11" ht="15.75" thickBot="1">
      <c r="A7" s="1579" t="s">
        <v>18</v>
      </c>
      <c r="B7" s="1580">
        <v>10.012988111017354</v>
      </c>
      <c r="C7" s="1581">
        <v>19330.092878411881</v>
      </c>
      <c r="D7" s="1582">
        <v>19716.69473598012</v>
      </c>
      <c r="E7" s="1583">
        <v>-1.2778095432403813</v>
      </c>
      <c r="F7" s="1584">
        <v>315.39254164563351</v>
      </c>
      <c r="G7" s="1583">
        <v>-0.16143481064019816</v>
      </c>
      <c r="H7" s="1583">
        <v>-8.0422420796100731</v>
      </c>
      <c r="I7" s="1583">
        <v>100</v>
      </c>
      <c r="J7" s="1585" t="s">
        <v>19</v>
      </c>
    </row>
    <row r="8" spans="1:11">
      <c r="A8" s="1586" t="s">
        <v>75</v>
      </c>
      <c r="B8" s="1587">
        <v>10.824967970683421</v>
      </c>
      <c r="C8" s="1588">
        <v>20083.428517037886</v>
      </c>
      <c r="D8" s="1589">
        <v>20485.097087378643</v>
      </c>
      <c r="E8" s="1590">
        <v>2.010029616689649</v>
      </c>
      <c r="F8" s="1591">
        <v>257.5</v>
      </c>
      <c r="G8" s="1592">
        <v>7.8850343556226017</v>
      </c>
      <c r="H8" s="1592">
        <v>-73.333333333333329</v>
      </c>
      <c r="I8" s="1593">
        <v>5.0479555779909133E-2</v>
      </c>
      <c r="J8" s="1594">
        <v>-0.1235949481077548</v>
      </c>
    </row>
    <row r="9" spans="1:11">
      <c r="A9" s="1595" t="s">
        <v>76</v>
      </c>
      <c r="B9" s="1596">
        <v>10.703380535923033</v>
      </c>
      <c r="C9" s="1597">
        <v>20081.389373213944</v>
      </c>
      <c r="D9" s="1598">
        <v>20483.017160678224</v>
      </c>
      <c r="E9" s="1599">
        <v>-2.3473435021341471</v>
      </c>
      <c r="F9" s="1600">
        <v>346.91603927986904</v>
      </c>
      <c r="G9" s="1601">
        <v>-1.4385526826169537</v>
      </c>
      <c r="H9" s="1601">
        <v>-5.4472299597647789</v>
      </c>
      <c r="I9" s="1601">
        <v>38.553760726905608</v>
      </c>
      <c r="J9" s="1602">
        <v>1.0581125895027981</v>
      </c>
    </row>
    <row r="10" spans="1:11">
      <c r="A10" s="1595" t="s">
        <v>77</v>
      </c>
      <c r="B10" s="1596">
        <v>10.473649143066183</v>
      </c>
      <c r="C10" s="1597">
        <v>19650.373626765821</v>
      </c>
      <c r="D10" s="1598">
        <v>20043.381099301136</v>
      </c>
      <c r="E10" s="1599">
        <v>-2.4106052800114135</v>
      </c>
      <c r="F10" s="1600">
        <v>389.19742895805143</v>
      </c>
      <c r="G10" s="1601">
        <v>-1.9558399309285015</v>
      </c>
      <c r="H10" s="1601">
        <v>-3.524804177545692</v>
      </c>
      <c r="I10" s="1601">
        <v>9.3260979303382125</v>
      </c>
      <c r="J10" s="1602">
        <v>0.43669326514150875</v>
      </c>
    </row>
    <row r="11" spans="1:11">
      <c r="A11" s="1595" t="s">
        <v>78</v>
      </c>
      <c r="B11" s="1603" t="s">
        <v>73</v>
      </c>
      <c r="C11" s="1597" t="s">
        <v>73</v>
      </c>
      <c r="D11" s="1598" t="s">
        <v>73</v>
      </c>
      <c r="E11" s="1599" t="s">
        <v>73</v>
      </c>
      <c r="F11" s="1600" t="s">
        <v>73</v>
      </c>
      <c r="G11" s="1601" t="s">
        <v>73</v>
      </c>
      <c r="H11" s="1601" t="s">
        <v>73</v>
      </c>
      <c r="I11" s="1601" t="s">
        <v>73</v>
      </c>
      <c r="J11" s="1602" t="s">
        <v>73</v>
      </c>
    </row>
    <row r="12" spans="1:11">
      <c r="A12" s="1595" t="s">
        <v>71</v>
      </c>
      <c r="B12" s="1596">
        <v>8.2479226164527404</v>
      </c>
      <c r="C12" s="1597">
        <v>16936.186070744847</v>
      </c>
      <c r="D12" s="1598">
        <v>17274.909792159746</v>
      </c>
      <c r="E12" s="1599">
        <v>0.54145018561138847</v>
      </c>
      <c r="F12" s="1600">
        <v>271.77598642341962</v>
      </c>
      <c r="G12" s="1601">
        <v>0.85005284106043222</v>
      </c>
      <c r="H12" s="1601">
        <v>-12.248696947133283</v>
      </c>
      <c r="I12" s="1601">
        <v>29.745078243311458</v>
      </c>
      <c r="J12" s="1602">
        <v>-1.4258629195062262</v>
      </c>
    </row>
    <row r="13" spans="1:11" ht="15.75" thickBot="1">
      <c r="A13" s="1604" t="s">
        <v>79</v>
      </c>
      <c r="B13" s="1605">
        <v>10.667189560191076</v>
      </c>
      <c r="C13" s="1606">
        <v>20593.030038978912</v>
      </c>
      <c r="D13" s="1607">
        <v>21004.890639758491</v>
      </c>
      <c r="E13" s="1608">
        <v>-1.1389874770013071</v>
      </c>
      <c r="F13" s="1609">
        <v>288.36579988694177</v>
      </c>
      <c r="G13" s="1610">
        <v>-4.0712250545066253E-3</v>
      </c>
      <c r="H13" s="1610">
        <v>-7.8165711307972892</v>
      </c>
      <c r="I13" s="1610">
        <v>22.324583543664815</v>
      </c>
      <c r="J13" s="1611">
        <v>5.4652012969679475E-2</v>
      </c>
    </row>
    <row r="14" spans="1:11" ht="15.75" thickBot="1">
      <c r="A14" s="1575" t="s">
        <v>266</v>
      </c>
      <c r="B14" s="1576"/>
      <c r="C14" s="1576"/>
      <c r="D14" s="1612"/>
      <c r="E14" s="1576"/>
      <c r="F14" s="1576"/>
      <c r="G14" s="1576"/>
      <c r="H14" s="1576"/>
      <c r="I14" s="1577"/>
      <c r="J14" s="1578"/>
    </row>
    <row r="15" spans="1:11" ht="15.75" thickBot="1">
      <c r="A15" s="1579" t="s">
        <v>18</v>
      </c>
      <c r="B15" s="1613">
        <v>9.7204219605011524</v>
      </c>
      <c r="C15" s="1614">
        <v>18765.293360040836</v>
      </c>
      <c r="D15" s="1615">
        <v>19140.599227241652</v>
      </c>
      <c r="E15" s="1583">
        <v>-1.1069510432307106</v>
      </c>
      <c r="F15" s="1583">
        <v>309.28249837345481</v>
      </c>
      <c r="G15" s="1583">
        <v>-0.39647323905033099</v>
      </c>
      <c r="H15" s="1583">
        <v>-6.2519060689234518</v>
      </c>
      <c r="I15" s="1583">
        <v>100</v>
      </c>
      <c r="J15" s="1585" t="s">
        <v>19</v>
      </c>
    </row>
    <row r="16" spans="1:11">
      <c r="A16" s="1586" t="s">
        <v>75</v>
      </c>
      <c r="B16" s="1616">
        <v>10.023173788695702</v>
      </c>
      <c r="C16" s="1588">
        <v>18595.86973783989</v>
      </c>
      <c r="D16" s="1589">
        <v>18967.787132596688</v>
      </c>
      <c r="E16" s="1590">
        <v>-4.3032672188117971</v>
      </c>
      <c r="F16" s="1591">
        <v>226.23750000000001</v>
      </c>
      <c r="G16" s="1592">
        <v>-6.0638040206221193</v>
      </c>
      <c r="H16" s="1592">
        <v>-33.333333333333329</v>
      </c>
      <c r="I16" s="1593">
        <v>0.13012361743656475</v>
      </c>
      <c r="J16" s="1594">
        <v>-5.2858999214853375E-2</v>
      </c>
    </row>
    <row r="17" spans="1:10">
      <c r="A17" s="1595" t="s">
        <v>76</v>
      </c>
      <c r="B17" s="1596">
        <v>10.702710785943452</v>
      </c>
      <c r="C17" s="1597">
        <v>20080.132806648129</v>
      </c>
      <c r="D17" s="1598">
        <v>20481.735462781093</v>
      </c>
      <c r="E17" s="1599">
        <v>-0.77579757528271942</v>
      </c>
      <c r="F17" s="1600">
        <v>349.9703426124197</v>
      </c>
      <c r="G17" s="1601">
        <v>-0.37266062903899999</v>
      </c>
      <c r="H17" s="1601">
        <v>-13.03538175046555</v>
      </c>
      <c r="I17" s="1601">
        <v>30.383864671437866</v>
      </c>
      <c r="J17" s="1602">
        <v>-2.3700237091659737</v>
      </c>
    </row>
    <row r="18" spans="1:10">
      <c r="A18" s="1595" t="s">
        <v>77</v>
      </c>
      <c r="B18" s="1596">
        <v>10.678852035562015</v>
      </c>
      <c r="C18" s="1597">
        <v>20035.369672724228</v>
      </c>
      <c r="D18" s="1598">
        <v>20436.077066178714</v>
      </c>
      <c r="E18" s="1599">
        <v>-2.6514914427155469</v>
      </c>
      <c r="F18" s="1600">
        <v>398.2421052631579</v>
      </c>
      <c r="G18" s="1601">
        <v>-1.4827711378605799</v>
      </c>
      <c r="H18" s="1601">
        <v>-10.181818181818182</v>
      </c>
      <c r="I18" s="1601">
        <v>4.0175666883539369</v>
      </c>
      <c r="J18" s="1602">
        <v>-0.17578494324106142</v>
      </c>
    </row>
    <row r="19" spans="1:10">
      <c r="A19" s="1595" t="s">
        <v>78</v>
      </c>
      <c r="B19" s="1603" t="s">
        <v>73</v>
      </c>
      <c r="C19" s="1597" t="s">
        <v>200</v>
      </c>
      <c r="D19" s="1598" t="s">
        <v>200</v>
      </c>
      <c r="E19" s="1599" t="s">
        <v>73</v>
      </c>
      <c r="F19" s="1600" t="s">
        <v>200</v>
      </c>
      <c r="G19" s="1601" t="s">
        <v>73</v>
      </c>
      <c r="H19" s="1601" t="s">
        <v>73</v>
      </c>
      <c r="I19" s="1601" t="s">
        <v>73</v>
      </c>
      <c r="J19" s="1602" t="s">
        <v>73</v>
      </c>
    </row>
    <row r="20" spans="1:10">
      <c r="A20" s="1595" t="s">
        <v>71</v>
      </c>
      <c r="B20" s="1596">
        <v>8.0268567168927838</v>
      </c>
      <c r="C20" s="1597">
        <v>16482.251985406125</v>
      </c>
      <c r="D20" s="1598">
        <v>16811.897025114249</v>
      </c>
      <c r="E20" s="1599">
        <v>7.3347893018164426E-2</v>
      </c>
      <c r="F20" s="1600">
        <v>283.85005843396959</v>
      </c>
      <c r="G20" s="1601">
        <v>2.0637014948218817</v>
      </c>
      <c r="H20" s="1601">
        <v>-1.3451191391237509</v>
      </c>
      <c r="I20" s="1601">
        <v>41.753415744957714</v>
      </c>
      <c r="J20" s="1602">
        <v>2.0766850343752168</v>
      </c>
    </row>
    <row r="21" spans="1:10" ht="15.75" thickBot="1">
      <c r="A21" s="1604" t="s">
        <v>79</v>
      </c>
      <c r="B21" s="1605">
        <v>10.55317089069179</v>
      </c>
      <c r="C21" s="1606">
        <v>20372.916777397277</v>
      </c>
      <c r="D21" s="1607">
        <v>20780.375112945221</v>
      </c>
      <c r="E21" s="1608">
        <v>-0.75587271731040018</v>
      </c>
      <c r="F21" s="1609">
        <v>285.2524877365102</v>
      </c>
      <c r="G21" s="1610">
        <v>-1.9827778588178884</v>
      </c>
      <c r="H21" s="1610">
        <v>-2.1932830705962991</v>
      </c>
      <c r="I21" s="1610">
        <v>23.210800260247236</v>
      </c>
      <c r="J21" s="1611">
        <v>0.96316378571231809</v>
      </c>
    </row>
    <row r="22" spans="1:10" ht="15.75" thickBot="1">
      <c r="A22" s="1575" t="s">
        <v>269</v>
      </c>
      <c r="B22" s="1576"/>
      <c r="C22" s="1576"/>
      <c r="D22" s="1612"/>
      <c r="E22" s="1576"/>
      <c r="F22" s="1576"/>
      <c r="G22" s="1576"/>
      <c r="H22" s="1576"/>
      <c r="I22" s="1577"/>
      <c r="J22" s="1578"/>
    </row>
    <row r="23" spans="1:10" ht="15.75" thickBot="1">
      <c r="A23" s="1579" t="s">
        <v>18</v>
      </c>
      <c r="B23" s="1613">
        <v>9.6430000326453342</v>
      </c>
      <c r="C23" s="1614">
        <v>18615.830178851997</v>
      </c>
      <c r="D23" s="1615">
        <v>18988.146782429038</v>
      </c>
      <c r="E23" s="1583">
        <v>-0.21522304240743773</v>
      </c>
      <c r="F23" s="1583">
        <v>302.81227141482191</v>
      </c>
      <c r="G23" s="1583">
        <v>1.4375549102270684</v>
      </c>
      <c r="H23" s="1583">
        <v>1.5640273704789833</v>
      </c>
      <c r="I23" s="1583">
        <v>100</v>
      </c>
      <c r="J23" s="1585" t="s">
        <v>19</v>
      </c>
    </row>
    <row r="24" spans="1:10">
      <c r="A24" s="1586" t="s">
        <v>75</v>
      </c>
      <c r="B24" s="1587" t="s">
        <v>73</v>
      </c>
      <c r="C24" s="1588" t="s">
        <v>200</v>
      </c>
      <c r="D24" s="1589" t="s">
        <v>200</v>
      </c>
      <c r="E24" s="1590" t="s">
        <v>73</v>
      </c>
      <c r="F24" s="1591" t="s">
        <v>200</v>
      </c>
      <c r="G24" s="1592" t="s">
        <v>73</v>
      </c>
      <c r="H24" s="1593" t="s">
        <v>73</v>
      </c>
      <c r="I24" s="1593">
        <v>4.8123195380173248E-2</v>
      </c>
      <c r="J24" s="1617" t="s">
        <v>73</v>
      </c>
    </row>
    <row r="25" spans="1:10">
      <c r="A25" s="1595" t="s">
        <v>76</v>
      </c>
      <c r="B25" s="1603">
        <v>10.547096943437323</v>
      </c>
      <c r="C25" s="1597">
        <v>19788.174377931184</v>
      </c>
      <c r="D25" s="1598">
        <v>20183.937865489806</v>
      </c>
      <c r="E25" s="1599">
        <v>-1.7472050969181425</v>
      </c>
      <c r="F25" s="1600">
        <v>346.75948275862066</v>
      </c>
      <c r="G25" s="1601">
        <v>2.6594247631079067</v>
      </c>
      <c r="H25" s="1601">
        <v>-2.9288702928870292</v>
      </c>
      <c r="I25" s="1618">
        <v>22.329162656400385</v>
      </c>
      <c r="J25" s="1619">
        <v>-1.0334961901294264</v>
      </c>
    </row>
    <row r="26" spans="1:10">
      <c r="A26" s="1595" t="s">
        <v>77</v>
      </c>
      <c r="B26" s="1596">
        <v>10.476036835072643</v>
      </c>
      <c r="C26" s="1597">
        <v>19654.853349104393</v>
      </c>
      <c r="D26" s="1598">
        <v>20047.950416086482</v>
      </c>
      <c r="E26" s="1599">
        <v>-1.1946841535223554</v>
      </c>
      <c r="F26" s="1600">
        <v>401.34117647058821</v>
      </c>
      <c r="G26" s="1601">
        <v>1.2574602737112142</v>
      </c>
      <c r="H26" s="1601">
        <v>-15.527950310559005</v>
      </c>
      <c r="I26" s="1601">
        <v>6.5447545717035611</v>
      </c>
      <c r="J26" s="1602">
        <v>-1.3242581360188241</v>
      </c>
    </row>
    <row r="27" spans="1:10">
      <c r="A27" s="1595" t="s">
        <v>78</v>
      </c>
      <c r="B27" s="1603" t="s">
        <v>73</v>
      </c>
      <c r="C27" s="1597" t="s">
        <v>73</v>
      </c>
      <c r="D27" s="1598" t="s">
        <v>73</v>
      </c>
      <c r="E27" s="1599" t="s">
        <v>73</v>
      </c>
      <c r="F27" s="1600" t="s">
        <v>73</v>
      </c>
      <c r="G27" s="1601" t="s">
        <v>73</v>
      </c>
      <c r="H27" s="1601" t="s">
        <v>73</v>
      </c>
      <c r="I27" s="1601" t="s">
        <v>73</v>
      </c>
      <c r="J27" s="1602" t="s">
        <v>73</v>
      </c>
    </row>
    <row r="28" spans="1:10">
      <c r="A28" s="1595" t="s">
        <v>71</v>
      </c>
      <c r="B28" s="1603">
        <v>8.5461127122297729</v>
      </c>
      <c r="C28" s="1597">
        <v>17548.486062073458</v>
      </c>
      <c r="D28" s="1598">
        <v>17899.455783314927</v>
      </c>
      <c r="E28" s="1599">
        <v>1.7656656465211333</v>
      </c>
      <c r="F28" s="1600">
        <v>278.07470641373078</v>
      </c>
      <c r="G28" s="1601">
        <v>2.9125769166936961</v>
      </c>
      <c r="H28" s="1601">
        <v>3.8461538461538463</v>
      </c>
      <c r="I28" s="1601">
        <v>53.272377285851782</v>
      </c>
      <c r="J28" s="1602">
        <v>1.1707155067706481</v>
      </c>
    </row>
    <row r="29" spans="1:10" ht="15.75" thickBot="1">
      <c r="A29" s="1604" t="s">
        <v>79</v>
      </c>
      <c r="B29" s="1605">
        <v>10.053609656183871</v>
      </c>
      <c r="C29" s="1606">
        <v>19408.512849775812</v>
      </c>
      <c r="D29" s="1607">
        <v>19796.683106771328</v>
      </c>
      <c r="E29" s="1608">
        <v>-0.77801881608980927</v>
      </c>
      <c r="F29" s="1609">
        <v>285.77405405405403</v>
      </c>
      <c r="G29" s="1610">
        <v>-1.6157201086723815E-2</v>
      </c>
      <c r="H29" s="1610">
        <v>8.5043988269794717</v>
      </c>
      <c r="I29" s="1610">
        <v>17.805582290664102</v>
      </c>
      <c r="J29" s="1611">
        <v>1.1389156239974376</v>
      </c>
    </row>
    <row r="30" spans="1:10">
      <c r="A30" s="1620" t="s">
        <v>353</v>
      </c>
    </row>
    <row r="31" spans="1:10">
      <c r="A31" s="1018" t="s">
        <v>253</v>
      </c>
    </row>
    <row r="32" spans="1:10" ht="15.75" thickBot="1">
      <c r="A32" s="1621" t="s">
        <v>41</v>
      </c>
      <c r="B32" s="1622"/>
    </row>
    <row r="33" spans="1:8" ht="15.75" thickBot="1">
      <c r="A33" s="1623" t="s">
        <v>39</v>
      </c>
      <c r="B33" s="1624" t="s">
        <v>40</v>
      </c>
      <c r="C33" s="1625"/>
      <c r="D33" s="1625"/>
      <c r="E33" s="1625"/>
      <c r="F33" s="1625"/>
      <c r="G33" s="1625"/>
      <c r="H33" s="1626"/>
    </row>
    <row r="34" spans="1:8">
      <c r="A34" s="1627" t="s">
        <v>43</v>
      </c>
      <c r="B34" s="1628" t="s">
        <v>44</v>
      </c>
      <c r="C34" s="1629"/>
      <c r="D34" s="1629"/>
      <c r="E34" s="1629"/>
      <c r="F34" s="1629"/>
      <c r="G34" s="1629"/>
      <c r="H34" s="1630"/>
    </row>
    <row r="35" spans="1:8">
      <c r="A35" s="1631" t="s">
        <v>45</v>
      </c>
      <c r="B35" s="1632" t="s">
        <v>46</v>
      </c>
      <c r="C35" s="1633"/>
      <c r="D35" s="1633"/>
      <c r="E35" s="1633"/>
      <c r="F35" s="1633"/>
      <c r="G35" s="1633"/>
      <c r="H35" s="1634"/>
    </row>
    <row r="36" spans="1:8" ht="15.75" thickBot="1">
      <c r="A36" s="1635" t="s">
        <v>47</v>
      </c>
      <c r="B36" s="1636" t="s">
        <v>42</v>
      </c>
      <c r="C36" s="1637"/>
      <c r="D36" s="1637"/>
      <c r="E36" s="1637"/>
      <c r="F36" s="1637"/>
      <c r="G36" s="1637"/>
      <c r="H36" s="1638"/>
    </row>
    <row r="37" spans="1:8">
      <c r="A37" s="1639"/>
      <c r="B37" s="163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H26" sqref="H26"/>
    </sheetView>
  </sheetViews>
  <sheetFormatPr defaultRowHeight="15.75"/>
  <cols>
    <col min="1" max="1" width="20.140625" style="855" customWidth="1"/>
    <col min="2" max="2" width="10" style="855" customWidth="1"/>
    <col min="3" max="3" width="11.42578125" style="855" customWidth="1"/>
    <col min="4" max="4" width="12.140625" style="855" customWidth="1"/>
    <col min="5" max="5" width="10.5703125" style="855" customWidth="1"/>
    <col min="6" max="6" width="11.28515625" style="855" customWidth="1"/>
    <col min="7" max="7" width="10" style="855" customWidth="1"/>
    <col min="8" max="8" width="10.5703125" style="855" customWidth="1"/>
    <col min="9" max="9" width="10.42578125" style="855" customWidth="1"/>
    <col min="10" max="10" width="9.140625" style="855"/>
    <col min="11" max="11" width="11.140625" style="855" customWidth="1"/>
    <col min="12" max="12" width="10.42578125" style="855" customWidth="1"/>
    <col min="13" max="256" width="9.140625" style="855"/>
    <col min="257" max="257" width="20.140625" style="855" customWidth="1"/>
    <col min="258" max="258" width="10" style="855" customWidth="1"/>
    <col min="259" max="259" width="10.140625" style="855" customWidth="1"/>
    <col min="260" max="260" width="12.140625" style="855" customWidth="1"/>
    <col min="261" max="261" width="10.28515625" style="855" customWidth="1"/>
    <col min="262" max="262" width="10.42578125" style="855" customWidth="1"/>
    <col min="263" max="263" width="10" style="855" customWidth="1"/>
    <col min="264" max="264" width="10.140625" style="855" customWidth="1"/>
    <col min="265" max="265" width="10.42578125" style="855" customWidth="1"/>
    <col min="266" max="266" width="9.140625" style="855"/>
    <col min="267" max="267" width="9.85546875" style="855" customWidth="1"/>
    <col min="268" max="268" width="10.42578125" style="855" customWidth="1"/>
    <col min="269" max="512" width="9.140625" style="855"/>
    <col min="513" max="513" width="20.140625" style="855" customWidth="1"/>
    <col min="514" max="514" width="10" style="855" customWidth="1"/>
    <col min="515" max="515" width="10.140625" style="855" customWidth="1"/>
    <col min="516" max="516" width="12.140625" style="855" customWidth="1"/>
    <col min="517" max="517" width="10.28515625" style="855" customWidth="1"/>
    <col min="518" max="518" width="10.42578125" style="855" customWidth="1"/>
    <col min="519" max="519" width="10" style="855" customWidth="1"/>
    <col min="520" max="520" width="10.140625" style="855" customWidth="1"/>
    <col min="521" max="521" width="10.42578125" style="855" customWidth="1"/>
    <col min="522" max="522" width="9.140625" style="855"/>
    <col min="523" max="523" width="9.85546875" style="855" customWidth="1"/>
    <col min="524" max="524" width="10.42578125" style="855" customWidth="1"/>
    <col min="525" max="768" width="9.140625" style="855"/>
    <col min="769" max="769" width="20.140625" style="855" customWidth="1"/>
    <col min="770" max="770" width="10" style="855" customWidth="1"/>
    <col min="771" max="771" width="10.140625" style="855" customWidth="1"/>
    <col min="772" max="772" width="12.140625" style="855" customWidth="1"/>
    <col min="773" max="773" width="10.28515625" style="855" customWidth="1"/>
    <col min="774" max="774" width="10.42578125" style="855" customWidth="1"/>
    <col min="775" max="775" width="10" style="855" customWidth="1"/>
    <col min="776" max="776" width="10.140625" style="855" customWidth="1"/>
    <col min="777" max="777" width="10.42578125" style="855" customWidth="1"/>
    <col min="778" max="778" width="9.140625" style="855"/>
    <col min="779" max="779" width="9.85546875" style="855" customWidth="1"/>
    <col min="780" max="780" width="10.42578125" style="855" customWidth="1"/>
    <col min="781" max="1024" width="9.140625" style="855"/>
    <col min="1025" max="1025" width="20.140625" style="855" customWidth="1"/>
    <col min="1026" max="1026" width="10" style="855" customWidth="1"/>
    <col min="1027" max="1027" width="10.140625" style="855" customWidth="1"/>
    <col min="1028" max="1028" width="12.140625" style="855" customWidth="1"/>
    <col min="1029" max="1029" width="10.28515625" style="855" customWidth="1"/>
    <col min="1030" max="1030" width="10.42578125" style="855" customWidth="1"/>
    <col min="1031" max="1031" width="10" style="855" customWidth="1"/>
    <col min="1032" max="1032" width="10.140625" style="855" customWidth="1"/>
    <col min="1033" max="1033" width="10.42578125" style="855" customWidth="1"/>
    <col min="1034" max="1034" width="9.140625" style="855"/>
    <col min="1035" max="1035" width="9.85546875" style="855" customWidth="1"/>
    <col min="1036" max="1036" width="10.42578125" style="855" customWidth="1"/>
    <col min="1037" max="1280" width="9.140625" style="855"/>
    <col min="1281" max="1281" width="20.140625" style="855" customWidth="1"/>
    <col min="1282" max="1282" width="10" style="855" customWidth="1"/>
    <col min="1283" max="1283" width="10.140625" style="855" customWidth="1"/>
    <col min="1284" max="1284" width="12.140625" style="855" customWidth="1"/>
    <col min="1285" max="1285" width="10.28515625" style="855" customWidth="1"/>
    <col min="1286" max="1286" width="10.42578125" style="855" customWidth="1"/>
    <col min="1287" max="1287" width="10" style="855" customWidth="1"/>
    <col min="1288" max="1288" width="10.140625" style="855" customWidth="1"/>
    <col min="1289" max="1289" width="10.42578125" style="855" customWidth="1"/>
    <col min="1290" max="1290" width="9.140625" style="855"/>
    <col min="1291" max="1291" width="9.85546875" style="855" customWidth="1"/>
    <col min="1292" max="1292" width="10.42578125" style="855" customWidth="1"/>
    <col min="1293" max="1536" width="9.140625" style="855"/>
    <col min="1537" max="1537" width="20.140625" style="855" customWidth="1"/>
    <col min="1538" max="1538" width="10" style="855" customWidth="1"/>
    <col min="1539" max="1539" width="10.140625" style="855" customWidth="1"/>
    <col min="1540" max="1540" width="12.140625" style="855" customWidth="1"/>
    <col min="1541" max="1541" width="10.28515625" style="855" customWidth="1"/>
    <col min="1542" max="1542" width="10.42578125" style="855" customWidth="1"/>
    <col min="1543" max="1543" width="10" style="855" customWidth="1"/>
    <col min="1544" max="1544" width="10.140625" style="855" customWidth="1"/>
    <col min="1545" max="1545" width="10.42578125" style="855" customWidth="1"/>
    <col min="1546" max="1546" width="9.140625" style="855"/>
    <col min="1547" max="1547" width="9.85546875" style="855" customWidth="1"/>
    <col min="1548" max="1548" width="10.42578125" style="855" customWidth="1"/>
    <col min="1549" max="1792" width="9.140625" style="855"/>
    <col min="1793" max="1793" width="20.140625" style="855" customWidth="1"/>
    <col min="1794" max="1794" width="10" style="855" customWidth="1"/>
    <col min="1795" max="1795" width="10.140625" style="855" customWidth="1"/>
    <col min="1796" max="1796" width="12.140625" style="855" customWidth="1"/>
    <col min="1797" max="1797" width="10.28515625" style="855" customWidth="1"/>
    <col min="1798" max="1798" width="10.42578125" style="855" customWidth="1"/>
    <col min="1799" max="1799" width="10" style="855" customWidth="1"/>
    <col min="1800" max="1800" width="10.140625" style="855" customWidth="1"/>
    <col min="1801" max="1801" width="10.42578125" style="855" customWidth="1"/>
    <col min="1802" max="1802" width="9.140625" style="855"/>
    <col min="1803" max="1803" width="9.85546875" style="855" customWidth="1"/>
    <col min="1804" max="1804" width="10.42578125" style="855" customWidth="1"/>
    <col min="1805" max="2048" width="9.140625" style="855"/>
    <col min="2049" max="2049" width="20.140625" style="855" customWidth="1"/>
    <col min="2050" max="2050" width="10" style="855" customWidth="1"/>
    <col min="2051" max="2051" width="10.140625" style="855" customWidth="1"/>
    <col min="2052" max="2052" width="12.140625" style="855" customWidth="1"/>
    <col min="2053" max="2053" width="10.28515625" style="855" customWidth="1"/>
    <col min="2054" max="2054" width="10.42578125" style="855" customWidth="1"/>
    <col min="2055" max="2055" width="10" style="855" customWidth="1"/>
    <col min="2056" max="2056" width="10.140625" style="855" customWidth="1"/>
    <col min="2057" max="2057" width="10.42578125" style="855" customWidth="1"/>
    <col min="2058" max="2058" width="9.140625" style="855"/>
    <col min="2059" max="2059" width="9.85546875" style="855" customWidth="1"/>
    <col min="2060" max="2060" width="10.42578125" style="855" customWidth="1"/>
    <col min="2061" max="2304" width="9.140625" style="855"/>
    <col min="2305" max="2305" width="20.140625" style="855" customWidth="1"/>
    <col min="2306" max="2306" width="10" style="855" customWidth="1"/>
    <col min="2307" max="2307" width="10.140625" style="855" customWidth="1"/>
    <col min="2308" max="2308" width="12.140625" style="855" customWidth="1"/>
    <col min="2309" max="2309" width="10.28515625" style="855" customWidth="1"/>
    <col min="2310" max="2310" width="10.42578125" style="855" customWidth="1"/>
    <col min="2311" max="2311" width="10" style="855" customWidth="1"/>
    <col min="2312" max="2312" width="10.140625" style="855" customWidth="1"/>
    <col min="2313" max="2313" width="10.42578125" style="855" customWidth="1"/>
    <col min="2314" max="2314" width="9.140625" style="855"/>
    <col min="2315" max="2315" width="9.85546875" style="855" customWidth="1"/>
    <col min="2316" max="2316" width="10.42578125" style="855" customWidth="1"/>
    <col min="2317" max="2560" width="9.140625" style="855"/>
    <col min="2561" max="2561" width="20.140625" style="855" customWidth="1"/>
    <col min="2562" max="2562" width="10" style="855" customWidth="1"/>
    <col min="2563" max="2563" width="10.140625" style="855" customWidth="1"/>
    <col min="2564" max="2564" width="12.140625" style="855" customWidth="1"/>
    <col min="2565" max="2565" width="10.28515625" style="855" customWidth="1"/>
    <col min="2566" max="2566" width="10.42578125" style="855" customWidth="1"/>
    <col min="2567" max="2567" width="10" style="855" customWidth="1"/>
    <col min="2568" max="2568" width="10.140625" style="855" customWidth="1"/>
    <col min="2569" max="2569" width="10.42578125" style="855" customWidth="1"/>
    <col min="2570" max="2570" width="9.140625" style="855"/>
    <col min="2571" max="2571" width="9.85546875" style="855" customWidth="1"/>
    <col min="2572" max="2572" width="10.42578125" style="855" customWidth="1"/>
    <col min="2573" max="2816" width="9.140625" style="855"/>
    <col min="2817" max="2817" width="20.140625" style="855" customWidth="1"/>
    <col min="2818" max="2818" width="10" style="855" customWidth="1"/>
    <col min="2819" max="2819" width="10.140625" style="855" customWidth="1"/>
    <col min="2820" max="2820" width="12.140625" style="855" customWidth="1"/>
    <col min="2821" max="2821" width="10.28515625" style="855" customWidth="1"/>
    <col min="2822" max="2822" width="10.42578125" style="855" customWidth="1"/>
    <col min="2823" max="2823" width="10" style="855" customWidth="1"/>
    <col min="2824" max="2824" width="10.140625" style="855" customWidth="1"/>
    <col min="2825" max="2825" width="10.42578125" style="855" customWidth="1"/>
    <col min="2826" max="2826" width="9.140625" style="855"/>
    <col min="2827" max="2827" width="9.85546875" style="855" customWidth="1"/>
    <col min="2828" max="2828" width="10.42578125" style="855" customWidth="1"/>
    <col min="2829" max="3072" width="9.140625" style="855"/>
    <col min="3073" max="3073" width="20.140625" style="855" customWidth="1"/>
    <col min="3074" max="3074" width="10" style="855" customWidth="1"/>
    <col min="3075" max="3075" width="10.140625" style="855" customWidth="1"/>
    <col min="3076" max="3076" width="12.140625" style="855" customWidth="1"/>
    <col min="3077" max="3077" width="10.28515625" style="855" customWidth="1"/>
    <col min="3078" max="3078" width="10.42578125" style="855" customWidth="1"/>
    <col min="3079" max="3079" width="10" style="855" customWidth="1"/>
    <col min="3080" max="3080" width="10.140625" style="855" customWidth="1"/>
    <col min="3081" max="3081" width="10.42578125" style="855" customWidth="1"/>
    <col min="3082" max="3082" width="9.140625" style="855"/>
    <col min="3083" max="3083" width="9.85546875" style="855" customWidth="1"/>
    <col min="3084" max="3084" width="10.42578125" style="855" customWidth="1"/>
    <col min="3085" max="3328" width="9.140625" style="855"/>
    <col min="3329" max="3329" width="20.140625" style="855" customWidth="1"/>
    <col min="3330" max="3330" width="10" style="855" customWidth="1"/>
    <col min="3331" max="3331" width="10.140625" style="855" customWidth="1"/>
    <col min="3332" max="3332" width="12.140625" style="855" customWidth="1"/>
    <col min="3333" max="3333" width="10.28515625" style="855" customWidth="1"/>
    <col min="3334" max="3334" width="10.42578125" style="855" customWidth="1"/>
    <col min="3335" max="3335" width="10" style="855" customWidth="1"/>
    <col min="3336" max="3336" width="10.140625" style="855" customWidth="1"/>
    <col min="3337" max="3337" width="10.42578125" style="855" customWidth="1"/>
    <col min="3338" max="3338" width="9.140625" style="855"/>
    <col min="3339" max="3339" width="9.85546875" style="855" customWidth="1"/>
    <col min="3340" max="3340" width="10.42578125" style="855" customWidth="1"/>
    <col min="3341" max="3584" width="9.140625" style="855"/>
    <col min="3585" max="3585" width="20.140625" style="855" customWidth="1"/>
    <col min="3586" max="3586" width="10" style="855" customWidth="1"/>
    <col min="3587" max="3587" width="10.140625" style="855" customWidth="1"/>
    <col min="3588" max="3588" width="12.140625" style="855" customWidth="1"/>
    <col min="3589" max="3589" width="10.28515625" style="855" customWidth="1"/>
    <col min="3590" max="3590" width="10.42578125" style="855" customWidth="1"/>
    <col min="3591" max="3591" width="10" style="855" customWidth="1"/>
    <col min="3592" max="3592" width="10.140625" style="855" customWidth="1"/>
    <col min="3593" max="3593" width="10.42578125" style="855" customWidth="1"/>
    <col min="3594" max="3594" width="9.140625" style="855"/>
    <col min="3595" max="3595" width="9.85546875" style="855" customWidth="1"/>
    <col min="3596" max="3596" width="10.42578125" style="855" customWidth="1"/>
    <col min="3597" max="3840" width="9.140625" style="855"/>
    <col min="3841" max="3841" width="20.140625" style="855" customWidth="1"/>
    <col min="3842" max="3842" width="10" style="855" customWidth="1"/>
    <col min="3843" max="3843" width="10.140625" style="855" customWidth="1"/>
    <col min="3844" max="3844" width="12.140625" style="855" customWidth="1"/>
    <col min="3845" max="3845" width="10.28515625" style="855" customWidth="1"/>
    <col min="3846" max="3846" width="10.42578125" style="855" customWidth="1"/>
    <col min="3847" max="3847" width="10" style="855" customWidth="1"/>
    <col min="3848" max="3848" width="10.140625" style="855" customWidth="1"/>
    <col min="3849" max="3849" width="10.42578125" style="855" customWidth="1"/>
    <col min="3850" max="3850" width="9.140625" style="855"/>
    <col min="3851" max="3851" width="9.85546875" style="855" customWidth="1"/>
    <col min="3852" max="3852" width="10.42578125" style="855" customWidth="1"/>
    <col min="3853" max="4096" width="9.140625" style="855"/>
    <col min="4097" max="4097" width="20.140625" style="855" customWidth="1"/>
    <col min="4098" max="4098" width="10" style="855" customWidth="1"/>
    <col min="4099" max="4099" width="10.140625" style="855" customWidth="1"/>
    <col min="4100" max="4100" width="12.140625" style="855" customWidth="1"/>
    <col min="4101" max="4101" width="10.28515625" style="855" customWidth="1"/>
    <col min="4102" max="4102" width="10.42578125" style="855" customWidth="1"/>
    <col min="4103" max="4103" width="10" style="855" customWidth="1"/>
    <col min="4104" max="4104" width="10.140625" style="855" customWidth="1"/>
    <col min="4105" max="4105" width="10.42578125" style="855" customWidth="1"/>
    <col min="4106" max="4106" width="9.140625" style="855"/>
    <col min="4107" max="4107" width="9.85546875" style="855" customWidth="1"/>
    <col min="4108" max="4108" width="10.42578125" style="855" customWidth="1"/>
    <col min="4109" max="4352" width="9.140625" style="855"/>
    <col min="4353" max="4353" width="20.140625" style="855" customWidth="1"/>
    <col min="4354" max="4354" width="10" style="855" customWidth="1"/>
    <col min="4355" max="4355" width="10.140625" style="855" customWidth="1"/>
    <col min="4356" max="4356" width="12.140625" style="855" customWidth="1"/>
    <col min="4357" max="4357" width="10.28515625" style="855" customWidth="1"/>
    <col min="4358" max="4358" width="10.42578125" style="855" customWidth="1"/>
    <col min="4359" max="4359" width="10" style="855" customWidth="1"/>
    <col min="4360" max="4360" width="10.140625" style="855" customWidth="1"/>
    <col min="4361" max="4361" width="10.42578125" style="855" customWidth="1"/>
    <col min="4362" max="4362" width="9.140625" style="855"/>
    <col min="4363" max="4363" width="9.85546875" style="855" customWidth="1"/>
    <col min="4364" max="4364" width="10.42578125" style="855" customWidth="1"/>
    <col min="4365" max="4608" width="9.140625" style="855"/>
    <col min="4609" max="4609" width="20.140625" style="855" customWidth="1"/>
    <col min="4610" max="4610" width="10" style="855" customWidth="1"/>
    <col min="4611" max="4611" width="10.140625" style="855" customWidth="1"/>
    <col min="4612" max="4612" width="12.140625" style="855" customWidth="1"/>
    <col min="4613" max="4613" width="10.28515625" style="855" customWidth="1"/>
    <col min="4614" max="4614" width="10.42578125" style="855" customWidth="1"/>
    <col min="4615" max="4615" width="10" style="855" customWidth="1"/>
    <col min="4616" max="4616" width="10.140625" style="855" customWidth="1"/>
    <col min="4617" max="4617" width="10.42578125" style="855" customWidth="1"/>
    <col min="4618" max="4618" width="9.140625" style="855"/>
    <col min="4619" max="4619" width="9.85546875" style="855" customWidth="1"/>
    <col min="4620" max="4620" width="10.42578125" style="855" customWidth="1"/>
    <col min="4621" max="4864" width="9.140625" style="855"/>
    <col min="4865" max="4865" width="20.140625" style="855" customWidth="1"/>
    <col min="4866" max="4866" width="10" style="855" customWidth="1"/>
    <col min="4867" max="4867" width="10.140625" style="855" customWidth="1"/>
    <col min="4868" max="4868" width="12.140625" style="855" customWidth="1"/>
    <col min="4869" max="4869" width="10.28515625" style="855" customWidth="1"/>
    <col min="4870" max="4870" width="10.42578125" style="855" customWidth="1"/>
    <col min="4871" max="4871" width="10" style="855" customWidth="1"/>
    <col min="4872" max="4872" width="10.140625" style="855" customWidth="1"/>
    <col min="4873" max="4873" width="10.42578125" style="855" customWidth="1"/>
    <col min="4874" max="4874" width="9.140625" style="855"/>
    <col min="4875" max="4875" width="9.85546875" style="855" customWidth="1"/>
    <col min="4876" max="4876" width="10.42578125" style="855" customWidth="1"/>
    <col min="4877" max="5120" width="9.140625" style="855"/>
    <col min="5121" max="5121" width="20.140625" style="855" customWidth="1"/>
    <col min="5122" max="5122" width="10" style="855" customWidth="1"/>
    <col min="5123" max="5123" width="10.140625" style="855" customWidth="1"/>
    <col min="5124" max="5124" width="12.140625" style="855" customWidth="1"/>
    <col min="5125" max="5125" width="10.28515625" style="855" customWidth="1"/>
    <col min="5126" max="5126" width="10.42578125" style="855" customWidth="1"/>
    <col min="5127" max="5127" width="10" style="855" customWidth="1"/>
    <col min="5128" max="5128" width="10.140625" style="855" customWidth="1"/>
    <col min="5129" max="5129" width="10.42578125" style="855" customWidth="1"/>
    <col min="5130" max="5130" width="9.140625" style="855"/>
    <col min="5131" max="5131" width="9.85546875" style="855" customWidth="1"/>
    <col min="5132" max="5132" width="10.42578125" style="855" customWidth="1"/>
    <col min="5133" max="5376" width="9.140625" style="855"/>
    <col min="5377" max="5377" width="20.140625" style="855" customWidth="1"/>
    <col min="5378" max="5378" width="10" style="855" customWidth="1"/>
    <col min="5379" max="5379" width="10.140625" style="855" customWidth="1"/>
    <col min="5380" max="5380" width="12.140625" style="855" customWidth="1"/>
    <col min="5381" max="5381" width="10.28515625" style="855" customWidth="1"/>
    <col min="5382" max="5382" width="10.42578125" style="855" customWidth="1"/>
    <col min="5383" max="5383" width="10" style="855" customWidth="1"/>
    <col min="5384" max="5384" width="10.140625" style="855" customWidth="1"/>
    <col min="5385" max="5385" width="10.42578125" style="855" customWidth="1"/>
    <col min="5386" max="5386" width="9.140625" style="855"/>
    <col min="5387" max="5387" width="9.85546875" style="855" customWidth="1"/>
    <col min="5388" max="5388" width="10.42578125" style="855" customWidth="1"/>
    <col min="5389" max="5632" width="9.140625" style="855"/>
    <col min="5633" max="5633" width="20.140625" style="855" customWidth="1"/>
    <col min="5634" max="5634" width="10" style="855" customWidth="1"/>
    <col min="5635" max="5635" width="10.140625" style="855" customWidth="1"/>
    <col min="5636" max="5636" width="12.140625" style="855" customWidth="1"/>
    <col min="5637" max="5637" width="10.28515625" style="855" customWidth="1"/>
    <col min="5638" max="5638" width="10.42578125" style="855" customWidth="1"/>
    <col min="5639" max="5639" width="10" style="855" customWidth="1"/>
    <col min="5640" max="5640" width="10.140625" style="855" customWidth="1"/>
    <col min="5641" max="5641" width="10.42578125" style="855" customWidth="1"/>
    <col min="5642" max="5642" width="9.140625" style="855"/>
    <col min="5643" max="5643" width="9.85546875" style="855" customWidth="1"/>
    <col min="5644" max="5644" width="10.42578125" style="855" customWidth="1"/>
    <col min="5645" max="5888" width="9.140625" style="855"/>
    <col min="5889" max="5889" width="20.140625" style="855" customWidth="1"/>
    <col min="5890" max="5890" width="10" style="855" customWidth="1"/>
    <col min="5891" max="5891" width="10.140625" style="855" customWidth="1"/>
    <col min="5892" max="5892" width="12.140625" style="855" customWidth="1"/>
    <col min="5893" max="5893" width="10.28515625" style="855" customWidth="1"/>
    <col min="5894" max="5894" width="10.42578125" style="855" customWidth="1"/>
    <col min="5895" max="5895" width="10" style="855" customWidth="1"/>
    <col min="5896" max="5896" width="10.140625" style="855" customWidth="1"/>
    <col min="5897" max="5897" width="10.42578125" style="855" customWidth="1"/>
    <col min="5898" max="5898" width="9.140625" style="855"/>
    <col min="5899" max="5899" width="9.85546875" style="855" customWidth="1"/>
    <col min="5900" max="5900" width="10.42578125" style="855" customWidth="1"/>
    <col min="5901" max="6144" width="9.140625" style="855"/>
    <col min="6145" max="6145" width="20.140625" style="855" customWidth="1"/>
    <col min="6146" max="6146" width="10" style="855" customWidth="1"/>
    <col min="6147" max="6147" width="10.140625" style="855" customWidth="1"/>
    <col min="6148" max="6148" width="12.140625" style="855" customWidth="1"/>
    <col min="6149" max="6149" width="10.28515625" style="855" customWidth="1"/>
    <col min="6150" max="6150" width="10.42578125" style="855" customWidth="1"/>
    <col min="6151" max="6151" width="10" style="855" customWidth="1"/>
    <col min="6152" max="6152" width="10.140625" style="855" customWidth="1"/>
    <col min="6153" max="6153" width="10.42578125" style="855" customWidth="1"/>
    <col min="6154" max="6154" width="9.140625" style="855"/>
    <col min="6155" max="6155" width="9.85546875" style="855" customWidth="1"/>
    <col min="6156" max="6156" width="10.42578125" style="855" customWidth="1"/>
    <col min="6157" max="6400" width="9.140625" style="855"/>
    <col min="6401" max="6401" width="20.140625" style="855" customWidth="1"/>
    <col min="6402" max="6402" width="10" style="855" customWidth="1"/>
    <col min="6403" max="6403" width="10.140625" style="855" customWidth="1"/>
    <col min="6404" max="6404" width="12.140625" style="855" customWidth="1"/>
    <col min="6405" max="6405" width="10.28515625" style="855" customWidth="1"/>
    <col min="6406" max="6406" width="10.42578125" style="855" customWidth="1"/>
    <col min="6407" max="6407" width="10" style="855" customWidth="1"/>
    <col min="6408" max="6408" width="10.140625" style="855" customWidth="1"/>
    <col min="6409" max="6409" width="10.42578125" style="855" customWidth="1"/>
    <col min="6410" max="6410" width="9.140625" style="855"/>
    <col min="6411" max="6411" width="9.85546875" style="855" customWidth="1"/>
    <col min="6412" max="6412" width="10.42578125" style="855" customWidth="1"/>
    <col min="6413" max="6656" width="9.140625" style="855"/>
    <col min="6657" max="6657" width="20.140625" style="855" customWidth="1"/>
    <col min="6658" max="6658" width="10" style="855" customWidth="1"/>
    <col min="6659" max="6659" width="10.140625" style="855" customWidth="1"/>
    <col min="6660" max="6660" width="12.140625" style="855" customWidth="1"/>
    <col min="6661" max="6661" width="10.28515625" style="855" customWidth="1"/>
    <col min="6662" max="6662" width="10.42578125" style="855" customWidth="1"/>
    <col min="6663" max="6663" width="10" style="855" customWidth="1"/>
    <col min="6664" max="6664" width="10.140625" style="855" customWidth="1"/>
    <col min="6665" max="6665" width="10.42578125" style="855" customWidth="1"/>
    <col min="6666" max="6666" width="9.140625" style="855"/>
    <col min="6667" max="6667" width="9.85546875" style="855" customWidth="1"/>
    <col min="6668" max="6668" width="10.42578125" style="855" customWidth="1"/>
    <col min="6669" max="6912" width="9.140625" style="855"/>
    <col min="6913" max="6913" width="20.140625" style="855" customWidth="1"/>
    <col min="6914" max="6914" width="10" style="855" customWidth="1"/>
    <col min="6915" max="6915" width="10.140625" style="855" customWidth="1"/>
    <col min="6916" max="6916" width="12.140625" style="855" customWidth="1"/>
    <col min="6917" max="6917" width="10.28515625" style="855" customWidth="1"/>
    <col min="6918" max="6918" width="10.42578125" style="855" customWidth="1"/>
    <col min="6919" max="6919" width="10" style="855" customWidth="1"/>
    <col min="6920" max="6920" width="10.140625" style="855" customWidth="1"/>
    <col min="6921" max="6921" width="10.42578125" style="855" customWidth="1"/>
    <col min="6922" max="6922" width="9.140625" style="855"/>
    <col min="6923" max="6923" width="9.85546875" style="855" customWidth="1"/>
    <col min="6924" max="6924" width="10.42578125" style="855" customWidth="1"/>
    <col min="6925" max="7168" width="9.140625" style="855"/>
    <col min="7169" max="7169" width="20.140625" style="855" customWidth="1"/>
    <col min="7170" max="7170" width="10" style="855" customWidth="1"/>
    <col min="7171" max="7171" width="10.140625" style="855" customWidth="1"/>
    <col min="7172" max="7172" width="12.140625" style="855" customWidth="1"/>
    <col min="7173" max="7173" width="10.28515625" style="855" customWidth="1"/>
    <col min="7174" max="7174" width="10.42578125" style="855" customWidth="1"/>
    <col min="7175" max="7175" width="10" style="855" customWidth="1"/>
    <col min="7176" max="7176" width="10.140625" style="855" customWidth="1"/>
    <col min="7177" max="7177" width="10.42578125" style="855" customWidth="1"/>
    <col min="7178" max="7178" width="9.140625" style="855"/>
    <col min="7179" max="7179" width="9.85546875" style="855" customWidth="1"/>
    <col min="7180" max="7180" width="10.42578125" style="855" customWidth="1"/>
    <col min="7181" max="7424" width="9.140625" style="855"/>
    <col min="7425" max="7425" width="20.140625" style="855" customWidth="1"/>
    <col min="7426" max="7426" width="10" style="855" customWidth="1"/>
    <col min="7427" max="7427" width="10.140625" style="855" customWidth="1"/>
    <col min="7428" max="7428" width="12.140625" style="855" customWidth="1"/>
    <col min="7429" max="7429" width="10.28515625" style="855" customWidth="1"/>
    <col min="7430" max="7430" width="10.42578125" style="855" customWidth="1"/>
    <col min="7431" max="7431" width="10" style="855" customWidth="1"/>
    <col min="7432" max="7432" width="10.140625" style="855" customWidth="1"/>
    <col min="7433" max="7433" width="10.42578125" style="855" customWidth="1"/>
    <col min="7434" max="7434" width="9.140625" style="855"/>
    <col min="7435" max="7435" width="9.85546875" style="855" customWidth="1"/>
    <col min="7436" max="7436" width="10.42578125" style="855" customWidth="1"/>
    <col min="7437" max="7680" width="9.140625" style="855"/>
    <col min="7681" max="7681" width="20.140625" style="855" customWidth="1"/>
    <col min="7682" max="7682" width="10" style="855" customWidth="1"/>
    <col min="7683" max="7683" width="10.140625" style="855" customWidth="1"/>
    <col min="7684" max="7684" width="12.140625" style="855" customWidth="1"/>
    <col min="7685" max="7685" width="10.28515625" style="855" customWidth="1"/>
    <col min="7686" max="7686" width="10.42578125" style="855" customWidth="1"/>
    <col min="7687" max="7687" width="10" style="855" customWidth="1"/>
    <col min="7688" max="7688" width="10.140625" style="855" customWidth="1"/>
    <col min="7689" max="7689" width="10.42578125" style="855" customWidth="1"/>
    <col min="7690" max="7690" width="9.140625" style="855"/>
    <col min="7691" max="7691" width="9.85546875" style="855" customWidth="1"/>
    <col min="7692" max="7692" width="10.42578125" style="855" customWidth="1"/>
    <col min="7693" max="7936" width="9.140625" style="855"/>
    <col min="7937" max="7937" width="20.140625" style="855" customWidth="1"/>
    <col min="7938" max="7938" width="10" style="855" customWidth="1"/>
    <col min="7939" max="7939" width="10.140625" style="855" customWidth="1"/>
    <col min="7940" max="7940" width="12.140625" style="855" customWidth="1"/>
    <col min="7941" max="7941" width="10.28515625" style="855" customWidth="1"/>
    <col min="7942" max="7942" width="10.42578125" style="855" customWidth="1"/>
    <col min="7943" max="7943" width="10" style="855" customWidth="1"/>
    <col min="7944" max="7944" width="10.140625" style="855" customWidth="1"/>
    <col min="7945" max="7945" width="10.42578125" style="855" customWidth="1"/>
    <col min="7946" max="7946" width="9.140625" style="855"/>
    <col min="7947" max="7947" width="9.85546875" style="855" customWidth="1"/>
    <col min="7948" max="7948" width="10.42578125" style="855" customWidth="1"/>
    <col min="7949" max="8192" width="9.140625" style="855"/>
    <col min="8193" max="8193" width="20.140625" style="855" customWidth="1"/>
    <col min="8194" max="8194" width="10" style="855" customWidth="1"/>
    <col min="8195" max="8195" width="10.140625" style="855" customWidth="1"/>
    <col min="8196" max="8196" width="12.140625" style="855" customWidth="1"/>
    <col min="8197" max="8197" width="10.28515625" style="855" customWidth="1"/>
    <col min="8198" max="8198" width="10.42578125" style="855" customWidth="1"/>
    <col min="8199" max="8199" width="10" style="855" customWidth="1"/>
    <col min="8200" max="8200" width="10.140625" style="855" customWidth="1"/>
    <col min="8201" max="8201" width="10.42578125" style="855" customWidth="1"/>
    <col min="8202" max="8202" width="9.140625" style="855"/>
    <col min="8203" max="8203" width="9.85546875" style="855" customWidth="1"/>
    <col min="8204" max="8204" width="10.42578125" style="855" customWidth="1"/>
    <col min="8205" max="8448" width="9.140625" style="855"/>
    <col min="8449" max="8449" width="20.140625" style="855" customWidth="1"/>
    <col min="8450" max="8450" width="10" style="855" customWidth="1"/>
    <col min="8451" max="8451" width="10.140625" style="855" customWidth="1"/>
    <col min="8452" max="8452" width="12.140625" style="855" customWidth="1"/>
    <col min="8453" max="8453" width="10.28515625" style="855" customWidth="1"/>
    <col min="8454" max="8454" width="10.42578125" style="855" customWidth="1"/>
    <col min="8455" max="8455" width="10" style="855" customWidth="1"/>
    <col min="8456" max="8456" width="10.140625" style="855" customWidth="1"/>
    <col min="8457" max="8457" width="10.42578125" style="855" customWidth="1"/>
    <col min="8458" max="8458" width="9.140625" style="855"/>
    <col min="8459" max="8459" width="9.85546875" style="855" customWidth="1"/>
    <col min="8460" max="8460" width="10.42578125" style="855" customWidth="1"/>
    <col min="8461" max="8704" width="9.140625" style="855"/>
    <col min="8705" max="8705" width="20.140625" style="855" customWidth="1"/>
    <col min="8706" max="8706" width="10" style="855" customWidth="1"/>
    <col min="8707" max="8707" width="10.140625" style="855" customWidth="1"/>
    <col min="8708" max="8708" width="12.140625" style="855" customWidth="1"/>
    <col min="8709" max="8709" width="10.28515625" style="855" customWidth="1"/>
    <col min="8710" max="8710" width="10.42578125" style="855" customWidth="1"/>
    <col min="8711" max="8711" width="10" style="855" customWidth="1"/>
    <col min="8712" max="8712" width="10.140625" style="855" customWidth="1"/>
    <col min="8713" max="8713" width="10.42578125" style="855" customWidth="1"/>
    <col min="8714" max="8714" width="9.140625" style="855"/>
    <col min="8715" max="8715" width="9.85546875" style="855" customWidth="1"/>
    <col min="8716" max="8716" width="10.42578125" style="855" customWidth="1"/>
    <col min="8717" max="8960" width="9.140625" style="855"/>
    <col min="8961" max="8961" width="20.140625" style="855" customWidth="1"/>
    <col min="8962" max="8962" width="10" style="855" customWidth="1"/>
    <col min="8963" max="8963" width="10.140625" style="855" customWidth="1"/>
    <col min="8964" max="8964" width="12.140625" style="855" customWidth="1"/>
    <col min="8965" max="8965" width="10.28515625" style="855" customWidth="1"/>
    <col min="8966" max="8966" width="10.42578125" style="855" customWidth="1"/>
    <col min="8967" max="8967" width="10" style="855" customWidth="1"/>
    <col min="8968" max="8968" width="10.140625" style="855" customWidth="1"/>
    <col min="8969" max="8969" width="10.42578125" style="855" customWidth="1"/>
    <col min="8970" max="8970" width="9.140625" style="855"/>
    <col min="8971" max="8971" width="9.85546875" style="855" customWidth="1"/>
    <col min="8972" max="8972" width="10.42578125" style="855" customWidth="1"/>
    <col min="8973" max="9216" width="9.140625" style="855"/>
    <col min="9217" max="9217" width="20.140625" style="855" customWidth="1"/>
    <col min="9218" max="9218" width="10" style="855" customWidth="1"/>
    <col min="9219" max="9219" width="10.140625" style="855" customWidth="1"/>
    <col min="9220" max="9220" width="12.140625" style="855" customWidth="1"/>
    <col min="9221" max="9221" width="10.28515625" style="855" customWidth="1"/>
    <col min="9222" max="9222" width="10.42578125" style="855" customWidth="1"/>
    <col min="9223" max="9223" width="10" style="855" customWidth="1"/>
    <col min="9224" max="9224" width="10.140625" style="855" customWidth="1"/>
    <col min="9225" max="9225" width="10.42578125" style="855" customWidth="1"/>
    <col min="9226" max="9226" width="9.140625" style="855"/>
    <col min="9227" max="9227" width="9.85546875" style="855" customWidth="1"/>
    <col min="9228" max="9228" width="10.42578125" style="855" customWidth="1"/>
    <col min="9229" max="9472" width="9.140625" style="855"/>
    <col min="9473" max="9473" width="20.140625" style="855" customWidth="1"/>
    <col min="9474" max="9474" width="10" style="855" customWidth="1"/>
    <col min="9475" max="9475" width="10.140625" style="855" customWidth="1"/>
    <col min="9476" max="9476" width="12.140625" style="855" customWidth="1"/>
    <col min="9477" max="9477" width="10.28515625" style="855" customWidth="1"/>
    <col min="9478" max="9478" width="10.42578125" style="855" customWidth="1"/>
    <col min="9479" max="9479" width="10" style="855" customWidth="1"/>
    <col min="9480" max="9480" width="10.140625" style="855" customWidth="1"/>
    <col min="9481" max="9481" width="10.42578125" style="855" customWidth="1"/>
    <col min="9482" max="9482" width="9.140625" style="855"/>
    <col min="9483" max="9483" width="9.85546875" style="855" customWidth="1"/>
    <col min="9484" max="9484" width="10.42578125" style="855" customWidth="1"/>
    <col min="9485" max="9728" width="9.140625" style="855"/>
    <col min="9729" max="9729" width="20.140625" style="855" customWidth="1"/>
    <col min="9730" max="9730" width="10" style="855" customWidth="1"/>
    <col min="9731" max="9731" width="10.140625" style="855" customWidth="1"/>
    <col min="9732" max="9732" width="12.140625" style="855" customWidth="1"/>
    <col min="9733" max="9733" width="10.28515625" style="855" customWidth="1"/>
    <col min="9734" max="9734" width="10.42578125" style="855" customWidth="1"/>
    <col min="9735" max="9735" width="10" style="855" customWidth="1"/>
    <col min="9736" max="9736" width="10.140625" style="855" customWidth="1"/>
    <col min="9737" max="9737" width="10.42578125" style="855" customWidth="1"/>
    <col min="9738" max="9738" width="9.140625" style="855"/>
    <col min="9739" max="9739" width="9.85546875" style="855" customWidth="1"/>
    <col min="9740" max="9740" width="10.42578125" style="855" customWidth="1"/>
    <col min="9741" max="9984" width="9.140625" style="855"/>
    <col min="9985" max="9985" width="20.140625" style="855" customWidth="1"/>
    <col min="9986" max="9986" width="10" style="855" customWidth="1"/>
    <col min="9987" max="9987" width="10.140625" style="855" customWidth="1"/>
    <col min="9988" max="9988" width="12.140625" style="855" customWidth="1"/>
    <col min="9989" max="9989" width="10.28515625" style="855" customWidth="1"/>
    <col min="9990" max="9990" width="10.42578125" style="855" customWidth="1"/>
    <col min="9991" max="9991" width="10" style="855" customWidth="1"/>
    <col min="9992" max="9992" width="10.140625" style="855" customWidth="1"/>
    <col min="9993" max="9993" width="10.42578125" style="855" customWidth="1"/>
    <col min="9994" max="9994" width="9.140625" style="855"/>
    <col min="9995" max="9995" width="9.85546875" style="855" customWidth="1"/>
    <col min="9996" max="9996" width="10.42578125" style="855" customWidth="1"/>
    <col min="9997" max="10240" width="9.140625" style="855"/>
    <col min="10241" max="10241" width="20.140625" style="855" customWidth="1"/>
    <col min="10242" max="10242" width="10" style="855" customWidth="1"/>
    <col min="10243" max="10243" width="10.140625" style="855" customWidth="1"/>
    <col min="10244" max="10244" width="12.140625" style="855" customWidth="1"/>
    <col min="10245" max="10245" width="10.28515625" style="855" customWidth="1"/>
    <col min="10246" max="10246" width="10.42578125" style="855" customWidth="1"/>
    <col min="10247" max="10247" width="10" style="855" customWidth="1"/>
    <col min="10248" max="10248" width="10.140625" style="855" customWidth="1"/>
    <col min="10249" max="10249" width="10.42578125" style="855" customWidth="1"/>
    <col min="10250" max="10250" width="9.140625" style="855"/>
    <col min="10251" max="10251" width="9.85546875" style="855" customWidth="1"/>
    <col min="10252" max="10252" width="10.42578125" style="855" customWidth="1"/>
    <col min="10253" max="10496" width="9.140625" style="855"/>
    <col min="10497" max="10497" width="20.140625" style="855" customWidth="1"/>
    <col min="10498" max="10498" width="10" style="855" customWidth="1"/>
    <col min="10499" max="10499" width="10.140625" style="855" customWidth="1"/>
    <col min="10500" max="10500" width="12.140625" style="855" customWidth="1"/>
    <col min="10501" max="10501" width="10.28515625" style="855" customWidth="1"/>
    <col min="10502" max="10502" width="10.42578125" style="855" customWidth="1"/>
    <col min="10503" max="10503" width="10" style="855" customWidth="1"/>
    <col min="10504" max="10504" width="10.140625" style="855" customWidth="1"/>
    <col min="10505" max="10505" width="10.42578125" style="855" customWidth="1"/>
    <col min="10506" max="10506" width="9.140625" style="855"/>
    <col min="10507" max="10507" width="9.85546875" style="855" customWidth="1"/>
    <col min="10508" max="10508" width="10.42578125" style="855" customWidth="1"/>
    <col min="10509" max="10752" width="9.140625" style="855"/>
    <col min="10753" max="10753" width="20.140625" style="855" customWidth="1"/>
    <col min="10754" max="10754" width="10" style="855" customWidth="1"/>
    <col min="10755" max="10755" width="10.140625" style="855" customWidth="1"/>
    <col min="10756" max="10756" width="12.140625" style="855" customWidth="1"/>
    <col min="10757" max="10757" width="10.28515625" style="855" customWidth="1"/>
    <col min="10758" max="10758" width="10.42578125" style="855" customWidth="1"/>
    <col min="10759" max="10759" width="10" style="855" customWidth="1"/>
    <col min="10760" max="10760" width="10.140625" style="855" customWidth="1"/>
    <col min="10761" max="10761" width="10.42578125" style="855" customWidth="1"/>
    <col min="10762" max="10762" width="9.140625" style="855"/>
    <col min="10763" max="10763" width="9.85546875" style="855" customWidth="1"/>
    <col min="10764" max="10764" width="10.42578125" style="855" customWidth="1"/>
    <col min="10765" max="11008" width="9.140625" style="855"/>
    <col min="11009" max="11009" width="20.140625" style="855" customWidth="1"/>
    <col min="11010" max="11010" width="10" style="855" customWidth="1"/>
    <col min="11011" max="11011" width="10.140625" style="855" customWidth="1"/>
    <col min="11012" max="11012" width="12.140625" style="855" customWidth="1"/>
    <col min="11013" max="11013" width="10.28515625" style="855" customWidth="1"/>
    <col min="11014" max="11014" width="10.42578125" style="855" customWidth="1"/>
    <col min="11015" max="11015" width="10" style="855" customWidth="1"/>
    <col min="11016" max="11016" width="10.140625" style="855" customWidth="1"/>
    <col min="11017" max="11017" width="10.42578125" style="855" customWidth="1"/>
    <col min="11018" max="11018" width="9.140625" style="855"/>
    <col min="11019" max="11019" width="9.85546875" style="855" customWidth="1"/>
    <col min="11020" max="11020" width="10.42578125" style="855" customWidth="1"/>
    <col min="11021" max="11264" width="9.140625" style="855"/>
    <col min="11265" max="11265" width="20.140625" style="855" customWidth="1"/>
    <col min="11266" max="11266" width="10" style="855" customWidth="1"/>
    <col min="11267" max="11267" width="10.140625" style="855" customWidth="1"/>
    <col min="11268" max="11268" width="12.140625" style="855" customWidth="1"/>
    <col min="11269" max="11269" width="10.28515625" style="855" customWidth="1"/>
    <col min="11270" max="11270" width="10.42578125" style="855" customWidth="1"/>
    <col min="11271" max="11271" width="10" style="855" customWidth="1"/>
    <col min="11272" max="11272" width="10.140625" style="855" customWidth="1"/>
    <col min="11273" max="11273" width="10.42578125" style="855" customWidth="1"/>
    <col min="11274" max="11274" width="9.140625" style="855"/>
    <col min="11275" max="11275" width="9.85546875" style="855" customWidth="1"/>
    <col min="11276" max="11276" width="10.42578125" style="855" customWidth="1"/>
    <col min="11277" max="11520" width="9.140625" style="855"/>
    <col min="11521" max="11521" width="20.140625" style="855" customWidth="1"/>
    <col min="11522" max="11522" width="10" style="855" customWidth="1"/>
    <col min="11523" max="11523" width="10.140625" style="855" customWidth="1"/>
    <col min="11524" max="11524" width="12.140625" style="855" customWidth="1"/>
    <col min="11525" max="11525" width="10.28515625" style="855" customWidth="1"/>
    <col min="11526" max="11526" width="10.42578125" style="855" customWidth="1"/>
    <col min="11527" max="11527" width="10" style="855" customWidth="1"/>
    <col min="11528" max="11528" width="10.140625" style="855" customWidth="1"/>
    <col min="11529" max="11529" width="10.42578125" style="855" customWidth="1"/>
    <col min="11530" max="11530" width="9.140625" style="855"/>
    <col min="11531" max="11531" width="9.85546875" style="855" customWidth="1"/>
    <col min="11532" max="11532" width="10.42578125" style="855" customWidth="1"/>
    <col min="11533" max="11776" width="9.140625" style="855"/>
    <col min="11777" max="11777" width="20.140625" style="855" customWidth="1"/>
    <col min="11778" max="11778" width="10" style="855" customWidth="1"/>
    <col min="11779" max="11779" width="10.140625" style="855" customWidth="1"/>
    <col min="11780" max="11780" width="12.140625" style="855" customWidth="1"/>
    <col min="11781" max="11781" width="10.28515625" style="855" customWidth="1"/>
    <col min="11782" max="11782" width="10.42578125" style="855" customWidth="1"/>
    <col min="11783" max="11783" width="10" style="855" customWidth="1"/>
    <col min="11784" max="11784" width="10.140625" style="855" customWidth="1"/>
    <col min="11785" max="11785" width="10.42578125" style="855" customWidth="1"/>
    <col min="11786" max="11786" width="9.140625" style="855"/>
    <col min="11787" max="11787" width="9.85546875" style="855" customWidth="1"/>
    <col min="11788" max="11788" width="10.42578125" style="855" customWidth="1"/>
    <col min="11789" max="12032" width="9.140625" style="855"/>
    <col min="12033" max="12033" width="20.140625" style="855" customWidth="1"/>
    <col min="12034" max="12034" width="10" style="855" customWidth="1"/>
    <col min="12035" max="12035" width="10.140625" style="855" customWidth="1"/>
    <col min="12036" max="12036" width="12.140625" style="855" customWidth="1"/>
    <col min="12037" max="12037" width="10.28515625" style="855" customWidth="1"/>
    <col min="12038" max="12038" width="10.42578125" style="855" customWidth="1"/>
    <col min="12039" max="12039" width="10" style="855" customWidth="1"/>
    <col min="12040" max="12040" width="10.140625" style="855" customWidth="1"/>
    <col min="12041" max="12041" width="10.42578125" style="855" customWidth="1"/>
    <col min="12042" max="12042" width="9.140625" style="855"/>
    <col min="12043" max="12043" width="9.85546875" style="855" customWidth="1"/>
    <col min="12044" max="12044" width="10.42578125" style="855" customWidth="1"/>
    <col min="12045" max="12288" width="9.140625" style="855"/>
    <col min="12289" max="12289" width="20.140625" style="855" customWidth="1"/>
    <col min="12290" max="12290" width="10" style="855" customWidth="1"/>
    <col min="12291" max="12291" width="10.140625" style="855" customWidth="1"/>
    <col min="12292" max="12292" width="12.140625" style="855" customWidth="1"/>
    <col min="12293" max="12293" width="10.28515625" style="855" customWidth="1"/>
    <col min="12294" max="12294" width="10.42578125" style="855" customWidth="1"/>
    <col min="12295" max="12295" width="10" style="855" customWidth="1"/>
    <col min="12296" max="12296" width="10.140625" style="855" customWidth="1"/>
    <col min="12297" max="12297" width="10.42578125" style="855" customWidth="1"/>
    <col min="12298" max="12298" width="9.140625" style="855"/>
    <col min="12299" max="12299" width="9.85546875" style="855" customWidth="1"/>
    <col min="12300" max="12300" width="10.42578125" style="855" customWidth="1"/>
    <col min="12301" max="12544" width="9.140625" style="855"/>
    <col min="12545" max="12545" width="20.140625" style="855" customWidth="1"/>
    <col min="12546" max="12546" width="10" style="855" customWidth="1"/>
    <col min="12547" max="12547" width="10.140625" style="855" customWidth="1"/>
    <col min="12548" max="12548" width="12.140625" style="855" customWidth="1"/>
    <col min="12549" max="12549" width="10.28515625" style="855" customWidth="1"/>
    <col min="12550" max="12550" width="10.42578125" style="855" customWidth="1"/>
    <col min="12551" max="12551" width="10" style="855" customWidth="1"/>
    <col min="12552" max="12552" width="10.140625" style="855" customWidth="1"/>
    <col min="12553" max="12553" width="10.42578125" style="855" customWidth="1"/>
    <col min="12554" max="12554" width="9.140625" style="855"/>
    <col min="12555" max="12555" width="9.85546875" style="855" customWidth="1"/>
    <col min="12556" max="12556" width="10.42578125" style="855" customWidth="1"/>
    <col min="12557" max="12800" width="9.140625" style="855"/>
    <col min="12801" max="12801" width="20.140625" style="855" customWidth="1"/>
    <col min="12802" max="12802" width="10" style="855" customWidth="1"/>
    <col min="12803" max="12803" width="10.140625" style="855" customWidth="1"/>
    <col min="12804" max="12804" width="12.140625" style="855" customWidth="1"/>
    <col min="12805" max="12805" width="10.28515625" style="855" customWidth="1"/>
    <col min="12806" max="12806" width="10.42578125" style="855" customWidth="1"/>
    <col min="12807" max="12807" width="10" style="855" customWidth="1"/>
    <col min="12808" max="12808" width="10.140625" style="855" customWidth="1"/>
    <col min="12809" max="12809" width="10.42578125" style="855" customWidth="1"/>
    <col min="12810" max="12810" width="9.140625" style="855"/>
    <col min="12811" max="12811" width="9.85546875" style="855" customWidth="1"/>
    <col min="12812" max="12812" width="10.42578125" style="855" customWidth="1"/>
    <col min="12813" max="13056" width="9.140625" style="855"/>
    <col min="13057" max="13057" width="20.140625" style="855" customWidth="1"/>
    <col min="13058" max="13058" width="10" style="855" customWidth="1"/>
    <col min="13059" max="13059" width="10.140625" style="855" customWidth="1"/>
    <col min="13060" max="13060" width="12.140625" style="855" customWidth="1"/>
    <col min="13061" max="13061" width="10.28515625" style="855" customWidth="1"/>
    <col min="13062" max="13062" width="10.42578125" style="855" customWidth="1"/>
    <col min="13063" max="13063" width="10" style="855" customWidth="1"/>
    <col min="13064" max="13064" width="10.140625" style="855" customWidth="1"/>
    <col min="13065" max="13065" width="10.42578125" style="855" customWidth="1"/>
    <col min="13066" max="13066" width="9.140625" style="855"/>
    <col min="13067" max="13067" width="9.85546875" style="855" customWidth="1"/>
    <col min="13068" max="13068" width="10.42578125" style="855" customWidth="1"/>
    <col min="13069" max="13312" width="9.140625" style="855"/>
    <col min="13313" max="13313" width="20.140625" style="855" customWidth="1"/>
    <col min="13314" max="13314" width="10" style="855" customWidth="1"/>
    <col min="13315" max="13315" width="10.140625" style="855" customWidth="1"/>
    <col min="13316" max="13316" width="12.140625" style="855" customWidth="1"/>
    <col min="13317" max="13317" width="10.28515625" style="855" customWidth="1"/>
    <col min="13318" max="13318" width="10.42578125" style="855" customWidth="1"/>
    <col min="13319" max="13319" width="10" style="855" customWidth="1"/>
    <col min="13320" max="13320" width="10.140625" style="855" customWidth="1"/>
    <col min="13321" max="13321" width="10.42578125" style="855" customWidth="1"/>
    <col min="13322" max="13322" width="9.140625" style="855"/>
    <col min="13323" max="13323" width="9.85546875" style="855" customWidth="1"/>
    <col min="13324" max="13324" width="10.42578125" style="855" customWidth="1"/>
    <col min="13325" max="13568" width="9.140625" style="855"/>
    <col min="13569" max="13569" width="20.140625" style="855" customWidth="1"/>
    <col min="13570" max="13570" width="10" style="855" customWidth="1"/>
    <col min="13571" max="13571" width="10.140625" style="855" customWidth="1"/>
    <col min="13572" max="13572" width="12.140625" style="855" customWidth="1"/>
    <col min="13573" max="13573" width="10.28515625" style="855" customWidth="1"/>
    <col min="13574" max="13574" width="10.42578125" style="855" customWidth="1"/>
    <col min="13575" max="13575" width="10" style="855" customWidth="1"/>
    <col min="13576" max="13576" width="10.140625" style="855" customWidth="1"/>
    <col min="13577" max="13577" width="10.42578125" style="855" customWidth="1"/>
    <col min="13578" max="13578" width="9.140625" style="855"/>
    <col min="13579" max="13579" width="9.85546875" style="855" customWidth="1"/>
    <col min="13580" max="13580" width="10.42578125" style="855" customWidth="1"/>
    <col min="13581" max="13824" width="9.140625" style="855"/>
    <col min="13825" max="13825" width="20.140625" style="855" customWidth="1"/>
    <col min="13826" max="13826" width="10" style="855" customWidth="1"/>
    <col min="13827" max="13827" width="10.140625" style="855" customWidth="1"/>
    <col min="13828" max="13828" width="12.140625" style="855" customWidth="1"/>
    <col min="13829" max="13829" width="10.28515625" style="855" customWidth="1"/>
    <col min="13830" max="13830" width="10.42578125" style="855" customWidth="1"/>
    <col min="13831" max="13831" width="10" style="855" customWidth="1"/>
    <col min="13832" max="13832" width="10.140625" style="855" customWidth="1"/>
    <col min="13833" max="13833" width="10.42578125" style="855" customWidth="1"/>
    <col min="13834" max="13834" width="9.140625" style="855"/>
    <col min="13835" max="13835" width="9.85546875" style="855" customWidth="1"/>
    <col min="13836" max="13836" width="10.42578125" style="855" customWidth="1"/>
    <col min="13837" max="14080" width="9.140625" style="855"/>
    <col min="14081" max="14081" width="20.140625" style="855" customWidth="1"/>
    <col min="14082" max="14082" width="10" style="855" customWidth="1"/>
    <col min="14083" max="14083" width="10.140625" style="855" customWidth="1"/>
    <col min="14084" max="14084" width="12.140625" style="855" customWidth="1"/>
    <col min="14085" max="14085" width="10.28515625" style="855" customWidth="1"/>
    <col min="14086" max="14086" width="10.42578125" style="855" customWidth="1"/>
    <col min="14087" max="14087" width="10" style="855" customWidth="1"/>
    <col min="14088" max="14088" width="10.140625" style="855" customWidth="1"/>
    <col min="14089" max="14089" width="10.42578125" style="855" customWidth="1"/>
    <col min="14090" max="14090" width="9.140625" style="855"/>
    <col min="14091" max="14091" width="9.85546875" style="855" customWidth="1"/>
    <col min="14092" max="14092" width="10.42578125" style="855" customWidth="1"/>
    <col min="14093" max="14336" width="9.140625" style="855"/>
    <col min="14337" max="14337" width="20.140625" style="855" customWidth="1"/>
    <col min="14338" max="14338" width="10" style="855" customWidth="1"/>
    <col min="14339" max="14339" width="10.140625" style="855" customWidth="1"/>
    <col min="14340" max="14340" width="12.140625" style="855" customWidth="1"/>
    <col min="14341" max="14341" width="10.28515625" style="855" customWidth="1"/>
    <col min="14342" max="14342" width="10.42578125" style="855" customWidth="1"/>
    <col min="14343" max="14343" width="10" style="855" customWidth="1"/>
    <col min="14344" max="14344" width="10.140625" style="855" customWidth="1"/>
    <col min="14345" max="14345" width="10.42578125" style="855" customWidth="1"/>
    <col min="14346" max="14346" width="9.140625" style="855"/>
    <col min="14347" max="14347" width="9.85546875" style="855" customWidth="1"/>
    <col min="14348" max="14348" width="10.42578125" style="855" customWidth="1"/>
    <col min="14349" max="14592" width="9.140625" style="855"/>
    <col min="14593" max="14593" width="20.140625" style="855" customWidth="1"/>
    <col min="14594" max="14594" width="10" style="855" customWidth="1"/>
    <col min="14595" max="14595" width="10.140625" style="855" customWidth="1"/>
    <col min="14596" max="14596" width="12.140625" style="855" customWidth="1"/>
    <col min="14597" max="14597" width="10.28515625" style="855" customWidth="1"/>
    <col min="14598" max="14598" width="10.42578125" style="855" customWidth="1"/>
    <col min="14599" max="14599" width="10" style="855" customWidth="1"/>
    <col min="14600" max="14600" width="10.140625" style="855" customWidth="1"/>
    <col min="14601" max="14601" width="10.42578125" style="855" customWidth="1"/>
    <col min="14602" max="14602" width="9.140625" style="855"/>
    <col min="14603" max="14603" width="9.85546875" style="855" customWidth="1"/>
    <col min="14604" max="14604" width="10.42578125" style="855" customWidth="1"/>
    <col min="14605" max="14848" width="9.140625" style="855"/>
    <col min="14849" max="14849" width="20.140625" style="855" customWidth="1"/>
    <col min="14850" max="14850" width="10" style="855" customWidth="1"/>
    <col min="14851" max="14851" width="10.140625" style="855" customWidth="1"/>
    <col min="14852" max="14852" width="12.140625" style="855" customWidth="1"/>
    <col min="14853" max="14853" width="10.28515625" style="855" customWidth="1"/>
    <col min="14854" max="14854" width="10.42578125" style="855" customWidth="1"/>
    <col min="14855" max="14855" width="10" style="855" customWidth="1"/>
    <col min="14856" max="14856" width="10.140625" style="855" customWidth="1"/>
    <col min="14857" max="14857" width="10.42578125" style="855" customWidth="1"/>
    <col min="14858" max="14858" width="9.140625" style="855"/>
    <col min="14859" max="14859" width="9.85546875" style="855" customWidth="1"/>
    <col min="14860" max="14860" width="10.42578125" style="855" customWidth="1"/>
    <col min="14861" max="15104" width="9.140625" style="855"/>
    <col min="15105" max="15105" width="20.140625" style="855" customWidth="1"/>
    <col min="15106" max="15106" width="10" style="855" customWidth="1"/>
    <col min="15107" max="15107" width="10.140625" style="855" customWidth="1"/>
    <col min="15108" max="15108" width="12.140625" style="855" customWidth="1"/>
    <col min="15109" max="15109" width="10.28515625" style="855" customWidth="1"/>
    <col min="15110" max="15110" width="10.42578125" style="855" customWidth="1"/>
    <col min="15111" max="15111" width="10" style="855" customWidth="1"/>
    <col min="15112" max="15112" width="10.140625" style="855" customWidth="1"/>
    <col min="15113" max="15113" width="10.42578125" style="855" customWidth="1"/>
    <col min="15114" max="15114" width="9.140625" style="855"/>
    <col min="15115" max="15115" width="9.85546875" style="855" customWidth="1"/>
    <col min="15116" max="15116" width="10.42578125" style="855" customWidth="1"/>
    <col min="15117" max="15360" width="9.140625" style="855"/>
    <col min="15361" max="15361" width="20.140625" style="855" customWidth="1"/>
    <col min="15362" max="15362" width="10" style="855" customWidth="1"/>
    <col min="15363" max="15363" width="10.140625" style="855" customWidth="1"/>
    <col min="15364" max="15364" width="12.140625" style="855" customWidth="1"/>
    <col min="15365" max="15365" width="10.28515625" style="855" customWidth="1"/>
    <col min="15366" max="15366" width="10.42578125" style="855" customWidth="1"/>
    <col min="15367" max="15367" width="10" style="855" customWidth="1"/>
    <col min="15368" max="15368" width="10.140625" style="855" customWidth="1"/>
    <col min="15369" max="15369" width="10.42578125" style="855" customWidth="1"/>
    <col min="15370" max="15370" width="9.140625" style="855"/>
    <col min="15371" max="15371" width="9.85546875" style="855" customWidth="1"/>
    <col min="15372" max="15372" width="10.42578125" style="855" customWidth="1"/>
    <col min="15373" max="15616" width="9.140625" style="855"/>
    <col min="15617" max="15617" width="20.140625" style="855" customWidth="1"/>
    <col min="15618" max="15618" width="10" style="855" customWidth="1"/>
    <col min="15619" max="15619" width="10.140625" style="855" customWidth="1"/>
    <col min="15620" max="15620" width="12.140625" style="855" customWidth="1"/>
    <col min="15621" max="15621" width="10.28515625" style="855" customWidth="1"/>
    <col min="15622" max="15622" width="10.42578125" style="855" customWidth="1"/>
    <col min="15623" max="15623" width="10" style="855" customWidth="1"/>
    <col min="15624" max="15624" width="10.140625" style="855" customWidth="1"/>
    <col min="15625" max="15625" width="10.42578125" style="855" customWidth="1"/>
    <col min="15626" max="15626" width="9.140625" style="855"/>
    <col min="15627" max="15627" width="9.85546875" style="855" customWidth="1"/>
    <col min="15628" max="15628" width="10.42578125" style="855" customWidth="1"/>
    <col min="15629" max="15872" width="9.140625" style="855"/>
    <col min="15873" max="15873" width="20.140625" style="855" customWidth="1"/>
    <col min="15874" max="15874" width="10" style="855" customWidth="1"/>
    <col min="15875" max="15875" width="10.140625" style="855" customWidth="1"/>
    <col min="15876" max="15876" width="12.140625" style="855" customWidth="1"/>
    <col min="15877" max="15877" width="10.28515625" style="855" customWidth="1"/>
    <col min="15878" max="15878" width="10.42578125" style="855" customWidth="1"/>
    <col min="15879" max="15879" width="10" style="855" customWidth="1"/>
    <col min="15880" max="15880" width="10.140625" style="855" customWidth="1"/>
    <col min="15881" max="15881" width="10.42578125" style="855" customWidth="1"/>
    <col min="15882" max="15882" width="9.140625" style="855"/>
    <col min="15883" max="15883" width="9.85546875" style="855" customWidth="1"/>
    <col min="15884" max="15884" width="10.42578125" style="855" customWidth="1"/>
    <col min="15885" max="16128" width="9.140625" style="855"/>
    <col min="16129" max="16129" width="20.140625" style="855" customWidth="1"/>
    <col min="16130" max="16130" width="10" style="855" customWidth="1"/>
    <col min="16131" max="16131" width="10.140625" style="855" customWidth="1"/>
    <col min="16132" max="16132" width="12.140625" style="855" customWidth="1"/>
    <col min="16133" max="16133" width="10.28515625" style="855" customWidth="1"/>
    <col min="16134" max="16134" width="10.42578125" style="855" customWidth="1"/>
    <col min="16135" max="16135" width="10" style="855" customWidth="1"/>
    <col min="16136" max="16136" width="10.140625" style="855" customWidth="1"/>
    <col min="16137" max="16137" width="10.42578125" style="855" customWidth="1"/>
    <col min="16138" max="16138" width="9.140625" style="855"/>
    <col min="16139" max="16139" width="9.85546875" style="855" customWidth="1"/>
    <col min="16140" max="16140" width="10.42578125" style="855" customWidth="1"/>
    <col min="16141" max="16384" width="9.140625" style="855"/>
  </cols>
  <sheetData>
    <row r="1" spans="1:12" ht="18.75">
      <c r="A1" s="1417" t="s">
        <v>356</v>
      </c>
      <c r="B1" s="1417"/>
      <c r="C1" s="1417"/>
      <c r="D1" s="1417"/>
      <c r="E1" s="1418" t="s">
        <v>537</v>
      </c>
      <c r="F1" s="909"/>
      <c r="G1" s="1418"/>
      <c r="H1" s="1168"/>
      <c r="I1" s="1168"/>
      <c r="J1" s="1168"/>
      <c r="K1" s="1168"/>
    </row>
    <row r="2" spans="1:12" ht="15" customHeight="1" thickBot="1">
      <c r="A2" s="1419" t="s">
        <v>272</v>
      </c>
      <c r="B2" s="1419"/>
      <c r="C2" s="1417"/>
      <c r="D2" s="1417"/>
      <c r="E2" s="1417"/>
      <c r="F2" s="1418"/>
      <c r="G2" s="1417"/>
      <c r="H2" s="1168"/>
      <c r="I2" s="1168"/>
      <c r="J2" s="1168"/>
      <c r="K2" s="1168"/>
    </row>
    <row r="3" spans="1:12" ht="16.5" thickBot="1">
      <c r="A3" s="1420" t="s">
        <v>4</v>
      </c>
      <c r="B3" s="1421"/>
      <c r="C3" s="1421"/>
      <c r="D3" s="1421"/>
      <c r="E3" s="1421"/>
      <c r="F3" s="1421"/>
      <c r="G3" s="1421"/>
      <c r="H3" s="1421"/>
      <c r="I3" s="1421"/>
      <c r="J3" s="1421"/>
      <c r="K3" s="1421"/>
      <c r="L3" s="1422"/>
    </row>
    <row r="4" spans="1:12">
      <c r="A4" s="1423"/>
      <c r="B4" s="1424"/>
      <c r="C4" s="1006" t="s">
        <v>5</v>
      </c>
      <c r="D4" s="1006"/>
      <c r="E4" s="1006"/>
      <c r="F4" s="1006"/>
      <c r="G4" s="1425"/>
      <c r="H4" s="1426" t="s">
        <v>6</v>
      </c>
      <c r="I4" s="1427"/>
      <c r="J4" s="1428" t="s">
        <v>7</v>
      </c>
      <c r="K4" s="1429" t="s">
        <v>8</v>
      </c>
      <c r="L4" s="1430"/>
    </row>
    <row r="5" spans="1:12">
      <c r="A5" s="1431" t="s">
        <v>9</v>
      </c>
      <c r="B5" s="1432" t="s">
        <v>10</v>
      </c>
      <c r="C5" s="1433" t="s">
        <v>36</v>
      </c>
      <c r="D5" s="1433"/>
      <c r="E5" s="1434" t="s">
        <v>37</v>
      </c>
      <c r="F5" s="1435"/>
      <c r="G5" s="1436"/>
      <c r="H5" s="1437" t="s">
        <v>11</v>
      </c>
      <c r="I5" s="1438"/>
      <c r="J5" s="1439" t="s">
        <v>12</v>
      </c>
      <c r="K5" s="1440" t="s">
        <v>13</v>
      </c>
      <c r="L5" s="1441"/>
    </row>
    <row r="6" spans="1:12" ht="45.75" thickBot="1">
      <c r="A6" s="1442" t="s">
        <v>14</v>
      </c>
      <c r="B6" s="1443" t="s">
        <v>15</v>
      </c>
      <c r="C6" s="1444" t="s">
        <v>529</v>
      </c>
      <c r="D6" s="1445" t="s">
        <v>517</v>
      </c>
      <c r="E6" s="1446" t="s">
        <v>529</v>
      </c>
      <c r="F6" s="1447" t="s">
        <v>517</v>
      </c>
      <c r="G6" s="1448" t="s">
        <v>16</v>
      </c>
      <c r="H6" s="1449" t="s">
        <v>529</v>
      </c>
      <c r="I6" s="1450" t="s">
        <v>16</v>
      </c>
      <c r="J6" s="1451" t="s">
        <v>16</v>
      </c>
      <c r="K6" s="1452" t="s">
        <v>529</v>
      </c>
      <c r="L6" s="1453" t="s">
        <v>17</v>
      </c>
    </row>
    <row r="7" spans="1:12" ht="16.5" thickBot="1">
      <c r="A7" s="1454" t="s">
        <v>18</v>
      </c>
      <c r="B7" s="1455" t="s">
        <v>19</v>
      </c>
      <c r="C7" s="1456">
        <v>19041.62925160538</v>
      </c>
      <c r="D7" s="1456">
        <v>19258.334043470575</v>
      </c>
      <c r="E7" s="1457">
        <v>19422.461836637489</v>
      </c>
      <c r="F7" s="1458">
        <v>19643.500724339989</v>
      </c>
      <c r="G7" s="1459">
        <v>-1.1252520149252905</v>
      </c>
      <c r="H7" s="1460">
        <v>311.44403737855066</v>
      </c>
      <c r="I7" s="1460">
        <v>-0.11230750527222086</v>
      </c>
      <c r="J7" s="1461">
        <v>-6.2757380662374569</v>
      </c>
      <c r="K7" s="1460">
        <v>100</v>
      </c>
      <c r="L7" s="1462" t="s">
        <v>19</v>
      </c>
    </row>
    <row r="8" spans="1:12" ht="16.5" thickBot="1">
      <c r="A8" s="1463"/>
      <c r="B8" s="1464"/>
      <c r="C8" s="1465"/>
      <c r="D8" s="1465"/>
      <c r="E8" s="1465"/>
      <c r="F8" s="1465"/>
      <c r="G8" s="1466"/>
      <c r="H8" s="1461"/>
      <c r="I8" s="1461"/>
      <c r="J8" s="1461"/>
      <c r="K8" s="1461"/>
      <c r="L8" s="1467"/>
    </row>
    <row r="9" spans="1:12">
      <c r="A9" s="1468" t="s">
        <v>80</v>
      </c>
      <c r="B9" s="1469" t="s">
        <v>19</v>
      </c>
      <c r="C9" s="1470">
        <v>18908.750696594423</v>
      </c>
      <c r="D9" s="1470">
        <v>19573.522264145227</v>
      </c>
      <c r="E9" s="1471">
        <v>19286.925710526313</v>
      </c>
      <c r="F9" s="1471">
        <v>19964.992709428134</v>
      </c>
      <c r="G9" s="1472">
        <v>-3.3962797220637846</v>
      </c>
      <c r="H9" s="1473">
        <v>233.83076923076925</v>
      </c>
      <c r="I9" s="1473">
        <v>-2.4093677951127548</v>
      </c>
      <c r="J9" s="1473">
        <v>-51.851851851851848</v>
      </c>
      <c r="K9" s="1473">
        <v>8.0450522928399035E-2</v>
      </c>
      <c r="L9" s="1474">
        <v>-7.6152922347397026E-2</v>
      </c>
    </row>
    <row r="10" spans="1:12">
      <c r="A10" s="1475" t="s">
        <v>81</v>
      </c>
      <c r="B10" s="1476" t="s">
        <v>19</v>
      </c>
      <c r="C10" s="1477">
        <v>20055.784728786413</v>
      </c>
      <c r="D10" s="1477">
        <v>20410.596757970226</v>
      </c>
      <c r="E10" s="1478">
        <v>20456.900423362142</v>
      </c>
      <c r="F10" s="1478">
        <v>20818.808693129631</v>
      </c>
      <c r="G10" s="1479">
        <v>-1.73837165758155</v>
      </c>
      <c r="H10" s="1480">
        <v>347.96591795062187</v>
      </c>
      <c r="I10" s="1480">
        <v>-0.73877759713265667</v>
      </c>
      <c r="J10" s="1480">
        <v>-8.0245859655113527</v>
      </c>
      <c r="K10" s="1480">
        <v>33.337459001175816</v>
      </c>
      <c r="L10" s="1481">
        <v>-0.63388836846631591</v>
      </c>
    </row>
    <row r="11" spans="1:12">
      <c r="A11" s="1482" t="s">
        <v>82</v>
      </c>
      <c r="B11" s="1483" t="s">
        <v>19</v>
      </c>
      <c r="C11" s="1484">
        <v>19736.892048377824</v>
      </c>
      <c r="D11" s="1484">
        <v>20206.697845945044</v>
      </c>
      <c r="E11" s="1485">
        <v>20131.629889345382</v>
      </c>
      <c r="F11" s="1485">
        <v>20610.831802863944</v>
      </c>
      <c r="G11" s="1486">
        <v>-2.3250003595292803</v>
      </c>
      <c r="H11" s="1487">
        <v>392.6495543672014</v>
      </c>
      <c r="I11" s="1487">
        <v>-1.4749457655537892</v>
      </c>
      <c r="J11" s="1487">
        <v>-6.6555740432612307</v>
      </c>
      <c r="K11" s="1487">
        <v>6.9434989788972086</v>
      </c>
      <c r="L11" s="1488">
        <v>-2.825439967712029E-2</v>
      </c>
    </row>
    <row r="12" spans="1:12">
      <c r="A12" s="1482" t="s">
        <v>83</v>
      </c>
      <c r="B12" s="1483" t="s">
        <v>19</v>
      </c>
      <c r="C12" s="1484" t="s">
        <v>200</v>
      </c>
      <c r="D12" s="1484" t="s">
        <v>200</v>
      </c>
      <c r="E12" s="1485" t="s">
        <v>200</v>
      </c>
      <c r="F12" s="1485" t="s">
        <v>200</v>
      </c>
      <c r="G12" s="1486" t="s">
        <v>73</v>
      </c>
      <c r="H12" s="1487" t="s">
        <v>200</v>
      </c>
      <c r="I12" s="1487" t="s">
        <v>73</v>
      </c>
      <c r="J12" s="1487" t="s">
        <v>73</v>
      </c>
      <c r="K12" s="1487">
        <v>0.19184355467541309</v>
      </c>
      <c r="L12" s="1488" t="s">
        <v>73</v>
      </c>
    </row>
    <row r="13" spans="1:12">
      <c r="A13" s="1482" t="s">
        <v>71</v>
      </c>
      <c r="B13" s="1483" t="s">
        <v>19</v>
      </c>
      <c r="C13" s="1484">
        <v>16851.339868632138</v>
      </c>
      <c r="D13" s="1484">
        <v>16754.932006377774</v>
      </c>
      <c r="E13" s="1485">
        <v>17188.366666004782</v>
      </c>
      <c r="F13" s="1485">
        <v>17090.030646505329</v>
      </c>
      <c r="G13" s="1486">
        <v>0.5753999014598683</v>
      </c>
      <c r="H13" s="1487">
        <v>278.05957552644668</v>
      </c>
      <c r="I13" s="1487">
        <v>1.7976204820030268</v>
      </c>
      <c r="J13" s="1487">
        <v>-5.0834120239219391</v>
      </c>
      <c r="K13" s="1487">
        <v>37.322854137013429</v>
      </c>
      <c r="L13" s="1488">
        <v>0.46884334877609035</v>
      </c>
    </row>
    <row r="14" spans="1:12" ht="16.5" thickBot="1">
      <c r="A14" s="1489" t="s">
        <v>84</v>
      </c>
      <c r="B14" s="1490" t="s">
        <v>19</v>
      </c>
      <c r="C14" s="1491">
        <v>20450.115959802079</v>
      </c>
      <c r="D14" s="1491">
        <v>20650.710079659129</v>
      </c>
      <c r="E14" s="1492">
        <v>20859.118278998121</v>
      </c>
      <c r="F14" s="1492">
        <v>21063.724281252311</v>
      </c>
      <c r="G14" s="1493">
        <v>-0.97136669433286527</v>
      </c>
      <c r="H14" s="1494">
        <v>286.9123916083916</v>
      </c>
      <c r="I14" s="1494">
        <v>-0.83967943565383885</v>
      </c>
      <c r="J14" s="1494">
        <v>-4.3861995185878575</v>
      </c>
      <c r="K14" s="1494">
        <v>22.123893805309734</v>
      </c>
      <c r="L14" s="1495">
        <v>0.4372166984133834</v>
      </c>
    </row>
    <row r="15" spans="1:12" ht="16.5" thickBot="1">
      <c r="A15" s="1463"/>
      <c r="B15" s="1496"/>
      <c r="C15" s="1465"/>
      <c r="D15" s="1465"/>
      <c r="E15" s="1465"/>
      <c r="F15" s="1465"/>
      <c r="G15" s="1466"/>
      <c r="H15" s="1461"/>
      <c r="I15" s="1461"/>
      <c r="J15" s="1461"/>
      <c r="K15" s="1461"/>
      <c r="L15" s="1467"/>
    </row>
    <row r="16" spans="1:12">
      <c r="A16" s="1497" t="s">
        <v>85</v>
      </c>
      <c r="B16" s="1498" t="s">
        <v>21</v>
      </c>
      <c r="C16" s="1499" t="s">
        <v>73</v>
      </c>
      <c r="D16" s="1499" t="s">
        <v>73</v>
      </c>
      <c r="E16" s="1500" t="s">
        <v>73</v>
      </c>
      <c r="F16" s="1500" t="s">
        <v>73</v>
      </c>
      <c r="G16" s="1501" t="s">
        <v>73</v>
      </c>
      <c r="H16" s="1502" t="s">
        <v>73</v>
      </c>
      <c r="I16" s="1502" t="s">
        <v>73</v>
      </c>
      <c r="J16" s="1503" t="s">
        <v>73</v>
      </c>
      <c r="K16" s="1503" t="s">
        <v>73</v>
      </c>
      <c r="L16" s="1504" t="s">
        <v>73</v>
      </c>
    </row>
    <row r="17" spans="1:12">
      <c r="A17" s="1475" t="s">
        <v>85</v>
      </c>
      <c r="B17" s="1505" t="s">
        <v>22</v>
      </c>
      <c r="C17" s="1484" t="s">
        <v>73</v>
      </c>
      <c r="D17" s="1484" t="s">
        <v>73</v>
      </c>
      <c r="E17" s="1485" t="s">
        <v>73</v>
      </c>
      <c r="F17" s="1485" t="s">
        <v>73</v>
      </c>
      <c r="G17" s="1486" t="s">
        <v>73</v>
      </c>
      <c r="H17" s="1487" t="s">
        <v>73</v>
      </c>
      <c r="I17" s="1487" t="s">
        <v>73</v>
      </c>
      <c r="J17" s="1506" t="s">
        <v>73</v>
      </c>
      <c r="K17" s="1506" t="s">
        <v>73</v>
      </c>
      <c r="L17" s="1507" t="s">
        <v>73</v>
      </c>
    </row>
    <row r="18" spans="1:12">
      <c r="A18" s="1475" t="s">
        <v>85</v>
      </c>
      <c r="B18" s="1505" t="s">
        <v>23</v>
      </c>
      <c r="C18" s="1484" t="s">
        <v>73</v>
      </c>
      <c r="D18" s="1484" t="s">
        <v>73</v>
      </c>
      <c r="E18" s="1485" t="s">
        <v>73</v>
      </c>
      <c r="F18" s="1485" t="s">
        <v>73</v>
      </c>
      <c r="G18" s="1486" t="s">
        <v>73</v>
      </c>
      <c r="H18" s="1487" t="s">
        <v>73</v>
      </c>
      <c r="I18" s="1487" t="s">
        <v>73</v>
      </c>
      <c r="J18" s="1506" t="s">
        <v>73</v>
      </c>
      <c r="K18" s="1506" t="s">
        <v>73</v>
      </c>
      <c r="L18" s="1507" t="s">
        <v>73</v>
      </c>
    </row>
    <row r="19" spans="1:12">
      <c r="A19" s="1497" t="s">
        <v>85</v>
      </c>
      <c r="B19" s="1508" t="s">
        <v>24</v>
      </c>
      <c r="C19" s="1509">
        <v>20193.663850803478</v>
      </c>
      <c r="D19" s="1509">
        <v>19966.250309597523</v>
      </c>
      <c r="E19" s="1510">
        <v>20597.537127819549</v>
      </c>
      <c r="F19" s="1510">
        <v>20365.575315789472</v>
      </c>
      <c r="G19" s="1511">
        <v>1.1389897335737726</v>
      </c>
      <c r="H19" s="1512">
        <v>266</v>
      </c>
      <c r="I19" s="1512">
        <v>8.8984413837471159</v>
      </c>
      <c r="J19" s="1513">
        <v>-64.285714285714292</v>
      </c>
      <c r="K19" s="1513">
        <v>3.094250881861501E-2</v>
      </c>
      <c r="L19" s="1514">
        <v>-5.0259277620686653E-2</v>
      </c>
    </row>
    <row r="20" spans="1:12">
      <c r="A20" s="1475" t="s">
        <v>85</v>
      </c>
      <c r="B20" s="1505" t="s">
        <v>25</v>
      </c>
      <c r="C20" s="1484">
        <v>19462.02843137255</v>
      </c>
      <c r="D20" s="1484">
        <v>20421.543137254899</v>
      </c>
      <c r="E20" s="1485">
        <v>19851.269</v>
      </c>
      <c r="F20" s="1485">
        <v>20829.973999999998</v>
      </c>
      <c r="G20" s="1486">
        <v>-4.6985416304408165</v>
      </c>
      <c r="H20" s="1487">
        <v>255</v>
      </c>
      <c r="I20" s="1487">
        <v>4.6798029556650276</v>
      </c>
      <c r="J20" s="1506">
        <v>-63.636363636363633</v>
      </c>
      <c r="K20" s="1506">
        <v>2.4754007054892009E-2</v>
      </c>
      <c r="L20" s="1507">
        <v>-3.904739657598786E-2</v>
      </c>
    </row>
    <row r="21" spans="1:12">
      <c r="A21" s="1475" t="s">
        <v>85</v>
      </c>
      <c r="B21" s="1505" t="s">
        <v>26</v>
      </c>
      <c r="C21" s="1484" t="s">
        <v>200</v>
      </c>
      <c r="D21" s="1484" t="s">
        <v>200</v>
      </c>
      <c r="E21" s="1485" t="s">
        <v>200</v>
      </c>
      <c r="F21" s="1485" t="s">
        <v>200</v>
      </c>
      <c r="G21" s="1486" t="s">
        <v>73</v>
      </c>
      <c r="H21" s="1487" t="s">
        <v>200</v>
      </c>
      <c r="I21" s="1487" t="s">
        <v>73</v>
      </c>
      <c r="J21" s="1506" t="s">
        <v>73</v>
      </c>
      <c r="K21" s="1506">
        <v>6.1885017637230023E-3</v>
      </c>
      <c r="L21" s="1507" t="s">
        <v>73</v>
      </c>
    </row>
    <row r="22" spans="1:12">
      <c r="A22" s="1497" t="s">
        <v>85</v>
      </c>
      <c r="B22" s="1508" t="s">
        <v>27</v>
      </c>
      <c r="C22" s="1509">
        <v>17909.373798876273</v>
      </c>
      <c r="D22" s="1509">
        <v>19133.15180006429</v>
      </c>
      <c r="E22" s="1510">
        <v>18267.561274853801</v>
      </c>
      <c r="F22" s="1510">
        <v>19515.814836065576</v>
      </c>
      <c r="G22" s="1511">
        <v>-6.3961129560677135</v>
      </c>
      <c r="H22" s="1512">
        <v>213.72500000000002</v>
      </c>
      <c r="I22" s="1512">
        <v>-8.8921497901363988</v>
      </c>
      <c r="J22" s="1513">
        <v>-38.461538461538467</v>
      </c>
      <c r="K22" s="1513">
        <v>4.9508014109784018E-2</v>
      </c>
      <c r="L22" s="1514">
        <v>-2.589364472671038E-2</v>
      </c>
    </row>
    <row r="23" spans="1:12">
      <c r="A23" s="1475" t="s">
        <v>85</v>
      </c>
      <c r="B23" s="1505" t="s">
        <v>28</v>
      </c>
      <c r="C23" s="1484">
        <v>17417.53137254902</v>
      </c>
      <c r="D23" s="1484">
        <v>20159.300980392156</v>
      </c>
      <c r="E23" s="1485">
        <v>17765.882000000001</v>
      </c>
      <c r="F23" s="1485">
        <v>20562.487000000001</v>
      </c>
      <c r="G23" s="1486">
        <v>-13.600519236802434</v>
      </c>
      <c r="H23" s="1487">
        <v>198.3</v>
      </c>
      <c r="I23" s="1487">
        <v>-21.836815135987379</v>
      </c>
      <c r="J23" s="1506">
        <v>-25</v>
      </c>
      <c r="K23" s="1506">
        <v>3.7131010582338017E-2</v>
      </c>
      <c r="L23" s="1507">
        <v>-9.2700102401200787E-3</v>
      </c>
    </row>
    <row r="24" spans="1:12" ht="16.5" thickBot="1">
      <c r="A24" s="1515" t="s">
        <v>85</v>
      </c>
      <c r="B24" s="1516" t="s">
        <v>29</v>
      </c>
      <c r="C24" s="1517" t="s">
        <v>200</v>
      </c>
      <c r="D24" s="1517">
        <v>17090.913725490194</v>
      </c>
      <c r="E24" s="1518" t="s">
        <v>200</v>
      </c>
      <c r="F24" s="1518">
        <v>17432.732</v>
      </c>
      <c r="G24" s="1519" t="s">
        <v>73</v>
      </c>
      <c r="H24" s="1506" t="s">
        <v>200</v>
      </c>
      <c r="I24" s="1506" t="s">
        <v>73</v>
      </c>
      <c r="J24" s="1506" t="s">
        <v>73</v>
      </c>
      <c r="K24" s="1506">
        <v>1.2377003527446005E-2</v>
      </c>
      <c r="L24" s="1507" t="s">
        <v>73</v>
      </c>
    </row>
    <row r="25" spans="1:12" ht="16.5" thickBot="1">
      <c r="A25" s="1463"/>
      <c r="B25" s="1496"/>
      <c r="C25" s="1465"/>
      <c r="D25" s="1465"/>
      <c r="E25" s="1465"/>
      <c r="F25" s="1465"/>
      <c r="G25" s="1466"/>
      <c r="H25" s="1461"/>
      <c r="I25" s="1461"/>
      <c r="J25" s="1461"/>
      <c r="K25" s="1461"/>
      <c r="L25" s="1467"/>
    </row>
    <row r="26" spans="1:12">
      <c r="A26" s="1497" t="s">
        <v>86</v>
      </c>
      <c r="B26" s="1498" t="s">
        <v>21</v>
      </c>
      <c r="C26" s="1499">
        <v>20812.460279380073</v>
      </c>
      <c r="D26" s="1499">
        <v>21070.600088110939</v>
      </c>
      <c r="E26" s="1500">
        <v>21228.709484967676</v>
      </c>
      <c r="F26" s="1500">
        <v>21492.012089873158</v>
      </c>
      <c r="G26" s="1501">
        <v>-1.2251184477490047</v>
      </c>
      <c r="H26" s="1502">
        <v>400.60202808112319</v>
      </c>
      <c r="I26" s="1502">
        <v>-2.859885506905206</v>
      </c>
      <c r="J26" s="1503">
        <v>-10.34965034965035</v>
      </c>
      <c r="K26" s="1503">
        <v>3.9668296305464446</v>
      </c>
      <c r="L26" s="1504">
        <v>-0.18026160546074754</v>
      </c>
    </row>
    <row r="27" spans="1:12">
      <c r="A27" s="1475" t="s">
        <v>86</v>
      </c>
      <c r="B27" s="1505" t="s">
        <v>22</v>
      </c>
      <c r="C27" s="1484">
        <v>20991.484313725487</v>
      </c>
      <c r="D27" s="1484">
        <v>21250.624509803922</v>
      </c>
      <c r="E27" s="1485">
        <v>21411.313999999998</v>
      </c>
      <c r="F27" s="1485">
        <v>21675.636999999999</v>
      </c>
      <c r="G27" s="1486">
        <v>-1.2194474376923747</v>
      </c>
      <c r="H27" s="1487">
        <v>393.9</v>
      </c>
      <c r="I27" s="1487">
        <v>-2.5000000000000058</v>
      </c>
      <c r="J27" s="1506">
        <v>-5.9063136456211813</v>
      </c>
      <c r="K27" s="1506">
        <v>2.8590878148400272</v>
      </c>
      <c r="L27" s="1507">
        <v>1.1225161861661892E-2</v>
      </c>
    </row>
    <row r="28" spans="1:12">
      <c r="A28" s="1475" t="s">
        <v>86</v>
      </c>
      <c r="B28" s="1505" t="s">
        <v>23</v>
      </c>
      <c r="C28" s="1484">
        <v>20376.99705882353</v>
      </c>
      <c r="D28" s="1484">
        <v>20700.551960784313</v>
      </c>
      <c r="E28" s="1485">
        <v>20784.537</v>
      </c>
      <c r="F28" s="1485">
        <v>21114.562999999998</v>
      </c>
      <c r="G28" s="1486">
        <v>-1.5630254815124427</v>
      </c>
      <c r="H28" s="1487">
        <v>417.9</v>
      </c>
      <c r="I28" s="1487">
        <v>-2.9944289693593396</v>
      </c>
      <c r="J28" s="1506">
        <v>-20.089285714285715</v>
      </c>
      <c r="K28" s="1506">
        <v>1.1077418157064174</v>
      </c>
      <c r="L28" s="1507">
        <v>-0.19148676732240921</v>
      </c>
    </row>
    <row r="29" spans="1:12">
      <c r="A29" s="1497" t="s">
        <v>86</v>
      </c>
      <c r="B29" s="1508" t="s">
        <v>24</v>
      </c>
      <c r="C29" s="1509">
        <v>20434.652537359969</v>
      </c>
      <c r="D29" s="1509">
        <v>20793.749726416867</v>
      </c>
      <c r="E29" s="1510">
        <v>20843.345588107168</v>
      </c>
      <c r="F29" s="1510">
        <v>21209.624720945205</v>
      </c>
      <c r="G29" s="1511">
        <v>-1.7269477308399732</v>
      </c>
      <c r="H29" s="1512">
        <v>369.65197072072073</v>
      </c>
      <c r="I29" s="1512">
        <v>-5.1130261741971786E-2</v>
      </c>
      <c r="J29" s="1513">
        <v>-11.904761904761903</v>
      </c>
      <c r="K29" s="1513">
        <v>10.990779132372053</v>
      </c>
      <c r="L29" s="1514">
        <v>-0.70227811488738645</v>
      </c>
    </row>
    <row r="30" spans="1:12">
      <c r="A30" s="1475" t="s">
        <v>86</v>
      </c>
      <c r="B30" s="1505" t="s">
        <v>25</v>
      </c>
      <c r="C30" s="1484">
        <v>20575.241176470587</v>
      </c>
      <c r="D30" s="1484">
        <v>20887.647058823532</v>
      </c>
      <c r="E30" s="1485">
        <v>20986.745999999999</v>
      </c>
      <c r="F30" s="1485">
        <v>21305.4</v>
      </c>
      <c r="G30" s="1486">
        <v>-1.4956489903968113</v>
      </c>
      <c r="H30" s="1487">
        <v>358.6</v>
      </c>
      <c r="I30" s="1487">
        <v>-0.55463117027176922</v>
      </c>
      <c r="J30" s="1506">
        <v>-15.197132616487455</v>
      </c>
      <c r="K30" s="1506">
        <v>7.320997586484312</v>
      </c>
      <c r="L30" s="1507">
        <v>-0.77018041943181892</v>
      </c>
    </row>
    <row r="31" spans="1:12">
      <c r="A31" s="1475" t="s">
        <v>86</v>
      </c>
      <c r="B31" s="1505" t="s">
        <v>26</v>
      </c>
      <c r="C31" s="1484">
        <v>20177.890196078431</v>
      </c>
      <c r="D31" s="1484">
        <v>20599.01862745098</v>
      </c>
      <c r="E31" s="1485">
        <v>20581.448</v>
      </c>
      <c r="F31" s="1485">
        <v>21010.999</v>
      </c>
      <c r="G31" s="1486">
        <v>-2.0444101682171296</v>
      </c>
      <c r="H31" s="1487">
        <v>391.7</v>
      </c>
      <c r="I31" s="1487">
        <v>0.28161802355349869</v>
      </c>
      <c r="J31" s="1506">
        <v>-4.5088566827697258</v>
      </c>
      <c r="K31" s="1506">
        <v>3.6697815458877403</v>
      </c>
      <c r="L31" s="1507">
        <v>6.7902304544430692E-2</v>
      </c>
    </row>
    <row r="32" spans="1:12">
      <c r="A32" s="1497" t="s">
        <v>86</v>
      </c>
      <c r="B32" s="1508" t="s">
        <v>27</v>
      </c>
      <c r="C32" s="1509">
        <v>19594.811011190523</v>
      </c>
      <c r="D32" s="1509">
        <v>19936.35192500662</v>
      </c>
      <c r="E32" s="1510">
        <v>19986.707231414333</v>
      </c>
      <c r="F32" s="1510">
        <v>20335.078963506752</v>
      </c>
      <c r="G32" s="1511">
        <v>-1.7131565248288696</v>
      </c>
      <c r="H32" s="1512">
        <v>323.63791245791248</v>
      </c>
      <c r="I32" s="1512">
        <v>-0.10368736057069959</v>
      </c>
      <c r="J32" s="1513">
        <v>-4.9904030710172744</v>
      </c>
      <c r="K32" s="1513">
        <v>18.379850238257315</v>
      </c>
      <c r="L32" s="1514">
        <v>0.24865135188181497</v>
      </c>
    </row>
    <row r="33" spans="1:12">
      <c r="A33" s="1475" t="s">
        <v>86</v>
      </c>
      <c r="B33" s="1505" t="s">
        <v>28</v>
      </c>
      <c r="C33" s="1484">
        <v>19594.378431372548</v>
      </c>
      <c r="D33" s="1484">
        <v>19889.551960784313</v>
      </c>
      <c r="E33" s="1485">
        <v>19986.266</v>
      </c>
      <c r="F33" s="1485">
        <v>20287.343000000001</v>
      </c>
      <c r="G33" s="1486">
        <v>-1.4840632408098049</v>
      </c>
      <c r="H33" s="1487">
        <v>312.8</v>
      </c>
      <c r="I33" s="1487">
        <v>0.19218449711723984</v>
      </c>
      <c r="J33" s="1506">
        <v>-0.65905096660808438</v>
      </c>
      <c r="K33" s="1506">
        <v>13.992202487777709</v>
      </c>
      <c r="L33" s="1507">
        <v>0.79111206378838084</v>
      </c>
    </row>
    <row r="34" spans="1:12" ht="16.5" thickBot="1">
      <c r="A34" s="1515" t="s">
        <v>86</v>
      </c>
      <c r="B34" s="1516" t="s">
        <v>29</v>
      </c>
      <c r="C34" s="1517">
        <v>19596.01568627451</v>
      </c>
      <c r="D34" s="1517">
        <v>20046.417647058825</v>
      </c>
      <c r="E34" s="1518">
        <v>19987.936000000002</v>
      </c>
      <c r="F34" s="1518">
        <v>20447.346000000001</v>
      </c>
      <c r="G34" s="1519">
        <v>-2.2467952564601776</v>
      </c>
      <c r="H34" s="1506">
        <v>358.2</v>
      </c>
      <c r="I34" s="1506">
        <v>0.75949367088607267</v>
      </c>
      <c r="J34" s="1506">
        <v>-16.588235294117649</v>
      </c>
      <c r="K34" s="1506">
        <v>4.3876477504796094</v>
      </c>
      <c r="L34" s="1507">
        <v>-0.5424607119065632</v>
      </c>
    </row>
    <row r="35" spans="1:12" ht="16.5" thickBot="1">
      <c r="A35" s="1520"/>
      <c r="B35" s="1521"/>
      <c r="C35" s="1522"/>
      <c r="D35" s="1522"/>
      <c r="E35" s="1522"/>
      <c r="F35" s="1522"/>
      <c r="G35" s="1523"/>
      <c r="H35" s="1524"/>
      <c r="I35" s="1524"/>
      <c r="J35" s="1524"/>
      <c r="K35" s="1524"/>
      <c r="L35" s="1525"/>
    </row>
    <row r="36" spans="1:12">
      <c r="A36" s="1475" t="s">
        <v>87</v>
      </c>
      <c r="B36" s="1526" t="s">
        <v>26</v>
      </c>
      <c r="C36" s="1527">
        <v>19944.248039215687</v>
      </c>
      <c r="D36" s="1527">
        <v>20476.49019607843</v>
      </c>
      <c r="E36" s="1528">
        <v>20343.133000000002</v>
      </c>
      <c r="F36" s="1528">
        <v>20886.02</v>
      </c>
      <c r="G36" s="1529">
        <v>-2.5992841144459251</v>
      </c>
      <c r="H36" s="1530">
        <v>410.8</v>
      </c>
      <c r="I36" s="1530">
        <v>-0.46038284468136115</v>
      </c>
      <c r="J36" s="1530">
        <v>-8.3044982698961931</v>
      </c>
      <c r="K36" s="1530">
        <v>3.2799059347731911</v>
      </c>
      <c r="L36" s="1531">
        <v>-7.2567819649406395E-2</v>
      </c>
    </row>
    <row r="37" spans="1:12" ht="16.5" thickBot="1">
      <c r="A37" s="1515" t="s">
        <v>87</v>
      </c>
      <c r="B37" s="1516" t="s">
        <v>29</v>
      </c>
      <c r="C37" s="1517">
        <v>19534.245098039217</v>
      </c>
      <c r="D37" s="1517">
        <v>19939.126470588235</v>
      </c>
      <c r="E37" s="1518">
        <v>19924.93</v>
      </c>
      <c r="F37" s="1518">
        <v>20337.909</v>
      </c>
      <c r="G37" s="1519">
        <v>-2.0305873135728918</v>
      </c>
      <c r="H37" s="1506">
        <v>376.4</v>
      </c>
      <c r="I37" s="1506">
        <v>-2.3352361183186301</v>
      </c>
      <c r="J37" s="1506">
        <v>-5.1282051282051277</v>
      </c>
      <c r="K37" s="1506">
        <v>3.6635930441240174</v>
      </c>
      <c r="L37" s="1507">
        <v>4.4313419972286106E-2</v>
      </c>
    </row>
    <row r="38" spans="1:12" ht="16.5" thickBot="1">
      <c r="A38" s="1520"/>
      <c r="B38" s="1521"/>
      <c r="C38" s="1522"/>
      <c r="D38" s="1522"/>
      <c r="E38" s="1522"/>
      <c r="F38" s="1522"/>
      <c r="G38" s="1523"/>
      <c r="H38" s="1524"/>
      <c r="I38" s="1524"/>
      <c r="J38" s="1524"/>
      <c r="K38" s="1524"/>
      <c r="L38" s="1525"/>
    </row>
    <row r="39" spans="1:12">
      <c r="A39" s="1497" t="s">
        <v>88</v>
      </c>
      <c r="B39" s="1498" t="s">
        <v>21</v>
      </c>
      <c r="C39" s="1499" t="s">
        <v>200</v>
      </c>
      <c r="D39" s="1499" t="s">
        <v>200</v>
      </c>
      <c r="E39" s="1500" t="s">
        <v>200</v>
      </c>
      <c r="F39" s="1500" t="s">
        <v>200</v>
      </c>
      <c r="G39" s="1501" t="s">
        <v>73</v>
      </c>
      <c r="H39" s="1502" t="s">
        <v>200</v>
      </c>
      <c r="I39" s="1502" t="s">
        <v>73</v>
      </c>
      <c r="J39" s="1503" t="s">
        <v>73</v>
      </c>
      <c r="K39" s="1503">
        <v>0.11139303174701404</v>
      </c>
      <c r="L39" s="1504" t="s">
        <v>73</v>
      </c>
    </row>
    <row r="40" spans="1:12">
      <c r="A40" s="1482" t="s">
        <v>88</v>
      </c>
      <c r="B40" s="1505" t="s">
        <v>22</v>
      </c>
      <c r="C40" s="1484" t="s">
        <v>200</v>
      </c>
      <c r="D40" s="1484" t="s">
        <v>73</v>
      </c>
      <c r="E40" s="1485" t="s">
        <v>200</v>
      </c>
      <c r="F40" s="1485" t="s">
        <v>73</v>
      </c>
      <c r="G40" s="1486" t="s">
        <v>73</v>
      </c>
      <c r="H40" s="1487" t="s">
        <v>200</v>
      </c>
      <c r="I40" s="1487" t="s">
        <v>73</v>
      </c>
      <c r="J40" s="1506" t="s">
        <v>73</v>
      </c>
      <c r="K40" s="1506">
        <v>1.2377003527446005E-2</v>
      </c>
      <c r="L40" s="1507" t="s">
        <v>73</v>
      </c>
    </row>
    <row r="41" spans="1:12">
      <c r="A41" s="1482" t="s">
        <v>88</v>
      </c>
      <c r="B41" s="1505" t="s">
        <v>23</v>
      </c>
      <c r="C41" s="1484" t="s">
        <v>200</v>
      </c>
      <c r="D41" s="1484" t="s">
        <v>200</v>
      </c>
      <c r="E41" s="1485" t="s">
        <v>200</v>
      </c>
      <c r="F41" s="1485" t="s">
        <v>200</v>
      </c>
      <c r="G41" s="1486" t="s">
        <v>73</v>
      </c>
      <c r="H41" s="1487" t="s">
        <v>200</v>
      </c>
      <c r="I41" s="1487" t="s">
        <v>73</v>
      </c>
      <c r="J41" s="1506" t="s">
        <v>73</v>
      </c>
      <c r="K41" s="1506">
        <v>6.1885017637230019E-2</v>
      </c>
      <c r="L41" s="1507" t="s">
        <v>73</v>
      </c>
    </row>
    <row r="42" spans="1:12">
      <c r="A42" s="1482" t="s">
        <v>88</v>
      </c>
      <c r="B42" s="1505" t="s">
        <v>30</v>
      </c>
      <c r="C42" s="1484" t="s">
        <v>200</v>
      </c>
      <c r="D42" s="1484" t="s">
        <v>73</v>
      </c>
      <c r="E42" s="1485" t="s">
        <v>200</v>
      </c>
      <c r="F42" s="1485" t="s">
        <v>73</v>
      </c>
      <c r="G42" s="1486" t="s">
        <v>73</v>
      </c>
      <c r="H42" s="1487" t="s">
        <v>200</v>
      </c>
      <c r="I42" s="1487" t="s">
        <v>73</v>
      </c>
      <c r="J42" s="1506" t="s">
        <v>73</v>
      </c>
      <c r="K42" s="1506">
        <v>3.7131010582338017E-2</v>
      </c>
      <c r="L42" s="1507" t="s">
        <v>73</v>
      </c>
    </row>
    <row r="43" spans="1:12">
      <c r="A43" s="1532" t="s">
        <v>88</v>
      </c>
      <c r="B43" s="1508" t="s">
        <v>24</v>
      </c>
      <c r="C43" s="1509" t="s">
        <v>200</v>
      </c>
      <c r="D43" s="1509" t="s">
        <v>200</v>
      </c>
      <c r="E43" s="1510" t="s">
        <v>200</v>
      </c>
      <c r="F43" s="1510" t="s">
        <v>200</v>
      </c>
      <c r="G43" s="1511" t="s">
        <v>73</v>
      </c>
      <c r="H43" s="1512" t="s">
        <v>200</v>
      </c>
      <c r="I43" s="1512" t="s">
        <v>73</v>
      </c>
      <c r="J43" s="1513" t="s">
        <v>73</v>
      </c>
      <c r="K43" s="1513">
        <v>2.4754007054892009E-2</v>
      </c>
      <c r="L43" s="1514" t="s">
        <v>73</v>
      </c>
    </row>
    <row r="44" spans="1:12">
      <c r="A44" s="1482" t="s">
        <v>88</v>
      </c>
      <c r="B44" s="1505" t="s">
        <v>26</v>
      </c>
      <c r="C44" s="1484" t="s">
        <v>200</v>
      </c>
      <c r="D44" s="1484" t="s">
        <v>200</v>
      </c>
      <c r="E44" s="1485" t="s">
        <v>200</v>
      </c>
      <c r="F44" s="1485" t="s">
        <v>200</v>
      </c>
      <c r="G44" s="1486" t="s">
        <v>73</v>
      </c>
      <c r="H44" s="1487" t="s">
        <v>200</v>
      </c>
      <c r="I44" s="1487" t="s">
        <v>73</v>
      </c>
      <c r="J44" s="1506" t="s">
        <v>73</v>
      </c>
      <c r="K44" s="1506">
        <v>1.8565505291169009E-2</v>
      </c>
      <c r="L44" s="1507" t="s">
        <v>73</v>
      </c>
    </row>
    <row r="45" spans="1:12">
      <c r="A45" s="1482" t="s">
        <v>88</v>
      </c>
      <c r="B45" s="1505" t="s">
        <v>31</v>
      </c>
      <c r="C45" s="1484" t="s">
        <v>200</v>
      </c>
      <c r="D45" s="1484" t="s">
        <v>200</v>
      </c>
      <c r="E45" s="1485" t="s">
        <v>200</v>
      </c>
      <c r="F45" s="1485" t="s">
        <v>200</v>
      </c>
      <c r="G45" s="1486" t="s">
        <v>73</v>
      </c>
      <c r="H45" s="1487" t="s">
        <v>200</v>
      </c>
      <c r="I45" s="1487" t="s">
        <v>73</v>
      </c>
      <c r="J45" s="1506" t="s">
        <v>73</v>
      </c>
      <c r="K45" s="1506">
        <v>6.1885017637230023E-3</v>
      </c>
      <c r="L45" s="1507" t="s">
        <v>73</v>
      </c>
    </row>
    <row r="46" spans="1:12">
      <c r="A46" s="1532" t="s">
        <v>88</v>
      </c>
      <c r="B46" s="1508" t="s">
        <v>27</v>
      </c>
      <c r="C46" s="1509" t="s">
        <v>200</v>
      </c>
      <c r="D46" s="1509" t="s">
        <v>200</v>
      </c>
      <c r="E46" s="1510" t="s">
        <v>200</v>
      </c>
      <c r="F46" s="1510" t="s">
        <v>200</v>
      </c>
      <c r="G46" s="1511" t="s">
        <v>73</v>
      </c>
      <c r="H46" s="1512" t="s">
        <v>200</v>
      </c>
      <c r="I46" s="1512" t="s">
        <v>73</v>
      </c>
      <c r="J46" s="1513" t="s">
        <v>73</v>
      </c>
      <c r="K46" s="1513">
        <v>5.5696515873507019E-2</v>
      </c>
      <c r="L46" s="1514" t="s">
        <v>73</v>
      </c>
    </row>
    <row r="47" spans="1:12">
      <c r="A47" s="1482" t="s">
        <v>88</v>
      </c>
      <c r="B47" s="1505" t="s">
        <v>29</v>
      </c>
      <c r="C47" s="1484" t="s">
        <v>200</v>
      </c>
      <c r="D47" s="1484" t="s">
        <v>200</v>
      </c>
      <c r="E47" s="1485" t="s">
        <v>200</v>
      </c>
      <c r="F47" s="1485" t="s">
        <v>200</v>
      </c>
      <c r="G47" s="1486" t="s">
        <v>73</v>
      </c>
      <c r="H47" s="1487" t="s">
        <v>200</v>
      </c>
      <c r="I47" s="1487" t="s">
        <v>73</v>
      </c>
      <c r="J47" s="1506" t="s">
        <v>73</v>
      </c>
      <c r="K47" s="1506">
        <v>2.4754007054892009E-2</v>
      </c>
      <c r="L47" s="1507" t="s">
        <v>73</v>
      </c>
    </row>
    <row r="48" spans="1:12" ht="16.5" thickBot="1">
      <c r="A48" s="1533" t="s">
        <v>88</v>
      </c>
      <c r="B48" s="1505" t="s">
        <v>32</v>
      </c>
      <c r="C48" s="1517" t="s">
        <v>200</v>
      </c>
      <c r="D48" s="1517" t="s">
        <v>200</v>
      </c>
      <c r="E48" s="1518" t="s">
        <v>200</v>
      </c>
      <c r="F48" s="1518" t="s">
        <v>200</v>
      </c>
      <c r="G48" s="1519" t="s">
        <v>73</v>
      </c>
      <c r="H48" s="1506" t="s">
        <v>200</v>
      </c>
      <c r="I48" s="1506" t="s">
        <v>73</v>
      </c>
      <c r="J48" s="1506" t="s">
        <v>73</v>
      </c>
      <c r="K48" s="1506">
        <v>3.094250881861501E-2</v>
      </c>
      <c r="L48" s="1507" t="s">
        <v>73</v>
      </c>
    </row>
    <row r="49" spans="1:12" ht="16.5" thickBot="1">
      <c r="A49" s="1520"/>
      <c r="B49" s="1521"/>
      <c r="C49" s="1522"/>
      <c r="D49" s="1522"/>
      <c r="E49" s="1522"/>
      <c r="F49" s="1522"/>
      <c r="G49" s="1523"/>
      <c r="H49" s="1524"/>
      <c r="I49" s="1524"/>
      <c r="J49" s="1524"/>
      <c r="K49" s="1524"/>
      <c r="L49" s="1525"/>
    </row>
    <row r="50" spans="1:12">
      <c r="A50" s="1497" t="s">
        <v>20</v>
      </c>
      <c r="B50" s="1498" t="s">
        <v>24</v>
      </c>
      <c r="C50" s="1499">
        <v>18309.387907308948</v>
      </c>
      <c r="D50" s="1499">
        <v>18523.231373617251</v>
      </c>
      <c r="E50" s="1500">
        <v>18675.575665455126</v>
      </c>
      <c r="F50" s="1500">
        <v>18893.696001089596</v>
      </c>
      <c r="G50" s="1501">
        <v>-1.1544609144864584</v>
      </c>
      <c r="H50" s="1502">
        <v>349.1902370990237</v>
      </c>
      <c r="I50" s="1502">
        <v>1.258502086238467</v>
      </c>
      <c r="J50" s="1503">
        <v>3.6127167630057806</v>
      </c>
      <c r="K50" s="1503">
        <v>4.4371557645893924</v>
      </c>
      <c r="L50" s="1504">
        <v>0.42346746344676678</v>
      </c>
    </row>
    <row r="51" spans="1:12">
      <c r="A51" s="1475" t="s">
        <v>20</v>
      </c>
      <c r="B51" s="1505" t="s">
        <v>25</v>
      </c>
      <c r="C51" s="1484">
        <v>18147.145098039215</v>
      </c>
      <c r="D51" s="1484">
        <v>18229.952941176471</v>
      </c>
      <c r="E51" s="1485">
        <v>18510.088</v>
      </c>
      <c r="F51" s="1485">
        <v>18594.552</v>
      </c>
      <c r="G51" s="1486">
        <v>-0.45424057541155038</v>
      </c>
      <c r="H51" s="1487">
        <v>318.2</v>
      </c>
      <c r="I51" s="1487">
        <v>4.9818541735400741</v>
      </c>
      <c r="J51" s="1506">
        <v>5</v>
      </c>
      <c r="K51" s="1506">
        <v>0.90970975926728137</v>
      </c>
      <c r="L51" s="1507">
        <v>9.7691894874264662E-2</v>
      </c>
    </row>
    <row r="52" spans="1:12">
      <c r="A52" s="1475" t="s">
        <v>20</v>
      </c>
      <c r="B52" s="1505" t="s">
        <v>26</v>
      </c>
      <c r="C52" s="1484">
        <v>18588.726470588233</v>
      </c>
      <c r="D52" s="1484">
        <v>18901.269607843136</v>
      </c>
      <c r="E52" s="1485">
        <v>18960.501</v>
      </c>
      <c r="F52" s="1485">
        <v>19279.294999999998</v>
      </c>
      <c r="G52" s="1486">
        <v>-1.6535563152075741</v>
      </c>
      <c r="H52" s="1487">
        <v>349</v>
      </c>
      <c r="I52" s="1487">
        <v>1.8086347724620737</v>
      </c>
      <c r="J52" s="1506">
        <v>0.57471264367816088</v>
      </c>
      <c r="K52" s="1506">
        <v>2.1659756173030509</v>
      </c>
      <c r="L52" s="1507">
        <v>0.14753121152612358</v>
      </c>
    </row>
    <row r="53" spans="1:12">
      <c r="A53" s="1475" t="s">
        <v>20</v>
      </c>
      <c r="B53" s="1505" t="s">
        <v>31</v>
      </c>
      <c r="C53" s="1484">
        <v>17983.628431372548</v>
      </c>
      <c r="D53" s="1484">
        <v>18098.727450980394</v>
      </c>
      <c r="E53" s="1485">
        <v>18343.300999999999</v>
      </c>
      <c r="F53" s="1485">
        <v>18460.702000000001</v>
      </c>
      <c r="G53" s="1486">
        <v>-0.63595089720857667</v>
      </c>
      <c r="H53" s="1487">
        <v>370.2</v>
      </c>
      <c r="I53" s="1487">
        <v>-1.803713527851462</v>
      </c>
      <c r="J53" s="1506">
        <v>7.8431372549019605</v>
      </c>
      <c r="K53" s="1506">
        <v>1.3614703880190604</v>
      </c>
      <c r="L53" s="1507">
        <v>0.17824435704637898</v>
      </c>
    </row>
    <row r="54" spans="1:12">
      <c r="A54" s="1497" t="s">
        <v>20</v>
      </c>
      <c r="B54" s="1508" t="s">
        <v>27</v>
      </c>
      <c r="C54" s="1509">
        <v>17468.519995979415</v>
      </c>
      <c r="D54" s="1509">
        <v>17404.149025784678</v>
      </c>
      <c r="E54" s="1510">
        <v>17817.890395899005</v>
      </c>
      <c r="F54" s="1510">
        <v>17752.232006300372</v>
      </c>
      <c r="G54" s="1511">
        <v>0.36985991156115283</v>
      </c>
      <c r="H54" s="1512">
        <v>295.46295727021209</v>
      </c>
      <c r="I54" s="1512">
        <v>1.2326176610981414</v>
      </c>
      <c r="J54" s="1513">
        <v>-2.8955223880597014</v>
      </c>
      <c r="K54" s="1513">
        <v>20.131196237390927</v>
      </c>
      <c r="L54" s="1514">
        <v>0.70076876798660237</v>
      </c>
    </row>
    <row r="55" spans="1:12">
      <c r="A55" s="1475" t="s">
        <v>20</v>
      </c>
      <c r="B55" s="1505" t="s">
        <v>28</v>
      </c>
      <c r="C55" s="1484">
        <v>17183.695098039214</v>
      </c>
      <c r="D55" s="1484">
        <v>16970.823529411766</v>
      </c>
      <c r="E55" s="1485">
        <v>17527.368999999999</v>
      </c>
      <c r="F55" s="1485">
        <v>17310.240000000002</v>
      </c>
      <c r="G55" s="1486">
        <v>1.2543384724879445</v>
      </c>
      <c r="H55" s="1487">
        <v>269.2</v>
      </c>
      <c r="I55" s="1487">
        <v>1.0510510510510556</v>
      </c>
      <c r="J55" s="1506">
        <v>3.133903133903134</v>
      </c>
      <c r="K55" s="1506">
        <v>8.9609505538709087</v>
      </c>
      <c r="L55" s="1507">
        <v>0.81757139952951263</v>
      </c>
    </row>
    <row r="56" spans="1:12">
      <c r="A56" s="1475" t="s">
        <v>20</v>
      </c>
      <c r="B56" s="1505" t="s">
        <v>29</v>
      </c>
      <c r="C56" s="1484">
        <v>17711.211764705884</v>
      </c>
      <c r="D56" s="1484">
        <v>17629.638235294118</v>
      </c>
      <c r="E56" s="1485">
        <v>18065.436000000002</v>
      </c>
      <c r="F56" s="1485">
        <v>17982.231</v>
      </c>
      <c r="G56" s="1486">
        <v>0.46270676869850991</v>
      </c>
      <c r="H56" s="1487">
        <v>308.2</v>
      </c>
      <c r="I56" s="1487">
        <v>2.0867837032129883</v>
      </c>
      <c r="J56" s="1506">
        <v>-12.903225806451612</v>
      </c>
      <c r="K56" s="1506">
        <v>8.1873878334055323</v>
      </c>
      <c r="L56" s="1507">
        <v>-0.62300599525869771</v>
      </c>
    </row>
    <row r="57" spans="1:12">
      <c r="A57" s="1475" t="s">
        <v>20</v>
      </c>
      <c r="B57" s="1505" t="s">
        <v>32</v>
      </c>
      <c r="C57" s="1484">
        <v>17542.26862745098</v>
      </c>
      <c r="D57" s="1484">
        <v>17808.381372549018</v>
      </c>
      <c r="E57" s="1485">
        <v>17893.114000000001</v>
      </c>
      <c r="F57" s="1485">
        <v>18164.548999999999</v>
      </c>
      <c r="G57" s="1486">
        <v>-1.494311804823768</v>
      </c>
      <c r="H57" s="1487">
        <v>339.4</v>
      </c>
      <c r="I57" s="1487">
        <v>-0.14710208884966167</v>
      </c>
      <c r="J57" s="1506">
        <v>12.880562060889931</v>
      </c>
      <c r="K57" s="1506">
        <v>2.9828578501144873</v>
      </c>
      <c r="L57" s="1507">
        <v>0.50620336371578656</v>
      </c>
    </row>
    <row r="58" spans="1:12">
      <c r="A58" s="1497" t="s">
        <v>20</v>
      </c>
      <c r="B58" s="1508" t="s">
        <v>33</v>
      </c>
      <c r="C58" s="1509">
        <v>14792.376026048858</v>
      </c>
      <c r="D58" s="1509">
        <v>14719.520843681876</v>
      </c>
      <c r="E58" s="1510">
        <v>15088.223546569836</v>
      </c>
      <c r="F58" s="1510">
        <v>15013.911260555513</v>
      </c>
      <c r="G58" s="1511">
        <v>0.49495620910958743</v>
      </c>
      <c r="H58" s="1512">
        <v>225.84517224648229</v>
      </c>
      <c r="I58" s="1512">
        <v>0.56783615165067391</v>
      </c>
      <c r="J58" s="1513">
        <v>-10.856401384083044</v>
      </c>
      <c r="K58" s="1513">
        <v>12.754502135033107</v>
      </c>
      <c r="L58" s="1514">
        <v>-0.65539288265728324</v>
      </c>
    </row>
    <row r="59" spans="1:12">
      <c r="A59" s="1475" t="s">
        <v>20</v>
      </c>
      <c r="B59" s="1505" t="s">
        <v>74</v>
      </c>
      <c r="C59" s="1484">
        <v>14542.11862745098</v>
      </c>
      <c r="D59" s="1484">
        <v>14490.558823529413</v>
      </c>
      <c r="E59" s="1485">
        <v>14832.960999999999</v>
      </c>
      <c r="F59" s="1485">
        <v>14780.37</v>
      </c>
      <c r="G59" s="1486">
        <v>0.35581653233307781</v>
      </c>
      <c r="H59" s="1487">
        <v>217</v>
      </c>
      <c r="I59" s="1487">
        <v>0.88331008833101143</v>
      </c>
      <c r="J59" s="1506">
        <v>-2.3452768729641695</v>
      </c>
      <c r="K59" s="1506">
        <v>9.2765641438207815</v>
      </c>
      <c r="L59" s="1507">
        <v>0.37336827351163393</v>
      </c>
    </row>
    <row r="60" spans="1:12">
      <c r="A60" s="1475" t="s">
        <v>20</v>
      </c>
      <c r="B60" s="1505" t="s">
        <v>34</v>
      </c>
      <c r="C60" s="1484">
        <v>15229.817647058824</v>
      </c>
      <c r="D60" s="1484">
        <v>15080.607843137253</v>
      </c>
      <c r="E60" s="1485">
        <v>15534.414000000001</v>
      </c>
      <c r="F60" s="1485">
        <v>15382.22</v>
      </c>
      <c r="G60" s="1486">
        <v>0.98941505192359314</v>
      </c>
      <c r="H60" s="1487">
        <v>242.9</v>
      </c>
      <c r="I60" s="1487">
        <v>2.4462252214255638</v>
      </c>
      <c r="J60" s="1506">
        <v>-30.615384615384617</v>
      </c>
      <c r="K60" s="1506">
        <v>2.7910142954390742</v>
      </c>
      <c r="L60" s="1507">
        <v>-0.97906864638564572</v>
      </c>
    </row>
    <row r="61" spans="1:12" ht="16.5" thickBot="1">
      <c r="A61" s="1475" t="s">
        <v>20</v>
      </c>
      <c r="B61" s="1505" t="s">
        <v>35</v>
      </c>
      <c r="C61" s="1484">
        <v>15884.354901960784</v>
      </c>
      <c r="D61" s="1484">
        <v>15291.110784313727</v>
      </c>
      <c r="E61" s="1485">
        <v>16202.041999999999</v>
      </c>
      <c r="F61" s="1485">
        <v>15596.933000000001</v>
      </c>
      <c r="G61" s="1486">
        <v>3.8796665985549752</v>
      </c>
      <c r="H61" s="1487">
        <v>276</v>
      </c>
      <c r="I61" s="1487">
        <v>0.40014550745726546</v>
      </c>
      <c r="J61" s="1506">
        <v>-12.598425196850393</v>
      </c>
      <c r="K61" s="1506">
        <v>0.6869236957732533</v>
      </c>
      <c r="L61" s="1507">
        <v>-4.9692509783269001E-2</v>
      </c>
    </row>
    <row r="62" spans="1:12" ht="16.5" thickBot="1">
      <c r="A62" s="1520"/>
      <c r="B62" s="1521"/>
      <c r="C62" s="1522"/>
      <c r="D62" s="1522"/>
      <c r="E62" s="1522"/>
      <c r="F62" s="1522"/>
      <c r="G62" s="1523"/>
      <c r="H62" s="1524"/>
      <c r="I62" s="1524"/>
      <c r="J62" s="1524"/>
      <c r="K62" s="1524"/>
      <c r="L62" s="1525"/>
    </row>
    <row r="63" spans="1:12">
      <c r="A63" s="1497" t="s">
        <v>89</v>
      </c>
      <c r="B63" s="1508" t="s">
        <v>21</v>
      </c>
      <c r="C63" s="1509">
        <v>21454.787930322025</v>
      </c>
      <c r="D63" s="1509">
        <v>21283.581746823605</v>
      </c>
      <c r="E63" s="1510">
        <v>21883.883688928465</v>
      </c>
      <c r="F63" s="1510">
        <v>21709.253381760078</v>
      </c>
      <c r="G63" s="1511">
        <v>0.80440494243394745</v>
      </c>
      <c r="H63" s="1512">
        <v>342.61830508474577</v>
      </c>
      <c r="I63" s="1512">
        <v>0.78652141830736344</v>
      </c>
      <c r="J63" s="1513">
        <v>-17.827298050139277</v>
      </c>
      <c r="K63" s="1513">
        <v>1.8256080202982856</v>
      </c>
      <c r="L63" s="1514">
        <v>-0.25663778910952129</v>
      </c>
    </row>
    <row r="64" spans="1:12">
      <c r="A64" s="1475" t="s">
        <v>89</v>
      </c>
      <c r="B64" s="1505" t="s">
        <v>22</v>
      </c>
      <c r="C64" s="1484">
        <v>21273.25882352941</v>
      </c>
      <c r="D64" s="1484">
        <v>20860.448039215684</v>
      </c>
      <c r="E64" s="1485">
        <v>21698.723999999998</v>
      </c>
      <c r="F64" s="1485">
        <v>21277.656999999999</v>
      </c>
      <c r="G64" s="1486">
        <v>1.9789161936391735</v>
      </c>
      <c r="H64" s="1487">
        <v>308.8</v>
      </c>
      <c r="I64" s="1487">
        <v>-2.3711666139740752</v>
      </c>
      <c r="J64" s="1506">
        <v>-12.280701754385964</v>
      </c>
      <c r="K64" s="1506">
        <v>0.30942508818615011</v>
      </c>
      <c r="L64" s="1507">
        <v>-2.1182185173863832E-2</v>
      </c>
    </row>
    <row r="65" spans="1:12">
      <c r="A65" s="1475" t="s">
        <v>89</v>
      </c>
      <c r="B65" s="1505" t="s">
        <v>23</v>
      </c>
      <c r="C65" s="1484">
        <v>21446.482352941177</v>
      </c>
      <c r="D65" s="1484">
        <v>21342.428431372547</v>
      </c>
      <c r="E65" s="1485">
        <v>21875.412</v>
      </c>
      <c r="F65" s="1485">
        <v>21769.276999999998</v>
      </c>
      <c r="G65" s="1486">
        <v>0.48754490100889458</v>
      </c>
      <c r="H65" s="1487">
        <v>341.6</v>
      </c>
      <c r="I65" s="1487">
        <v>1.0053222945003057</v>
      </c>
      <c r="J65" s="1506">
        <v>-26.633165829145728</v>
      </c>
      <c r="K65" s="1506">
        <v>0.90352125750355838</v>
      </c>
      <c r="L65" s="1507">
        <v>-0.25070413545508663</v>
      </c>
    </row>
    <row r="66" spans="1:12">
      <c r="A66" s="1475" t="s">
        <v>89</v>
      </c>
      <c r="B66" s="1505" t="s">
        <v>30</v>
      </c>
      <c r="C66" s="1484">
        <v>21544.749019607843</v>
      </c>
      <c r="D66" s="1484">
        <v>21383.519607843136</v>
      </c>
      <c r="E66" s="1485">
        <v>21975.644</v>
      </c>
      <c r="F66" s="1485">
        <v>21811.19</v>
      </c>
      <c r="G66" s="1486">
        <v>0.75398912209742586</v>
      </c>
      <c r="H66" s="1487">
        <v>361.2</v>
      </c>
      <c r="I66" s="1487">
        <v>1.34680134680135</v>
      </c>
      <c r="J66" s="1506">
        <v>-3.8834951456310676</v>
      </c>
      <c r="K66" s="1506">
        <v>0.61266167460857723</v>
      </c>
      <c r="L66" s="1507">
        <v>1.5248531519429287E-2</v>
      </c>
    </row>
    <row r="67" spans="1:12">
      <c r="A67" s="1497" t="s">
        <v>89</v>
      </c>
      <c r="B67" s="1508" t="s">
        <v>24</v>
      </c>
      <c r="C67" s="1509">
        <v>21113.851572241692</v>
      </c>
      <c r="D67" s="1509">
        <v>21385.482106994146</v>
      </c>
      <c r="E67" s="1510">
        <v>21536.128603686528</v>
      </c>
      <c r="F67" s="1510">
        <v>21813.191749134028</v>
      </c>
      <c r="G67" s="1511">
        <v>-1.2701632509075607</v>
      </c>
      <c r="H67" s="1512">
        <v>305.18254681647943</v>
      </c>
      <c r="I67" s="1512">
        <v>-0.66184043618458721</v>
      </c>
      <c r="J67" s="1513">
        <v>-8.9358799454297415</v>
      </c>
      <c r="K67" s="1513">
        <v>8.2616498545702086</v>
      </c>
      <c r="L67" s="1514">
        <v>-0.24133721114523787</v>
      </c>
    </row>
    <row r="68" spans="1:12">
      <c r="A68" s="1475" t="s">
        <v>89</v>
      </c>
      <c r="B68" s="1505" t="s">
        <v>25</v>
      </c>
      <c r="C68" s="1484">
        <v>20321.715686274511</v>
      </c>
      <c r="D68" s="1484">
        <v>21355.470588235294</v>
      </c>
      <c r="E68" s="1485">
        <v>20728.150000000001</v>
      </c>
      <c r="F68" s="1485">
        <v>21782.58</v>
      </c>
      <c r="G68" s="1486">
        <v>-4.8407029837604183</v>
      </c>
      <c r="H68" s="1487">
        <v>272.7</v>
      </c>
      <c r="I68" s="1487">
        <v>-0.87241003271538853</v>
      </c>
      <c r="J68" s="1506">
        <v>-24.548736462093864</v>
      </c>
      <c r="K68" s="1506">
        <v>1.2933968686181077</v>
      </c>
      <c r="L68" s="1507">
        <v>-0.31323847735950383</v>
      </c>
    </row>
    <row r="69" spans="1:12">
      <c r="A69" s="1475" t="s">
        <v>89</v>
      </c>
      <c r="B69" s="1505" t="s">
        <v>26</v>
      </c>
      <c r="C69" s="1484">
        <v>21346.920588235294</v>
      </c>
      <c r="D69" s="1484">
        <v>21572.74705882353</v>
      </c>
      <c r="E69" s="1485">
        <v>21773.859</v>
      </c>
      <c r="F69" s="1485">
        <v>22004.202000000001</v>
      </c>
      <c r="G69" s="1486">
        <v>-1.0468136949479048</v>
      </c>
      <c r="H69" s="1487">
        <v>304.3</v>
      </c>
      <c r="I69" s="1487">
        <v>-1.3614262560777921</v>
      </c>
      <c r="J69" s="1506">
        <v>-0.77419354838709675</v>
      </c>
      <c r="K69" s="1506">
        <v>4.7589578563029891</v>
      </c>
      <c r="L69" s="1507">
        <v>0.26385896412736098</v>
      </c>
    </row>
    <row r="70" spans="1:12">
      <c r="A70" s="1475" t="s">
        <v>89</v>
      </c>
      <c r="B70" s="1505" t="s">
        <v>31</v>
      </c>
      <c r="C70" s="1484">
        <v>21033.091176470589</v>
      </c>
      <c r="D70" s="1484">
        <v>21070.952941176471</v>
      </c>
      <c r="E70" s="1485">
        <v>21453.753000000001</v>
      </c>
      <c r="F70" s="1485">
        <v>21492.371999999999</v>
      </c>
      <c r="G70" s="1486">
        <v>-0.17968700709255719</v>
      </c>
      <c r="H70" s="1487">
        <v>326.10000000000002</v>
      </c>
      <c r="I70" s="1487">
        <v>-6.1293288384918369E-2</v>
      </c>
      <c r="J70" s="1506">
        <v>-13.768115942028986</v>
      </c>
      <c r="K70" s="1506">
        <v>2.2092951296491119</v>
      </c>
      <c r="L70" s="1507">
        <v>-0.1919576979130948</v>
      </c>
    </row>
    <row r="71" spans="1:12">
      <c r="A71" s="1497" t="s">
        <v>89</v>
      </c>
      <c r="B71" s="1508" t="s">
        <v>27</v>
      </c>
      <c r="C71" s="1509">
        <v>19730.878578212421</v>
      </c>
      <c r="D71" s="1509">
        <v>19849.540975365489</v>
      </c>
      <c r="E71" s="1510">
        <v>20125.496149776671</v>
      </c>
      <c r="F71" s="1510">
        <v>20246.531794872801</v>
      </c>
      <c r="G71" s="1511">
        <v>-0.59780927579300647</v>
      </c>
      <c r="H71" s="1512">
        <v>265.92323907455017</v>
      </c>
      <c r="I71" s="1512">
        <v>-8.9103413673495085E-2</v>
      </c>
      <c r="J71" s="1513">
        <v>1.6196447230929989</v>
      </c>
      <c r="K71" s="1513">
        <v>12.036635930441241</v>
      </c>
      <c r="L71" s="1514">
        <v>0.93519169866814167</v>
      </c>
    </row>
    <row r="72" spans="1:12">
      <c r="A72" s="1475" t="s">
        <v>89</v>
      </c>
      <c r="B72" s="1505" t="s">
        <v>28</v>
      </c>
      <c r="C72" s="1484">
        <v>18848.25294117647</v>
      </c>
      <c r="D72" s="1484">
        <v>18857.039215686273</v>
      </c>
      <c r="E72" s="1485">
        <v>19225.218000000001</v>
      </c>
      <c r="F72" s="1485">
        <v>19234.18</v>
      </c>
      <c r="G72" s="1486">
        <v>-4.6594136064025266E-2</v>
      </c>
      <c r="H72" s="1487">
        <v>233.4</v>
      </c>
      <c r="I72" s="1487">
        <v>0.43029259896729771</v>
      </c>
      <c r="J72" s="1506">
        <v>-3.5483870967741935</v>
      </c>
      <c r="K72" s="1506">
        <v>3.700724054706356</v>
      </c>
      <c r="L72" s="1507">
        <v>0.10464494096585364</v>
      </c>
    </row>
    <row r="73" spans="1:12">
      <c r="A73" s="1475" t="s">
        <v>89</v>
      </c>
      <c r="B73" s="1505" t="s">
        <v>29</v>
      </c>
      <c r="C73" s="1484">
        <v>20152.394117647058</v>
      </c>
      <c r="D73" s="1484">
        <v>20318.586274509802</v>
      </c>
      <c r="E73" s="1485">
        <v>20555.441999999999</v>
      </c>
      <c r="F73" s="1485">
        <v>20724.957999999999</v>
      </c>
      <c r="G73" s="1486">
        <v>-0.81793169375783348</v>
      </c>
      <c r="H73" s="1487">
        <v>274.10000000000002</v>
      </c>
      <c r="I73" s="1487">
        <v>-0.72437522636725815</v>
      </c>
      <c r="J73" s="1487">
        <v>3.0038759689922481</v>
      </c>
      <c r="K73" s="1487">
        <v>6.5783773748375518</v>
      </c>
      <c r="L73" s="1488">
        <v>0.59264568874045764</v>
      </c>
    </row>
    <row r="74" spans="1:12" ht="16.5" thickBot="1">
      <c r="A74" s="1534" t="s">
        <v>89</v>
      </c>
      <c r="B74" s="1535" t="s">
        <v>32</v>
      </c>
      <c r="C74" s="1491">
        <v>19735.272549019606</v>
      </c>
      <c r="D74" s="1491">
        <v>19966.167647058825</v>
      </c>
      <c r="E74" s="1492">
        <v>20129.977999999999</v>
      </c>
      <c r="F74" s="1492">
        <v>20365.491000000002</v>
      </c>
      <c r="G74" s="1493">
        <v>-1.1564317305190561</v>
      </c>
      <c r="H74" s="1494">
        <v>303.8</v>
      </c>
      <c r="I74" s="1494">
        <v>-1.0101010101009991</v>
      </c>
      <c r="J74" s="1494">
        <v>8.3969465648854964</v>
      </c>
      <c r="K74" s="1494">
        <v>1.7575345008973329</v>
      </c>
      <c r="L74" s="1495">
        <v>0.23790106896183039</v>
      </c>
    </row>
    <row r="75" spans="1:12">
      <c r="A75" s="1003"/>
      <c r="B75" s="1003"/>
      <c r="C75" s="1536"/>
      <c r="D75" s="1536"/>
      <c r="E75" s="1536"/>
      <c r="F75" s="1536"/>
      <c r="G75" s="1537"/>
      <c r="H75" s="1537"/>
      <c r="I75" s="1537"/>
      <c r="J75" s="1537"/>
      <c r="K75" s="1537"/>
      <c r="L75" s="1537"/>
    </row>
    <row r="76" spans="1:12" ht="16.5" thickBot="1">
      <c r="A76" s="1003"/>
      <c r="B76" s="1003"/>
      <c r="C76" s="1003"/>
      <c r="D76" s="1003"/>
      <c r="E76" s="1003"/>
      <c r="F76" s="1003"/>
      <c r="G76" s="1537"/>
      <c r="H76" s="1537"/>
      <c r="I76" s="1537"/>
      <c r="J76" s="1537"/>
      <c r="K76" s="1537"/>
      <c r="L76" s="1538"/>
    </row>
    <row r="77" spans="1:12" ht="16.5" thickBot="1">
      <c r="A77" s="1420" t="s">
        <v>270</v>
      </c>
      <c r="B77" s="1421"/>
      <c r="C77" s="1421"/>
      <c r="D77" s="1421"/>
      <c r="E77" s="1421"/>
      <c r="F77" s="1421"/>
      <c r="G77" s="1539"/>
      <c r="H77" s="1539"/>
      <c r="I77" s="1539"/>
      <c r="J77" s="1539"/>
      <c r="K77" s="1539"/>
      <c r="L77" s="1540"/>
    </row>
    <row r="78" spans="1:12">
      <c r="A78" s="1423"/>
      <c r="B78" s="1424"/>
      <c r="C78" s="1006" t="s">
        <v>5</v>
      </c>
      <c r="D78" s="1006" t="s">
        <v>5</v>
      </c>
      <c r="E78" s="1006"/>
      <c r="F78" s="1006"/>
      <c r="G78" s="1425"/>
      <c r="H78" s="1426" t="s">
        <v>6</v>
      </c>
      <c r="I78" s="1427"/>
      <c r="J78" s="1428" t="s">
        <v>7</v>
      </c>
      <c r="K78" s="1429" t="s">
        <v>8</v>
      </c>
      <c r="L78" s="1430"/>
    </row>
    <row r="79" spans="1:12">
      <c r="A79" s="1431" t="s">
        <v>9</v>
      </c>
      <c r="B79" s="1432" t="s">
        <v>10</v>
      </c>
      <c r="C79" s="1433" t="s">
        <v>36</v>
      </c>
      <c r="D79" s="1433" t="s">
        <v>36</v>
      </c>
      <c r="E79" s="1434" t="s">
        <v>37</v>
      </c>
      <c r="F79" s="1435"/>
      <c r="G79" s="1436"/>
      <c r="H79" s="1437" t="s">
        <v>11</v>
      </c>
      <c r="I79" s="1438"/>
      <c r="J79" s="1439" t="s">
        <v>12</v>
      </c>
      <c r="K79" s="1440" t="s">
        <v>13</v>
      </c>
      <c r="L79" s="1441"/>
    </row>
    <row r="80" spans="1:12" ht="45.75" thickBot="1">
      <c r="A80" s="1442" t="s">
        <v>14</v>
      </c>
      <c r="B80" s="1443" t="s">
        <v>15</v>
      </c>
      <c r="C80" s="1444" t="s">
        <v>529</v>
      </c>
      <c r="D80" s="1445" t="s">
        <v>517</v>
      </c>
      <c r="E80" s="1446" t="s">
        <v>529</v>
      </c>
      <c r="F80" s="1447" t="s">
        <v>517</v>
      </c>
      <c r="G80" s="1448" t="s">
        <v>16</v>
      </c>
      <c r="H80" s="1449" t="s">
        <v>529</v>
      </c>
      <c r="I80" s="1450" t="s">
        <v>16</v>
      </c>
      <c r="J80" s="1451" t="s">
        <v>16</v>
      </c>
      <c r="K80" s="1452" t="s">
        <v>529</v>
      </c>
      <c r="L80" s="1453" t="s">
        <v>17</v>
      </c>
    </row>
    <row r="81" spans="1:12" ht="16.5" thickBot="1">
      <c r="A81" s="1454" t="s">
        <v>18</v>
      </c>
      <c r="B81" s="1455" t="s">
        <v>19</v>
      </c>
      <c r="C81" s="1456">
        <v>19330.092878411881</v>
      </c>
      <c r="D81" s="1456">
        <v>19580.291714534509</v>
      </c>
      <c r="E81" s="1457">
        <v>19716.69473598012</v>
      </c>
      <c r="F81" s="1458">
        <v>19971.8975488252</v>
      </c>
      <c r="G81" s="1459">
        <v>-1.2778095432403813</v>
      </c>
      <c r="H81" s="1460">
        <v>315.39254164563351</v>
      </c>
      <c r="I81" s="1460">
        <v>-0.16143481064019816</v>
      </c>
      <c r="J81" s="1461">
        <v>-8.0422420796100731</v>
      </c>
      <c r="K81" s="1460">
        <v>100</v>
      </c>
      <c r="L81" s="1462" t="s">
        <v>19</v>
      </c>
    </row>
    <row r="82" spans="1:12" ht="16.5" thickBot="1">
      <c r="A82" s="1463"/>
      <c r="B82" s="1464"/>
      <c r="C82" s="1465"/>
      <c r="D82" s="1465"/>
      <c r="E82" s="1465"/>
      <c r="F82" s="1465"/>
      <c r="G82" s="1466"/>
      <c r="H82" s="1461"/>
      <c r="I82" s="1461"/>
      <c r="J82" s="1461"/>
      <c r="K82" s="1461"/>
      <c r="L82" s="1467"/>
    </row>
    <row r="83" spans="1:12">
      <c r="A83" s="1468" t="s">
        <v>80</v>
      </c>
      <c r="B83" s="1469" t="s">
        <v>19</v>
      </c>
      <c r="C83" s="1470">
        <v>20083.428517037886</v>
      </c>
      <c r="D83" s="1470">
        <v>19687.699917844231</v>
      </c>
      <c r="E83" s="1471">
        <v>20485.097087378643</v>
      </c>
      <c r="F83" s="1471">
        <v>20081.453916201117</v>
      </c>
      <c r="G83" s="1472">
        <v>2.010029616689649</v>
      </c>
      <c r="H83" s="1473">
        <v>257.5</v>
      </c>
      <c r="I83" s="1473">
        <v>7.8850343556226017</v>
      </c>
      <c r="J83" s="1473">
        <v>-73.333333333333329</v>
      </c>
      <c r="K83" s="1473">
        <v>5.0479555779909133E-2</v>
      </c>
      <c r="L83" s="1474">
        <v>-0.1235949481077548</v>
      </c>
    </row>
    <row r="84" spans="1:12">
      <c r="A84" s="1475" t="s">
        <v>81</v>
      </c>
      <c r="B84" s="1476" t="s">
        <v>19</v>
      </c>
      <c r="C84" s="1477">
        <v>20081.389373213944</v>
      </c>
      <c r="D84" s="1477">
        <v>20564.099424835222</v>
      </c>
      <c r="E84" s="1478">
        <v>20483.017160678224</v>
      </c>
      <c r="F84" s="1478">
        <v>20975.381413331925</v>
      </c>
      <c r="G84" s="1479">
        <v>-2.3473435021341471</v>
      </c>
      <c r="H84" s="1480">
        <v>346.91603927986904</v>
      </c>
      <c r="I84" s="1480">
        <v>-1.4385526826169537</v>
      </c>
      <c r="J84" s="1480">
        <v>-5.4472299597647789</v>
      </c>
      <c r="K84" s="1480">
        <v>38.553760726905608</v>
      </c>
      <c r="L84" s="1481">
        <v>1.0581125895027981</v>
      </c>
    </row>
    <row r="85" spans="1:12">
      <c r="A85" s="1482" t="s">
        <v>82</v>
      </c>
      <c r="B85" s="1483" t="s">
        <v>19</v>
      </c>
      <c r="C85" s="1484">
        <v>19650.373626765821</v>
      </c>
      <c r="D85" s="1484">
        <v>20135.767501323546</v>
      </c>
      <c r="E85" s="1485">
        <v>20043.381099301136</v>
      </c>
      <c r="F85" s="1485">
        <v>20538.482851350018</v>
      </c>
      <c r="G85" s="1486">
        <v>-2.4106052800114135</v>
      </c>
      <c r="H85" s="1487">
        <v>389.19742895805143</v>
      </c>
      <c r="I85" s="1487">
        <v>-1.9558399309285015</v>
      </c>
      <c r="J85" s="1487">
        <v>-3.524804177545692</v>
      </c>
      <c r="K85" s="1487">
        <v>9.3260979303382125</v>
      </c>
      <c r="L85" s="1488">
        <v>0.43669326514150875</v>
      </c>
    </row>
    <row r="86" spans="1:12">
      <c r="A86" s="1482" t="s">
        <v>83</v>
      </c>
      <c r="B86" s="1483" t="s">
        <v>19</v>
      </c>
      <c r="C86" s="1484" t="s">
        <v>73</v>
      </c>
      <c r="D86" s="1484" t="s">
        <v>73</v>
      </c>
      <c r="E86" s="1485" t="s">
        <v>73</v>
      </c>
      <c r="F86" s="1485" t="s">
        <v>73</v>
      </c>
      <c r="G86" s="1486" t="s">
        <v>73</v>
      </c>
      <c r="H86" s="1487" t="s">
        <v>73</v>
      </c>
      <c r="I86" s="1487" t="s">
        <v>73</v>
      </c>
      <c r="J86" s="1487" t="s">
        <v>73</v>
      </c>
      <c r="K86" s="1487" t="s">
        <v>73</v>
      </c>
      <c r="L86" s="1488" t="s">
        <v>73</v>
      </c>
    </row>
    <row r="87" spans="1:12">
      <c r="A87" s="1482" t="s">
        <v>71</v>
      </c>
      <c r="B87" s="1483" t="s">
        <v>19</v>
      </c>
      <c r="C87" s="1484">
        <v>16936.186070744847</v>
      </c>
      <c r="D87" s="1484">
        <v>16844.978901218004</v>
      </c>
      <c r="E87" s="1485">
        <v>17274.909792159746</v>
      </c>
      <c r="F87" s="1485">
        <v>17181.878479242365</v>
      </c>
      <c r="G87" s="1486">
        <v>0.54145018561138847</v>
      </c>
      <c r="H87" s="1487">
        <v>271.77598642341962</v>
      </c>
      <c r="I87" s="1487">
        <v>0.85005284106043222</v>
      </c>
      <c r="J87" s="1487">
        <v>-12.248696947133283</v>
      </c>
      <c r="K87" s="1487">
        <v>29.745078243311458</v>
      </c>
      <c r="L87" s="1488">
        <v>-1.4258629195062262</v>
      </c>
    </row>
    <row r="88" spans="1:12" ht="16.5" thickBot="1">
      <c r="A88" s="1489" t="s">
        <v>84</v>
      </c>
      <c r="B88" s="1490" t="s">
        <v>19</v>
      </c>
      <c r="C88" s="1491">
        <v>20593.030038978912</v>
      </c>
      <c r="D88" s="1491">
        <v>20830.284369369794</v>
      </c>
      <c r="E88" s="1492">
        <v>21004.890639758491</v>
      </c>
      <c r="F88" s="1492">
        <v>21246.890056757191</v>
      </c>
      <c r="G88" s="1493">
        <v>-1.1389874770013071</v>
      </c>
      <c r="H88" s="1494">
        <v>288.36579988694177</v>
      </c>
      <c r="I88" s="1494">
        <v>-4.0712250545066253E-3</v>
      </c>
      <c r="J88" s="1494">
        <v>-7.8165711307972892</v>
      </c>
      <c r="K88" s="1494">
        <v>22.324583543664815</v>
      </c>
      <c r="L88" s="1495">
        <v>5.4652012969679475E-2</v>
      </c>
    </row>
    <row r="89" spans="1:12" ht="16.5" thickBot="1">
      <c r="A89" s="1463"/>
      <c r="B89" s="1496"/>
      <c r="C89" s="1465"/>
      <c r="D89" s="1465"/>
      <c r="E89" s="1465"/>
      <c r="F89" s="1465"/>
      <c r="G89" s="1466"/>
      <c r="H89" s="1461"/>
      <c r="I89" s="1461"/>
      <c r="J89" s="1461"/>
      <c r="K89" s="1461"/>
      <c r="L89" s="1467"/>
    </row>
    <row r="90" spans="1:12">
      <c r="A90" s="1497" t="s">
        <v>85</v>
      </c>
      <c r="B90" s="1498" t="s">
        <v>21</v>
      </c>
      <c r="C90" s="1499" t="s">
        <v>73</v>
      </c>
      <c r="D90" s="1499" t="s">
        <v>73</v>
      </c>
      <c r="E90" s="1500" t="s">
        <v>73</v>
      </c>
      <c r="F90" s="1500" t="s">
        <v>73</v>
      </c>
      <c r="G90" s="1501" t="s">
        <v>73</v>
      </c>
      <c r="H90" s="1502" t="s">
        <v>73</v>
      </c>
      <c r="I90" s="1502" t="s">
        <v>73</v>
      </c>
      <c r="J90" s="1503" t="s">
        <v>73</v>
      </c>
      <c r="K90" s="1503" t="s">
        <v>73</v>
      </c>
      <c r="L90" s="1504" t="s">
        <v>73</v>
      </c>
    </row>
    <row r="91" spans="1:12">
      <c r="A91" s="1475" t="s">
        <v>85</v>
      </c>
      <c r="B91" s="1505" t="s">
        <v>22</v>
      </c>
      <c r="C91" s="1484" t="s">
        <v>73</v>
      </c>
      <c r="D91" s="1484" t="s">
        <v>73</v>
      </c>
      <c r="E91" s="1485" t="s">
        <v>73</v>
      </c>
      <c r="F91" s="1485" t="s">
        <v>73</v>
      </c>
      <c r="G91" s="1486" t="s">
        <v>73</v>
      </c>
      <c r="H91" s="1487" t="s">
        <v>73</v>
      </c>
      <c r="I91" s="1487" t="s">
        <v>73</v>
      </c>
      <c r="J91" s="1506" t="s">
        <v>73</v>
      </c>
      <c r="K91" s="1506" t="s">
        <v>73</v>
      </c>
      <c r="L91" s="1507" t="s">
        <v>73</v>
      </c>
    </row>
    <row r="92" spans="1:12">
      <c r="A92" s="1475" t="s">
        <v>85</v>
      </c>
      <c r="B92" s="1505" t="s">
        <v>23</v>
      </c>
      <c r="C92" s="1484" t="s">
        <v>73</v>
      </c>
      <c r="D92" s="1484" t="s">
        <v>73</v>
      </c>
      <c r="E92" s="1485" t="s">
        <v>73</v>
      </c>
      <c r="F92" s="1485" t="s">
        <v>73</v>
      </c>
      <c r="G92" s="1486" t="s">
        <v>73</v>
      </c>
      <c r="H92" s="1487" t="s">
        <v>73</v>
      </c>
      <c r="I92" s="1487" t="s">
        <v>73</v>
      </c>
      <c r="J92" s="1506" t="s">
        <v>73</v>
      </c>
      <c r="K92" s="1506" t="s">
        <v>73</v>
      </c>
      <c r="L92" s="1507" t="s">
        <v>73</v>
      </c>
    </row>
    <row r="93" spans="1:12">
      <c r="A93" s="1497" t="s">
        <v>85</v>
      </c>
      <c r="B93" s="1508" t="s">
        <v>24</v>
      </c>
      <c r="C93" s="1509" t="s">
        <v>200</v>
      </c>
      <c r="D93" s="1509">
        <v>20115.506663602944</v>
      </c>
      <c r="E93" s="1510" t="s">
        <v>200</v>
      </c>
      <c r="F93" s="1510">
        <v>20517.816796875002</v>
      </c>
      <c r="G93" s="1511" t="s">
        <v>73</v>
      </c>
      <c r="H93" s="1512" t="s">
        <v>200</v>
      </c>
      <c r="I93" s="1512" t="s">
        <v>73</v>
      </c>
      <c r="J93" s="1513" t="s">
        <v>73</v>
      </c>
      <c r="K93" s="1513">
        <v>2.5239777889954566E-2</v>
      </c>
      <c r="L93" s="1514" t="s">
        <v>73</v>
      </c>
    </row>
    <row r="94" spans="1:12">
      <c r="A94" s="1475" t="s">
        <v>85</v>
      </c>
      <c r="B94" s="1505" t="s">
        <v>25</v>
      </c>
      <c r="C94" s="1484" t="s">
        <v>200</v>
      </c>
      <c r="D94" s="1484">
        <v>20846.624509803922</v>
      </c>
      <c r="E94" s="1485" t="s">
        <v>200</v>
      </c>
      <c r="F94" s="1485">
        <v>21263.557000000001</v>
      </c>
      <c r="G94" s="1486" t="s">
        <v>73</v>
      </c>
      <c r="H94" s="1487" t="s">
        <v>200</v>
      </c>
      <c r="I94" s="1487" t="s">
        <v>73</v>
      </c>
      <c r="J94" s="1506" t="s">
        <v>73</v>
      </c>
      <c r="K94" s="1506">
        <v>1.2619888944977283E-2</v>
      </c>
      <c r="L94" s="1507" t="s">
        <v>73</v>
      </c>
    </row>
    <row r="95" spans="1:12">
      <c r="A95" s="1475" t="s">
        <v>85</v>
      </c>
      <c r="B95" s="1505" t="s">
        <v>26</v>
      </c>
      <c r="C95" s="1484" t="s">
        <v>200</v>
      </c>
      <c r="D95" s="1484" t="s">
        <v>200</v>
      </c>
      <c r="E95" s="1485" t="s">
        <v>200</v>
      </c>
      <c r="F95" s="1485" t="s">
        <v>200</v>
      </c>
      <c r="G95" s="1486" t="s">
        <v>73</v>
      </c>
      <c r="H95" s="1487" t="s">
        <v>200</v>
      </c>
      <c r="I95" s="1487" t="s">
        <v>73</v>
      </c>
      <c r="J95" s="1506" t="s">
        <v>73</v>
      </c>
      <c r="K95" s="1506">
        <v>1.2619888944977283E-2</v>
      </c>
      <c r="L95" s="1507" t="s">
        <v>73</v>
      </c>
    </row>
    <row r="96" spans="1:12">
      <c r="A96" s="1497" t="s">
        <v>85</v>
      </c>
      <c r="B96" s="1508" t="s">
        <v>27</v>
      </c>
      <c r="C96" s="1509" t="s">
        <v>200</v>
      </c>
      <c r="D96" s="1509">
        <v>18613.988869665514</v>
      </c>
      <c r="E96" s="1510" t="s">
        <v>200</v>
      </c>
      <c r="F96" s="1510">
        <v>18986.268647058823</v>
      </c>
      <c r="G96" s="1511" t="s">
        <v>73</v>
      </c>
      <c r="H96" s="1512" t="s">
        <v>200</v>
      </c>
      <c r="I96" s="1512" t="s">
        <v>73</v>
      </c>
      <c r="J96" s="1513" t="s">
        <v>73</v>
      </c>
      <c r="K96" s="1513">
        <v>2.5239777889954566E-2</v>
      </c>
      <c r="L96" s="1514" t="s">
        <v>73</v>
      </c>
    </row>
    <row r="97" spans="1:12">
      <c r="A97" s="1475" t="s">
        <v>85</v>
      </c>
      <c r="B97" s="1505" t="s">
        <v>28</v>
      </c>
      <c r="C97" s="1484" t="s">
        <v>200</v>
      </c>
      <c r="D97" s="1484" t="s">
        <v>200</v>
      </c>
      <c r="E97" s="1485" t="s">
        <v>200</v>
      </c>
      <c r="F97" s="1485" t="s">
        <v>200</v>
      </c>
      <c r="G97" s="1486" t="s">
        <v>73</v>
      </c>
      <c r="H97" s="1487" t="s">
        <v>200</v>
      </c>
      <c r="I97" s="1487" t="s">
        <v>73</v>
      </c>
      <c r="J97" s="1506" t="s">
        <v>73</v>
      </c>
      <c r="K97" s="1506">
        <v>1.2619888944977283E-2</v>
      </c>
      <c r="L97" s="1507" t="s">
        <v>73</v>
      </c>
    </row>
    <row r="98" spans="1:12" ht="16.5" thickBot="1">
      <c r="A98" s="1515" t="s">
        <v>85</v>
      </c>
      <c r="B98" s="1516" t="s">
        <v>29</v>
      </c>
      <c r="C98" s="1517" t="s">
        <v>200</v>
      </c>
      <c r="D98" s="1517" t="s">
        <v>200</v>
      </c>
      <c r="E98" s="1518" t="s">
        <v>200</v>
      </c>
      <c r="F98" s="1518" t="s">
        <v>200</v>
      </c>
      <c r="G98" s="1519" t="s">
        <v>73</v>
      </c>
      <c r="H98" s="1506" t="s">
        <v>200</v>
      </c>
      <c r="I98" s="1506" t="s">
        <v>73</v>
      </c>
      <c r="J98" s="1506" t="s">
        <v>73</v>
      </c>
      <c r="K98" s="1506">
        <v>1.2619888944977283E-2</v>
      </c>
      <c r="L98" s="1507" t="s">
        <v>73</v>
      </c>
    </row>
    <row r="99" spans="1:12" ht="16.5" thickBot="1">
      <c r="A99" s="1463"/>
      <c r="B99" s="1496"/>
      <c r="C99" s="1465"/>
      <c r="D99" s="1465"/>
      <c r="E99" s="1465"/>
      <c r="F99" s="1465"/>
      <c r="G99" s="1466"/>
      <c r="H99" s="1461"/>
      <c r="I99" s="1461"/>
      <c r="J99" s="1461"/>
      <c r="K99" s="1461"/>
      <c r="L99" s="1467"/>
    </row>
    <row r="100" spans="1:12">
      <c r="A100" s="1497" t="s">
        <v>86</v>
      </c>
      <c r="B100" s="1498" t="s">
        <v>21</v>
      </c>
      <c r="C100" s="1499">
        <v>20961.595907002222</v>
      </c>
      <c r="D100" s="1499">
        <v>21222.417617815481</v>
      </c>
      <c r="E100" s="1500">
        <v>21380.827825142267</v>
      </c>
      <c r="F100" s="1500">
        <v>21646.865970171792</v>
      </c>
      <c r="G100" s="1501">
        <v>-1.2289915103466276</v>
      </c>
      <c r="H100" s="1502">
        <v>389.52115869017632</v>
      </c>
      <c r="I100" s="1502">
        <v>-5.381778009801911</v>
      </c>
      <c r="J100" s="1503">
        <v>2.849740932642487</v>
      </c>
      <c r="K100" s="1503">
        <v>5.0100959111559815</v>
      </c>
      <c r="L100" s="1504">
        <v>0.53057867778009626</v>
      </c>
    </row>
    <row r="101" spans="1:12">
      <c r="A101" s="1475" t="s">
        <v>86</v>
      </c>
      <c r="B101" s="1505" t="s">
        <v>22</v>
      </c>
      <c r="C101" s="1484">
        <v>21132.482352941177</v>
      </c>
      <c r="D101" s="1484">
        <v>21291.325490196075</v>
      </c>
      <c r="E101" s="1485">
        <v>21555.132000000001</v>
      </c>
      <c r="F101" s="1485">
        <v>21717.151999999998</v>
      </c>
      <c r="G101" s="1486">
        <v>-0.74604625873593744</v>
      </c>
      <c r="H101" s="1487">
        <v>382</v>
      </c>
      <c r="I101" s="1487">
        <v>-4.6906187624750526</v>
      </c>
      <c r="J101" s="1506">
        <v>10.852713178294573</v>
      </c>
      <c r="K101" s="1506">
        <v>3.6092882382635034</v>
      </c>
      <c r="L101" s="1507">
        <v>0.61520677139568392</v>
      </c>
    </row>
    <row r="102" spans="1:12">
      <c r="A102" s="1475" t="s">
        <v>86</v>
      </c>
      <c r="B102" s="1505" t="s">
        <v>23</v>
      </c>
      <c r="C102" s="1484">
        <v>20550.286274509806</v>
      </c>
      <c r="D102" s="1484">
        <v>21094.025490196076</v>
      </c>
      <c r="E102" s="1485">
        <v>20961.292000000001</v>
      </c>
      <c r="F102" s="1485">
        <v>21515.905999999999</v>
      </c>
      <c r="G102" s="1486">
        <v>-2.5776929867605753</v>
      </c>
      <c r="H102" s="1487">
        <v>408.9</v>
      </c>
      <c r="I102" s="1487">
        <v>-5.6964944649446601</v>
      </c>
      <c r="J102" s="1506">
        <v>-13.28125</v>
      </c>
      <c r="K102" s="1506">
        <v>1.4008076728924785</v>
      </c>
      <c r="L102" s="1507">
        <v>-8.4628093615586764E-2</v>
      </c>
    </row>
    <row r="103" spans="1:12">
      <c r="A103" s="1497" t="s">
        <v>86</v>
      </c>
      <c r="B103" s="1508" t="s">
        <v>24</v>
      </c>
      <c r="C103" s="1509">
        <v>20454.738827240075</v>
      </c>
      <c r="D103" s="1509">
        <v>20875.918478642274</v>
      </c>
      <c r="E103" s="1510">
        <v>20863.833603784879</v>
      </c>
      <c r="F103" s="1510">
        <v>21293.436848215119</v>
      </c>
      <c r="G103" s="1511">
        <v>-2.0175383029642333</v>
      </c>
      <c r="H103" s="1512">
        <v>368.16484784889821</v>
      </c>
      <c r="I103" s="1512">
        <v>-5.1892381728993353E-2</v>
      </c>
      <c r="J103" s="1513">
        <v>-17.773943054357204</v>
      </c>
      <c r="K103" s="1513">
        <v>12.026754164563352</v>
      </c>
      <c r="L103" s="1514">
        <v>-1.4234025024901467</v>
      </c>
    </row>
    <row r="104" spans="1:12">
      <c r="A104" s="1475" t="s">
        <v>86</v>
      </c>
      <c r="B104" s="1505" t="s">
        <v>25</v>
      </c>
      <c r="C104" s="1484">
        <v>20697.537254901963</v>
      </c>
      <c r="D104" s="1484">
        <v>21005.390196078431</v>
      </c>
      <c r="E104" s="1485">
        <v>21111.488000000001</v>
      </c>
      <c r="F104" s="1485">
        <v>21425.498</v>
      </c>
      <c r="G104" s="1486">
        <v>-1.4655902047177545</v>
      </c>
      <c r="H104" s="1487">
        <v>358.5</v>
      </c>
      <c r="I104" s="1487">
        <v>0</v>
      </c>
      <c r="J104" s="1506">
        <v>-24.415887850467293</v>
      </c>
      <c r="K104" s="1506">
        <v>8.1650681474003033</v>
      </c>
      <c r="L104" s="1507">
        <v>-1.7687835411223851</v>
      </c>
    </row>
    <row r="105" spans="1:12">
      <c r="A105" s="1475" t="s">
        <v>86</v>
      </c>
      <c r="B105" s="1505" t="s">
        <v>26</v>
      </c>
      <c r="C105" s="1484">
        <v>19981.047058823529</v>
      </c>
      <c r="D105" s="1484">
        <v>20544.926470588234</v>
      </c>
      <c r="E105" s="1485">
        <v>20380.668000000001</v>
      </c>
      <c r="F105" s="1485">
        <v>20955.825000000001</v>
      </c>
      <c r="G105" s="1486">
        <v>-2.7446163536868591</v>
      </c>
      <c r="H105" s="1487">
        <v>388.6</v>
      </c>
      <c r="I105" s="1487">
        <v>-1.9182231196365387</v>
      </c>
      <c r="J105" s="1506">
        <v>0.99009900990099009</v>
      </c>
      <c r="K105" s="1506">
        <v>3.8616860171630489</v>
      </c>
      <c r="L105" s="1507">
        <v>0.34538103863223757</v>
      </c>
    </row>
    <row r="106" spans="1:12">
      <c r="A106" s="1497" t="s">
        <v>86</v>
      </c>
      <c r="B106" s="1508" t="s">
        <v>27</v>
      </c>
      <c r="C106" s="1509">
        <v>19599.506922384691</v>
      </c>
      <c r="D106" s="1509">
        <v>20132.98246832535</v>
      </c>
      <c r="E106" s="1510">
        <v>19991.497060832386</v>
      </c>
      <c r="F106" s="1510">
        <v>20535.642117691856</v>
      </c>
      <c r="G106" s="1511">
        <v>-2.6497591540645251</v>
      </c>
      <c r="H106" s="1512">
        <v>325.11876832844575</v>
      </c>
      <c r="I106" s="1512">
        <v>-0.59185254308842195</v>
      </c>
      <c r="J106" s="1513">
        <v>1.1269276393831553</v>
      </c>
      <c r="K106" s="1513">
        <v>21.516910651186269</v>
      </c>
      <c r="L106" s="1514">
        <v>1.950936414212844</v>
      </c>
    </row>
    <row r="107" spans="1:12">
      <c r="A107" s="1475" t="s">
        <v>86</v>
      </c>
      <c r="B107" s="1505" t="s">
        <v>28</v>
      </c>
      <c r="C107" s="1484">
        <v>19633.944117647057</v>
      </c>
      <c r="D107" s="1484">
        <v>20125.345098039215</v>
      </c>
      <c r="E107" s="1485">
        <v>20026.623</v>
      </c>
      <c r="F107" s="1485">
        <v>20527.851999999999</v>
      </c>
      <c r="G107" s="1486">
        <v>-2.4417021323029773</v>
      </c>
      <c r="H107" s="1487">
        <v>313.39999999999998</v>
      </c>
      <c r="I107" s="1487">
        <v>-0.38143674507312314</v>
      </c>
      <c r="J107" s="1506">
        <v>3.6303630363036308</v>
      </c>
      <c r="K107" s="1506">
        <v>15.850580514891469</v>
      </c>
      <c r="L107" s="1507">
        <v>1.7853606007682234</v>
      </c>
    </row>
    <row r="108" spans="1:12" ht="16.5" thickBot="1">
      <c r="A108" s="1515" t="s">
        <v>86</v>
      </c>
      <c r="B108" s="1516" t="s">
        <v>29</v>
      </c>
      <c r="C108" s="1517">
        <v>19515.165686274511</v>
      </c>
      <c r="D108" s="1517">
        <v>20150.099999999999</v>
      </c>
      <c r="E108" s="1518">
        <v>19905.469000000001</v>
      </c>
      <c r="F108" s="1518">
        <v>20553.101999999999</v>
      </c>
      <c r="G108" s="1519">
        <v>-3.1510231399620259</v>
      </c>
      <c r="H108" s="1506">
        <v>357.9</v>
      </c>
      <c r="I108" s="1506">
        <v>-0.27862914460852606</v>
      </c>
      <c r="J108" s="1506">
        <v>-5.2742616033755274</v>
      </c>
      <c r="K108" s="1506">
        <v>5.6663301362948006</v>
      </c>
      <c r="L108" s="1507">
        <v>0.16557581344462058</v>
      </c>
    </row>
    <row r="109" spans="1:12" ht="16.5" thickBot="1">
      <c r="A109" s="1520"/>
      <c r="B109" s="1521"/>
      <c r="C109" s="1522"/>
      <c r="D109" s="1522"/>
      <c r="E109" s="1522"/>
      <c r="F109" s="1522"/>
      <c r="G109" s="1523"/>
      <c r="H109" s="1524"/>
      <c r="I109" s="1524"/>
      <c r="J109" s="1524"/>
      <c r="K109" s="1524"/>
      <c r="L109" s="1525"/>
    </row>
    <row r="110" spans="1:12">
      <c r="A110" s="1475" t="s">
        <v>87</v>
      </c>
      <c r="B110" s="1526" t="s">
        <v>26</v>
      </c>
      <c r="C110" s="1527">
        <v>19840.210784313724</v>
      </c>
      <c r="D110" s="1527">
        <v>20297.834313725492</v>
      </c>
      <c r="E110" s="1528">
        <v>20237.014999999999</v>
      </c>
      <c r="F110" s="1528">
        <v>20703.791000000001</v>
      </c>
      <c r="G110" s="1529">
        <v>-2.254543624401935</v>
      </c>
      <c r="H110" s="1530">
        <v>408.3</v>
      </c>
      <c r="I110" s="1530">
        <v>-0.1223091976516634</v>
      </c>
      <c r="J110" s="1530">
        <v>-10.54054054054054</v>
      </c>
      <c r="K110" s="1530">
        <v>4.1771832407874809</v>
      </c>
      <c r="L110" s="1531">
        <v>-0.11665452177489577</v>
      </c>
    </row>
    <row r="111" spans="1:12" ht="16.5" thickBot="1">
      <c r="A111" s="1515" t="s">
        <v>87</v>
      </c>
      <c r="B111" s="1516" t="s">
        <v>29</v>
      </c>
      <c r="C111" s="1517">
        <v>19482.090196078432</v>
      </c>
      <c r="D111" s="1517">
        <v>19975.365686274508</v>
      </c>
      <c r="E111" s="1518">
        <v>19871.732</v>
      </c>
      <c r="F111" s="1518">
        <v>20374.873</v>
      </c>
      <c r="G111" s="1519">
        <v>-2.4694190731888224</v>
      </c>
      <c r="H111" s="1506">
        <v>373.7</v>
      </c>
      <c r="I111" s="1506">
        <v>-3.1614407877688495</v>
      </c>
      <c r="J111" s="1506">
        <v>3.0303030303030303</v>
      </c>
      <c r="K111" s="1506">
        <v>5.1489146895507325</v>
      </c>
      <c r="L111" s="1507">
        <v>0.5533477869164054</v>
      </c>
    </row>
    <row r="112" spans="1:12" ht="16.5" thickBot="1">
      <c r="A112" s="1520"/>
      <c r="B112" s="1521"/>
      <c r="C112" s="1522"/>
      <c r="D112" s="1522"/>
      <c r="E112" s="1522"/>
      <c r="F112" s="1522"/>
      <c r="G112" s="1523"/>
      <c r="H112" s="1524"/>
      <c r="I112" s="1524"/>
      <c r="J112" s="1524"/>
      <c r="K112" s="1524"/>
      <c r="L112" s="1525"/>
    </row>
    <row r="113" spans="1:12">
      <c r="A113" s="1497" t="s">
        <v>88</v>
      </c>
      <c r="B113" s="1498" t="s">
        <v>21</v>
      </c>
      <c r="C113" s="1499" t="s">
        <v>73</v>
      </c>
      <c r="D113" s="1499" t="s">
        <v>73</v>
      </c>
      <c r="E113" s="1500" t="s">
        <v>73</v>
      </c>
      <c r="F113" s="1500" t="s">
        <v>73</v>
      </c>
      <c r="G113" s="1501" t="s">
        <v>73</v>
      </c>
      <c r="H113" s="1502" t="s">
        <v>73</v>
      </c>
      <c r="I113" s="1502" t="s">
        <v>73</v>
      </c>
      <c r="J113" s="1503" t="s">
        <v>73</v>
      </c>
      <c r="K113" s="1503" t="s">
        <v>73</v>
      </c>
      <c r="L113" s="1504" t="s">
        <v>73</v>
      </c>
    </row>
    <row r="114" spans="1:12">
      <c r="A114" s="1482" t="s">
        <v>88</v>
      </c>
      <c r="B114" s="1505" t="s">
        <v>22</v>
      </c>
      <c r="C114" s="1484" t="s">
        <v>73</v>
      </c>
      <c r="D114" s="1484" t="s">
        <v>73</v>
      </c>
      <c r="E114" s="1485" t="s">
        <v>73</v>
      </c>
      <c r="F114" s="1485" t="s">
        <v>73</v>
      </c>
      <c r="G114" s="1486" t="s">
        <v>73</v>
      </c>
      <c r="H114" s="1487" t="s">
        <v>73</v>
      </c>
      <c r="I114" s="1487" t="s">
        <v>73</v>
      </c>
      <c r="J114" s="1506" t="s">
        <v>73</v>
      </c>
      <c r="K114" s="1506" t="s">
        <v>73</v>
      </c>
      <c r="L114" s="1507" t="s">
        <v>73</v>
      </c>
    </row>
    <row r="115" spans="1:12">
      <c r="A115" s="1482" t="s">
        <v>88</v>
      </c>
      <c r="B115" s="1505" t="s">
        <v>23</v>
      </c>
      <c r="C115" s="1484" t="s">
        <v>73</v>
      </c>
      <c r="D115" s="1484" t="s">
        <v>73</v>
      </c>
      <c r="E115" s="1485" t="s">
        <v>73</v>
      </c>
      <c r="F115" s="1485" t="s">
        <v>73</v>
      </c>
      <c r="G115" s="1486" t="s">
        <v>73</v>
      </c>
      <c r="H115" s="1487" t="s">
        <v>73</v>
      </c>
      <c r="I115" s="1487" t="s">
        <v>73</v>
      </c>
      <c r="J115" s="1506" t="s">
        <v>73</v>
      </c>
      <c r="K115" s="1506" t="s">
        <v>73</v>
      </c>
      <c r="L115" s="1507" t="s">
        <v>73</v>
      </c>
    </row>
    <row r="116" spans="1:12">
      <c r="A116" s="1482" t="s">
        <v>88</v>
      </c>
      <c r="B116" s="1505" t="s">
        <v>30</v>
      </c>
      <c r="C116" s="1484" t="s">
        <v>73</v>
      </c>
      <c r="D116" s="1484" t="s">
        <v>73</v>
      </c>
      <c r="E116" s="1485" t="s">
        <v>73</v>
      </c>
      <c r="F116" s="1485" t="s">
        <v>73</v>
      </c>
      <c r="G116" s="1486" t="s">
        <v>73</v>
      </c>
      <c r="H116" s="1487" t="s">
        <v>73</v>
      </c>
      <c r="I116" s="1487" t="s">
        <v>73</v>
      </c>
      <c r="J116" s="1506" t="s">
        <v>73</v>
      </c>
      <c r="K116" s="1506" t="s">
        <v>73</v>
      </c>
      <c r="L116" s="1507" t="s">
        <v>73</v>
      </c>
    </row>
    <row r="117" spans="1:12">
      <c r="A117" s="1532" t="s">
        <v>88</v>
      </c>
      <c r="B117" s="1508" t="s">
        <v>24</v>
      </c>
      <c r="C117" s="1509" t="s">
        <v>73</v>
      </c>
      <c r="D117" s="1509" t="s">
        <v>73</v>
      </c>
      <c r="E117" s="1510" t="s">
        <v>73</v>
      </c>
      <c r="F117" s="1510" t="s">
        <v>73</v>
      </c>
      <c r="G117" s="1511" t="s">
        <v>73</v>
      </c>
      <c r="H117" s="1512" t="s">
        <v>73</v>
      </c>
      <c r="I117" s="1512" t="s">
        <v>73</v>
      </c>
      <c r="J117" s="1513" t="s">
        <v>73</v>
      </c>
      <c r="K117" s="1513" t="s">
        <v>73</v>
      </c>
      <c r="L117" s="1514" t="s">
        <v>73</v>
      </c>
    </row>
    <row r="118" spans="1:12">
      <c r="A118" s="1482" t="s">
        <v>88</v>
      </c>
      <c r="B118" s="1505" t="s">
        <v>26</v>
      </c>
      <c r="C118" s="1484" t="s">
        <v>73</v>
      </c>
      <c r="D118" s="1484" t="s">
        <v>73</v>
      </c>
      <c r="E118" s="1485" t="s">
        <v>73</v>
      </c>
      <c r="F118" s="1485" t="s">
        <v>73</v>
      </c>
      <c r="G118" s="1486" t="s">
        <v>73</v>
      </c>
      <c r="H118" s="1487" t="s">
        <v>73</v>
      </c>
      <c r="I118" s="1487" t="s">
        <v>73</v>
      </c>
      <c r="J118" s="1506" t="s">
        <v>73</v>
      </c>
      <c r="K118" s="1506" t="s">
        <v>73</v>
      </c>
      <c r="L118" s="1507" t="s">
        <v>73</v>
      </c>
    </row>
    <row r="119" spans="1:12">
      <c r="A119" s="1482" t="s">
        <v>88</v>
      </c>
      <c r="B119" s="1505" t="s">
        <v>31</v>
      </c>
      <c r="C119" s="1484" t="s">
        <v>73</v>
      </c>
      <c r="D119" s="1484" t="s">
        <v>73</v>
      </c>
      <c r="E119" s="1485" t="s">
        <v>73</v>
      </c>
      <c r="F119" s="1485" t="s">
        <v>73</v>
      </c>
      <c r="G119" s="1486" t="s">
        <v>73</v>
      </c>
      <c r="H119" s="1487" t="s">
        <v>73</v>
      </c>
      <c r="I119" s="1487" t="s">
        <v>73</v>
      </c>
      <c r="J119" s="1506" t="s">
        <v>73</v>
      </c>
      <c r="K119" s="1506" t="s">
        <v>73</v>
      </c>
      <c r="L119" s="1507" t="s">
        <v>73</v>
      </c>
    </row>
    <row r="120" spans="1:12">
      <c r="A120" s="1532" t="s">
        <v>88</v>
      </c>
      <c r="B120" s="1508" t="s">
        <v>27</v>
      </c>
      <c r="C120" s="1509" t="s">
        <v>73</v>
      </c>
      <c r="D120" s="1509" t="s">
        <v>73</v>
      </c>
      <c r="E120" s="1510" t="s">
        <v>73</v>
      </c>
      <c r="F120" s="1510" t="s">
        <v>73</v>
      </c>
      <c r="G120" s="1511" t="s">
        <v>73</v>
      </c>
      <c r="H120" s="1512" t="s">
        <v>73</v>
      </c>
      <c r="I120" s="1512" t="s">
        <v>73</v>
      </c>
      <c r="J120" s="1513" t="s">
        <v>73</v>
      </c>
      <c r="K120" s="1513" t="s">
        <v>73</v>
      </c>
      <c r="L120" s="1514" t="s">
        <v>73</v>
      </c>
    </row>
    <row r="121" spans="1:12">
      <c r="A121" s="1482" t="s">
        <v>88</v>
      </c>
      <c r="B121" s="1505" t="s">
        <v>29</v>
      </c>
      <c r="C121" s="1484" t="s">
        <v>73</v>
      </c>
      <c r="D121" s="1484" t="s">
        <v>73</v>
      </c>
      <c r="E121" s="1485" t="s">
        <v>73</v>
      </c>
      <c r="F121" s="1485" t="s">
        <v>73</v>
      </c>
      <c r="G121" s="1486" t="s">
        <v>73</v>
      </c>
      <c r="H121" s="1487" t="s">
        <v>73</v>
      </c>
      <c r="I121" s="1487" t="s">
        <v>73</v>
      </c>
      <c r="J121" s="1506" t="s">
        <v>73</v>
      </c>
      <c r="K121" s="1506" t="s">
        <v>73</v>
      </c>
      <c r="L121" s="1507" t="s">
        <v>73</v>
      </c>
    </row>
    <row r="122" spans="1:12" ht="16.5" thickBot="1">
      <c r="A122" s="1533" t="s">
        <v>88</v>
      </c>
      <c r="B122" s="1505" t="s">
        <v>32</v>
      </c>
      <c r="C122" s="1517" t="s">
        <v>73</v>
      </c>
      <c r="D122" s="1517" t="s">
        <v>73</v>
      </c>
      <c r="E122" s="1518" t="s">
        <v>73</v>
      </c>
      <c r="F122" s="1518" t="s">
        <v>73</v>
      </c>
      <c r="G122" s="1519" t="s">
        <v>73</v>
      </c>
      <c r="H122" s="1506" t="s">
        <v>73</v>
      </c>
      <c r="I122" s="1506" t="s">
        <v>73</v>
      </c>
      <c r="J122" s="1506" t="s">
        <v>73</v>
      </c>
      <c r="K122" s="1506" t="s">
        <v>73</v>
      </c>
      <c r="L122" s="1507" t="s">
        <v>73</v>
      </c>
    </row>
    <row r="123" spans="1:12" ht="16.5" thickBot="1">
      <c r="A123" s="1520"/>
      <c r="B123" s="1521"/>
      <c r="C123" s="1522"/>
      <c r="D123" s="1522"/>
      <c r="E123" s="1522"/>
      <c r="F123" s="1522"/>
      <c r="G123" s="1523"/>
      <c r="H123" s="1524"/>
      <c r="I123" s="1524"/>
      <c r="J123" s="1524"/>
      <c r="K123" s="1524"/>
      <c r="L123" s="1525"/>
    </row>
    <row r="124" spans="1:12">
      <c r="A124" s="1497" t="s">
        <v>20</v>
      </c>
      <c r="B124" s="1498" t="s">
        <v>24</v>
      </c>
      <c r="C124" s="1499">
        <v>18902.905575072004</v>
      </c>
      <c r="D124" s="1499">
        <v>18995.5462348152</v>
      </c>
      <c r="E124" s="1500">
        <v>19280.963686573443</v>
      </c>
      <c r="F124" s="1500">
        <v>19375.457159511505</v>
      </c>
      <c r="G124" s="1501">
        <v>-0.48769674005691649</v>
      </c>
      <c r="H124" s="1502">
        <v>339.68249999999995</v>
      </c>
      <c r="I124" s="1502">
        <v>0.83851039624375012</v>
      </c>
      <c r="J124" s="1503">
        <v>-11.39240506329114</v>
      </c>
      <c r="K124" s="1503">
        <v>3.5335689045936398</v>
      </c>
      <c r="L124" s="1504">
        <v>-0.13360064397314675</v>
      </c>
    </row>
    <row r="125" spans="1:12">
      <c r="A125" s="1475" t="s">
        <v>20</v>
      </c>
      <c r="B125" s="1505" t="s">
        <v>25</v>
      </c>
      <c r="C125" s="1484">
        <v>18981.189215686274</v>
      </c>
      <c r="D125" s="1484">
        <v>18929.620588235295</v>
      </c>
      <c r="E125" s="1485">
        <v>19360.812999999998</v>
      </c>
      <c r="F125" s="1485">
        <v>19308.213</v>
      </c>
      <c r="G125" s="1486">
        <v>0.27242293214808927</v>
      </c>
      <c r="H125" s="1487">
        <v>303.10000000000002</v>
      </c>
      <c r="I125" s="1487">
        <v>2.3295070898041979</v>
      </c>
      <c r="J125" s="1506">
        <v>-32.894736842105267</v>
      </c>
      <c r="K125" s="1506">
        <v>0.64361433619384156</v>
      </c>
      <c r="L125" s="1507">
        <v>-0.23836315017032228</v>
      </c>
    </row>
    <row r="126" spans="1:12">
      <c r="A126" s="1475" t="s">
        <v>20</v>
      </c>
      <c r="B126" s="1505" t="s">
        <v>26</v>
      </c>
      <c r="C126" s="1484">
        <v>19064.589215686276</v>
      </c>
      <c r="D126" s="1484">
        <v>19300.327450980392</v>
      </c>
      <c r="E126" s="1485">
        <v>19445.881000000001</v>
      </c>
      <c r="F126" s="1485">
        <v>19686.333999999999</v>
      </c>
      <c r="G126" s="1486">
        <v>-1.2214209105666789</v>
      </c>
      <c r="H126" s="1487">
        <v>340.4</v>
      </c>
      <c r="I126" s="1487">
        <v>-0.64214827787508622</v>
      </c>
      <c r="J126" s="1506">
        <v>-2.6737967914438503</v>
      </c>
      <c r="K126" s="1506">
        <v>2.2968197879858656</v>
      </c>
      <c r="L126" s="1507">
        <v>0.1266909728529888</v>
      </c>
    </row>
    <row r="127" spans="1:12">
      <c r="A127" s="1475" t="s">
        <v>20</v>
      </c>
      <c r="B127" s="1505" t="s">
        <v>31</v>
      </c>
      <c r="C127" s="1484">
        <v>18268.636274509801</v>
      </c>
      <c r="D127" s="1484">
        <v>18087.476470588233</v>
      </c>
      <c r="E127" s="1485">
        <v>18634.008999999998</v>
      </c>
      <c r="F127" s="1485">
        <v>18449.225999999999</v>
      </c>
      <c r="G127" s="1486">
        <v>1.0015758926688818</v>
      </c>
      <c r="H127" s="1487">
        <v>376.6</v>
      </c>
      <c r="I127" s="1487">
        <v>0.45345425446787024</v>
      </c>
      <c r="J127" s="1506">
        <v>-11.320754716981133</v>
      </c>
      <c r="K127" s="1506">
        <v>0.59313478041393242</v>
      </c>
      <c r="L127" s="1507">
        <v>-2.1928466655813494E-2</v>
      </c>
    </row>
    <row r="128" spans="1:12">
      <c r="A128" s="1497" t="s">
        <v>20</v>
      </c>
      <c r="B128" s="1508" t="s">
        <v>27</v>
      </c>
      <c r="C128" s="1509">
        <v>17247.358895564226</v>
      </c>
      <c r="D128" s="1509">
        <v>17203.971493360787</v>
      </c>
      <c r="E128" s="1510">
        <v>17592.306073475513</v>
      </c>
      <c r="F128" s="1510">
        <v>17548.050923228002</v>
      </c>
      <c r="G128" s="1511">
        <v>0.2521941065769937</v>
      </c>
      <c r="H128" s="1512">
        <v>289.73773129525335</v>
      </c>
      <c r="I128" s="1512">
        <v>0.55565820308077263</v>
      </c>
      <c r="J128" s="1513">
        <v>-10.959885386819485</v>
      </c>
      <c r="K128" s="1513">
        <v>15.686521958606765</v>
      </c>
      <c r="L128" s="1514">
        <v>-0.51401186987182257</v>
      </c>
    </row>
    <row r="129" spans="1:12">
      <c r="A129" s="1475" t="s">
        <v>20</v>
      </c>
      <c r="B129" s="1505" t="s">
        <v>28</v>
      </c>
      <c r="C129" s="1484">
        <v>16935.432352941174</v>
      </c>
      <c r="D129" s="1484">
        <v>16765.701960784314</v>
      </c>
      <c r="E129" s="1485">
        <v>17274.141</v>
      </c>
      <c r="F129" s="1485">
        <v>17101.016</v>
      </c>
      <c r="G129" s="1486">
        <v>1.0123667506070986</v>
      </c>
      <c r="H129" s="1487">
        <v>268.39999999999998</v>
      </c>
      <c r="I129" s="1487">
        <v>1.1303692539562924</v>
      </c>
      <c r="J129" s="1506">
        <v>-7.4820143884892083</v>
      </c>
      <c r="K129" s="1506">
        <v>8.114588591620393</v>
      </c>
      <c r="L129" s="1507">
        <v>4.9136578158631039E-2</v>
      </c>
    </row>
    <row r="130" spans="1:12">
      <c r="A130" s="1475" t="s">
        <v>20</v>
      </c>
      <c r="B130" s="1505" t="s">
        <v>29</v>
      </c>
      <c r="C130" s="1484">
        <v>17535.158823529411</v>
      </c>
      <c r="D130" s="1484">
        <v>17563.51862745098</v>
      </c>
      <c r="E130" s="1485">
        <v>17885.862000000001</v>
      </c>
      <c r="F130" s="1485">
        <v>17914.789000000001</v>
      </c>
      <c r="G130" s="1486">
        <v>-0.16146994530608025</v>
      </c>
      <c r="H130" s="1487">
        <v>308.5</v>
      </c>
      <c r="I130" s="1487">
        <v>0.88293001962066342</v>
      </c>
      <c r="J130" s="1506">
        <v>-11.52</v>
      </c>
      <c r="K130" s="1506">
        <v>6.978798586572438</v>
      </c>
      <c r="L130" s="1507">
        <v>-0.27430574208022573</v>
      </c>
    </row>
    <row r="131" spans="1:12">
      <c r="A131" s="1475" t="s">
        <v>20</v>
      </c>
      <c r="B131" s="1505" t="s">
        <v>32</v>
      </c>
      <c r="C131" s="1484">
        <v>17526.802941176469</v>
      </c>
      <c r="D131" s="1484">
        <v>17658.965686274511</v>
      </c>
      <c r="E131" s="1485">
        <v>17877.339</v>
      </c>
      <c r="F131" s="1485">
        <v>18012.145</v>
      </c>
      <c r="G131" s="1486">
        <v>-0.74841724847318569</v>
      </c>
      <c r="H131" s="1487">
        <v>360.9</v>
      </c>
      <c r="I131" s="1487">
        <v>2.8791334093500471</v>
      </c>
      <c r="J131" s="1506">
        <v>-38.15789473684211</v>
      </c>
      <c r="K131" s="1506">
        <v>0.59313478041393242</v>
      </c>
      <c r="L131" s="1507">
        <v>-0.28884270595023143</v>
      </c>
    </row>
    <row r="132" spans="1:12">
      <c r="A132" s="1497" t="s">
        <v>20</v>
      </c>
      <c r="B132" s="1508" t="s">
        <v>33</v>
      </c>
      <c r="C132" s="1509">
        <v>15322.057045163325</v>
      </c>
      <c r="D132" s="1509">
        <v>15109.791901454983</v>
      </c>
      <c r="E132" s="1510">
        <v>15628.498186066592</v>
      </c>
      <c r="F132" s="1510">
        <v>15411.987739484082</v>
      </c>
      <c r="G132" s="1511">
        <v>1.4048184455002524</v>
      </c>
      <c r="H132" s="1512">
        <v>222.20731414868109</v>
      </c>
      <c r="I132" s="1512">
        <v>0.59424385842499516</v>
      </c>
      <c r="J132" s="1513">
        <v>-14.37371663244353</v>
      </c>
      <c r="K132" s="1513">
        <v>10.524987380111055</v>
      </c>
      <c r="L132" s="1514">
        <v>-0.77825040566125558</v>
      </c>
    </row>
    <row r="133" spans="1:12">
      <c r="A133" s="1475" t="s">
        <v>20</v>
      </c>
      <c r="B133" s="1505" t="s">
        <v>74</v>
      </c>
      <c r="C133" s="1484">
        <v>15007.154901960785</v>
      </c>
      <c r="D133" s="1484">
        <v>15035.302941176471</v>
      </c>
      <c r="E133" s="1485">
        <v>15307.298000000001</v>
      </c>
      <c r="F133" s="1485">
        <v>15336.009</v>
      </c>
      <c r="G133" s="1486">
        <v>-0.18721298350828647</v>
      </c>
      <c r="H133" s="1487">
        <v>211.8</v>
      </c>
      <c r="I133" s="1487">
        <v>0.95328884652049561</v>
      </c>
      <c r="J133" s="1506">
        <v>0</v>
      </c>
      <c r="K133" s="1506">
        <v>7.4078748107016663</v>
      </c>
      <c r="L133" s="1507">
        <v>0.59575922523108549</v>
      </c>
    </row>
    <row r="134" spans="1:12">
      <c r="A134" s="1475" t="s">
        <v>20</v>
      </c>
      <c r="B134" s="1505" t="s">
        <v>34</v>
      </c>
      <c r="C134" s="1484">
        <v>15753.894117647058</v>
      </c>
      <c r="D134" s="1484">
        <v>15236.946078431372</v>
      </c>
      <c r="E134" s="1485">
        <v>16068.972</v>
      </c>
      <c r="F134" s="1485">
        <v>15541.684999999999</v>
      </c>
      <c r="G134" s="1486">
        <v>3.392727365147346</v>
      </c>
      <c r="H134" s="1487">
        <v>238.9</v>
      </c>
      <c r="I134" s="1487">
        <v>4.2321116928446845</v>
      </c>
      <c r="J134" s="1506">
        <v>-39.871382636655952</v>
      </c>
      <c r="K134" s="1506">
        <v>2.3599192327107521</v>
      </c>
      <c r="L134" s="1507">
        <v>-1.2492254812268135</v>
      </c>
    </row>
    <row r="135" spans="1:12" ht="16.5" thickBot="1">
      <c r="A135" s="1475" t="s">
        <v>20</v>
      </c>
      <c r="B135" s="1505" t="s">
        <v>35</v>
      </c>
      <c r="C135" s="1484">
        <v>16538.417647058825</v>
      </c>
      <c r="D135" s="1484">
        <v>15114.992156862745</v>
      </c>
      <c r="E135" s="1485">
        <v>16869.186000000002</v>
      </c>
      <c r="F135" s="1485">
        <v>15417.291999999999</v>
      </c>
      <c r="G135" s="1486">
        <v>9.4173088244031575</v>
      </c>
      <c r="H135" s="1487">
        <v>272</v>
      </c>
      <c r="I135" s="1487">
        <v>-0.22010271460015507</v>
      </c>
      <c r="J135" s="1506">
        <v>-21.052631578947366</v>
      </c>
      <c r="K135" s="1506">
        <v>0.75719333669863709</v>
      </c>
      <c r="L135" s="1507">
        <v>-0.12478414966552676</v>
      </c>
    </row>
    <row r="136" spans="1:12" ht="16.5" thickBot="1">
      <c r="A136" s="1520"/>
      <c r="B136" s="1521"/>
      <c r="C136" s="1522"/>
      <c r="D136" s="1522"/>
      <c r="E136" s="1522"/>
      <c r="F136" s="1522"/>
      <c r="G136" s="1523"/>
      <c r="H136" s="1524"/>
      <c r="I136" s="1524"/>
      <c r="J136" s="1524"/>
      <c r="K136" s="1524"/>
      <c r="L136" s="1525"/>
    </row>
    <row r="137" spans="1:12">
      <c r="A137" s="1497" t="s">
        <v>89</v>
      </c>
      <c r="B137" s="1508" t="s">
        <v>21</v>
      </c>
      <c r="C137" s="1509">
        <v>21427.837732083986</v>
      </c>
      <c r="D137" s="1509">
        <v>21257.557792456439</v>
      </c>
      <c r="E137" s="1510">
        <v>21856.394486725665</v>
      </c>
      <c r="F137" s="1510">
        <v>21682.708948305568</v>
      </c>
      <c r="G137" s="1511">
        <v>0.80103246708788234</v>
      </c>
      <c r="H137" s="1512">
        <v>353.67404580152674</v>
      </c>
      <c r="I137" s="1512">
        <v>0.90016681778972207</v>
      </c>
      <c r="J137" s="1513">
        <v>-12.080536912751679</v>
      </c>
      <c r="K137" s="1513">
        <v>1.6532054517920243</v>
      </c>
      <c r="L137" s="1514">
        <v>-7.5934620158770505E-2</v>
      </c>
    </row>
    <row r="138" spans="1:12">
      <c r="A138" s="1475" t="s">
        <v>89</v>
      </c>
      <c r="B138" s="1505" t="s">
        <v>22</v>
      </c>
      <c r="C138" s="1484">
        <v>20477.785294117646</v>
      </c>
      <c r="D138" s="1484">
        <v>19551.883333333331</v>
      </c>
      <c r="E138" s="1485">
        <v>20887.341</v>
      </c>
      <c r="F138" s="1485">
        <v>19942.920999999998</v>
      </c>
      <c r="G138" s="1486">
        <v>4.7356152090258092</v>
      </c>
      <c r="H138" s="1487">
        <v>320.60000000000002</v>
      </c>
      <c r="I138" s="1487">
        <v>-4.4696066746126339</v>
      </c>
      <c r="J138" s="1506">
        <v>6.25</v>
      </c>
      <c r="K138" s="1506">
        <v>0.21453811206461385</v>
      </c>
      <c r="L138" s="1507">
        <v>2.8858641251105682E-2</v>
      </c>
    </row>
    <row r="139" spans="1:12">
      <c r="A139" s="1475" t="s">
        <v>89</v>
      </c>
      <c r="B139" s="1505" t="s">
        <v>23</v>
      </c>
      <c r="C139" s="1484">
        <v>21591.853921568625</v>
      </c>
      <c r="D139" s="1484">
        <v>21455.070588235292</v>
      </c>
      <c r="E139" s="1485">
        <v>22023.690999999999</v>
      </c>
      <c r="F139" s="1485">
        <v>21884.171999999999</v>
      </c>
      <c r="G139" s="1486">
        <v>0.63753383038663858</v>
      </c>
      <c r="H139" s="1487">
        <v>356.7</v>
      </c>
      <c r="I139" s="1487">
        <v>2.8250216200634224</v>
      </c>
      <c r="J139" s="1506">
        <v>-14.117647058823529</v>
      </c>
      <c r="K139" s="1506">
        <v>0.92125189298334176</v>
      </c>
      <c r="L139" s="1507">
        <v>-6.5170295713420479E-2</v>
      </c>
    </row>
    <row r="140" spans="1:12">
      <c r="A140" s="1475" t="s">
        <v>89</v>
      </c>
      <c r="B140" s="1505" t="s">
        <v>30</v>
      </c>
      <c r="C140" s="1484">
        <v>21488.943137254904</v>
      </c>
      <c r="D140" s="1484">
        <v>21449.545098039216</v>
      </c>
      <c r="E140" s="1485">
        <v>21918.722000000002</v>
      </c>
      <c r="F140" s="1485">
        <v>21878.536</v>
      </c>
      <c r="G140" s="1486">
        <v>0.18367773785230196</v>
      </c>
      <c r="H140" s="1487">
        <v>362</v>
      </c>
      <c r="I140" s="1487">
        <v>2.763194252556583E-2</v>
      </c>
      <c r="J140" s="1506">
        <v>-14.583333333333334</v>
      </c>
      <c r="K140" s="1506">
        <v>0.51741544674406859</v>
      </c>
      <c r="L140" s="1507">
        <v>-3.9622965696455958E-2</v>
      </c>
    </row>
    <row r="141" spans="1:12">
      <c r="A141" s="1497" t="s">
        <v>89</v>
      </c>
      <c r="B141" s="1508" t="s">
        <v>24</v>
      </c>
      <c r="C141" s="1509">
        <v>21210.716641130446</v>
      </c>
      <c r="D141" s="1509">
        <v>21617.499610529139</v>
      </c>
      <c r="E141" s="1510">
        <v>21634.930973953054</v>
      </c>
      <c r="F141" s="1510">
        <v>22049.849602739723</v>
      </c>
      <c r="G141" s="1511">
        <v>-1.881729972140556</v>
      </c>
      <c r="H141" s="1512">
        <v>306.03943661971829</v>
      </c>
      <c r="I141" s="1512">
        <v>-0.62943565179706418</v>
      </c>
      <c r="J141" s="1513">
        <v>-10.579345088161208</v>
      </c>
      <c r="K141" s="1513">
        <v>8.9601211509338725</v>
      </c>
      <c r="L141" s="1514">
        <v>-0.25422258818647059</v>
      </c>
    </row>
    <row r="142" spans="1:12">
      <c r="A142" s="1475" t="s">
        <v>89</v>
      </c>
      <c r="B142" s="1505" t="s">
        <v>25</v>
      </c>
      <c r="C142" s="1484">
        <v>20811.649019607845</v>
      </c>
      <c r="D142" s="1484">
        <v>21847.9</v>
      </c>
      <c r="E142" s="1485">
        <v>21227.882000000001</v>
      </c>
      <c r="F142" s="1485">
        <v>22284.858</v>
      </c>
      <c r="G142" s="1486">
        <v>-4.743023267188863</v>
      </c>
      <c r="H142" s="1487">
        <v>271.5</v>
      </c>
      <c r="I142" s="1487">
        <v>-2.3732470334412161</v>
      </c>
      <c r="J142" s="1506">
        <v>-38.461538461538467</v>
      </c>
      <c r="K142" s="1506">
        <v>1.4134275618374559</v>
      </c>
      <c r="L142" s="1507">
        <v>-0.69867641866619956</v>
      </c>
    </row>
    <row r="143" spans="1:12">
      <c r="A143" s="1475" t="s">
        <v>89</v>
      </c>
      <c r="B143" s="1505" t="s">
        <v>26</v>
      </c>
      <c r="C143" s="1484">
        <v>21405.821568627449</v>
      </c>
      <c r="D143" s="1484">
        <v>21761.863725490195</v>
      </c>
      <c r="E143" s="1485">
        <v>21833.937999999998</v>
      </c>
      <c r="F143" s="1485">
        <v>22197.100999999999</v>
      </c>
      <c r="G143" s="1486">
        <v>-1.6360830182283737</v>
      </c>
      <c r="H143" s="1487">
        <v>304.8</v>
      </c>
      <c r="I143" s="1487">
        <v>-2.5263831148065163</v>
      </c>
      <c r="J143" s="1506">
        <v>0.21598272138228944</v>
      </c>
      <c r="K143" s="1506">
        <v>5.8556284704694601</v>
      </c>
      <c r="L143" s="1507">
        <v>0.48252878380356723</v>
      </c>
    </row>
    <row r="144" spans="1:12">
      <c r="A144" s="1475" t="s">
        <v>89</v>
      </c>
      <c r="B144" s="1505" t="s">
        <v>31</v>
      </c>
      <c r="C144" s="1484">
        <v>20870.562745098036</v>
      </c>
      <c r="D144" s="1484">
        <v>20954.794117647059</v>
      </c>
      <c r="E144" s="1485">
        <v>21287.973999999998</v>
      </c>
      <c r="F144" s="1485">
        <v>21373.89</v>
      </c>
      <c r="G144" s="1486">
        <v>-0.40196707290999006</v>
      </c>
      <c r="H144" s="1487">
        <v>339.2</v>
      </c>
      <c r="I144" s="1487">
        <v>2.8502122498483859</v>
      </c>
      <c r="J144" s="1506">
        <v>-10.067114093959731</v>
      </c>
      <c r="K144" s="1506">
        <v>1.6910651186269561</v>
      </c>
      <c r="L144" s="1507">
        <v>-3.8074953323838701E-2</v>
      </c>
    </row>
    <row r="145" spans="1:12">
      <c r="A145" s="1497" t="s">
        <v>89</v>
      </c>
      <c r="B145" s="1508" t="s">
        <v>27</v>
      </c>
      <c r="C145" s="1509">
        <v>19891.610407867003</v>
      </c>
      <c r="D145" s="1509">
        <v>19993.164866142066</v>
      </c>
      <c r="E145" s="1510">
        <v>20289.442616024342</v>
      </c>
      <c r="F145" s="1510">
        <v>20393.028163464907</v>
      </c>
      <c r="G145" s="1511">
        <v>-0.50794588528124418</v>
      </c>
      <c r="H145" s="1512">
        <v>265.62478448275863</v>
      </c>
      <c r="I145" s="1512">
        <v>1.0189930103654752</v>
      </c>
      <c r="J145" s="1513">
        <v>-4.918032786885246</v>
      </c>
      <c r="K145" s="1513">
        <v>11.71125694093892</v>
      </c>
      <c r="L145" s="1514">
        <v>0.38480922131492257</v>
      </c>
    </row>
    <row r="146" spans="1:12">
      <c r="A146" s="1475" t="s">
        <v>89</v>
      </c>
      <c r="B146" s="1505" t="s">
        <v>28</v>
      </c>
      <c r="C146" s="1484">
        <v>19044.014705882353</v>
      </c>
      <c r="D146" s="1484">
        <v>19004.52254901961</v>
      </c>
      <c r="E146" s="1485">
        <v>19424.895</v>
      </c>
      <c r="F146" s="1485">
        <v>19384.613000000001</v>
      </c>
      <c r="G146" s="1486">
        <v>0.20780399381715409</v>
      </c>
      <c r="H146" s="1487">
        <v>234.8</v>
      </c>
      <c r="I146" s="1487">
        <v>1.3816925734024255</v>
      </c>
      <c r="J146" s="1506">
        <v>-13.972602739726028</v>
      </c>
      <c r="K146" s="1506">
        <v>3.9626451287228672</v>
      </c>
      <c r="L146" s="1507">
        <v>-0.27316779921028811</v>
      </c>
    </row>
    <row r="147" spans="1:12">
      <c r="A147" s="1475" t="s">
        <v>89</v>
      </c>
      <c r="B147" s="1505" t="s">
        <v>29</v>
      </c>
      <c r="C147" s="1484">
        <v>20328.034313725489</v>
      </c>
      <c r="D147" s="1484">
        <v>20516.273529411763</v>
      </c>
      <c r="E147" s="1485">
        <v>20734.595000000001</v>
      </c>
      <c r="F147" s="1485">
        <v>20926.598999999998</v>
      </c>
      <c r="G147" s="1486">
        <v>-0.91751172753870414</v>
      </c>
      <c r="H147" s="1487">
        <v>276.5</v>
      </c>
      <c r="I147" s="1487">
        <v>-0.71813285457809695</v>
      </c>
      <c r="J147" s="1487">
        <v>-1.0849909584086799</v>
      </c>
      <c r="K147" s="1487">
        <v>6.9030792529025744</v>
      </c>
      <c r="L147" s="1488">
        <v>0.48553254291069781</v>
      </c>
    </row>
    <row r="148" spans="1:12" ht="16.5" thickBot="1">
      <c r="A148" s="1534" t="s">
        <v>89</v>
      </c>
      <c r="B148" s="1535" t="s">
        <v>32</v>
      </c>
      <c r="C148" s="1491">
        <v>19729.107843137252</v>
      </c>
      <c r="D148" s="1491">
        <v>20159.332352941175</v>
      </c>
      <c r="E148" s="1492">
        <v>20123.689999999999</v>
      </c>
      <c r="F148" s="1492">
        <v>20562.519</v>
      </c>
      <c r="G148" s="1493">
        <v>-2.1341208243990026</v>
      </c>
      <c r="H148" s="1494">
        <v>321.3</v>
      </c>
      <c r="I148" s="1494">
        <v>3.0137864700224544</v>
      </c>
      <c r="J148" s="1494">
        <v>15.517241379310345</v>
      </c>
      <c r="K148" s="1494">
        <v>0.84553255931347804</v>
      </c>
      <c r="L148" s="1495">
        <v>0.17244447761451087</v>
      </c>
    </row>
    <row r="149" spans="1:12">
      <c r="A149" s="1003"/>
      <c r="B149" s="1003"/>
      <c r="C149" s="1003"/>
      <c r="D149" s="1003"/>
      <c r="E149" s="1003"/>
      <c r="F149" s="1003"/>
      <c r="G149" s="1537"/>
      <c r="H149" s="1537"/>
      <c r="I149" s="1537"/>
      <c r="J149" s="1537"/>
      <c r="K149" s="1537"/>
      <c r="L149" s="1537"/>
    </row>
    <row r="150" spans="1:12" ht="16.5" thickBot="1">
      <c r="A150" s="1003"/>
      <c r="B150" s="1003"/>
      <c r="C150" s="1003"/>
      <c r="D150" s="1003"/>
      <c r="E150" s="1003"/>
      <c r="F150" s="1003"/>
      <c r="G150" s="1537"/>
      <c r="H150" s="1537"/>
      <c r="I150" s="1537"/>
      <c r="J150" s="1537"/>
      <c r="K150" s="1537"/>
      <c r="L150" s="1538"/>
    </row>
    <row r="151" spans="1:12" ht="16.5" thickBot="1">
      <c r="A151" s="1420" t="s">
        <v>271</v>
      </c>
      <c r="B151" s="1421"/>
      <c r="C151" s="1421"/>
      <c r="D151" s="1421"/>
      <c r="E151" s="1421"/>
      <c r="F151" s="1421"/>
      <c r="G151" s="1539"/>
      <c r="H151" s="1539"/>
      <c r="I151" s="1539"/>
      <c r="J151" s="1539"/>
      <c r="K151" s="1539"/>
      <c r="L151" s="1540"/>
    </row>
    <row r="152" spans="1:12">
      <c r="A152" s="1423"/>
      <c r="B152" s="1424"/>
      <c r="C152" s="1006" t="s">
        <v>5</v>
      </c>
      <c r="D152" s="1006" t="s">
        <v>5</v>
      </c>
      <c r="E152" s="1006"/>
      <c r="F152" s="1006"/>
      <c r="G152" s="1425"/>
      <c r="H152" s="1426" t="s">
        <v>6</v>
      </c>
      <c r="I152" s="1427"/>
      <c r="J152" s="1428" t="s">
        <v>7</v>
      </c>
      <c r="K152" s="1429" t="s">
        <v>8</v>
      </c>
      <c r="L152" s="1430"/>
    </row>
    <row r="153" spans="1:12">
      <c r="A153" s="1431" t="s">
        <v>9</v>
      </c>
      <c r="B153" s="1432" t="s">
        <v>10</v>
      </c>
      <c r="C153" s="1433" t="s">
        <v>36</v>
      </c>
      <c r="D153" s="1433" t="s">
        <v>36</v>
      </c>
      <c r="E153" s="1434" t="s">
        <v>37</v>
      </c>
      <c r="F153" s="1435"/>
      <c r="G153" s="1436"/>
      <c r="H153" s="1437" t="s">
        <v>11</v>
      </c>
      <c r="I153" s="1438"/>
      <c r="J153" s="1439" t="s">
        <v>12</v>
      </c>
      <c r="K153" s="1440" t="s">
        <v>13</v>
      </c>
      <c r="L153" s="1441"/>
    </row>
    <row r="154" spans="1:12" ht="45.75" thickBot="1">
      <c r="A154" s="1442" t="s">
        <v>14</v>
      </c>
      <c r="B154" s="1443" t="s">
        <v>15</v>
      </c>
      <c r="C154" s="1444" t="s">
        <v>529</v>
      </c>
      <c r="D154" s="1445" t="s">
        <v>517</v>
      </c>
      <c r="E154" s="1446" t="s">
        <v>529</v>
      </c>
      <c r="F154" s="1447" t="s">
        <v>517</v>
      </c>
      <c r="G154" s="1448" t="s">
        <v>16</v>
      </c>
      <c r="H154" s="1449" t="s">
        <v>529</v>
      </c>
      <c r="I154" s="1450" t="s">
        <v>16</v>
      </c>
      <c r="J154" s="1451" t="s">
        <v>16</v>
      </c>
      <c r="K154" s="1452" t="s">
        <v>529</v>
      </c>
      <c r="L154" s="1453" t="s">
        <v>17</v>
      </c>
    </row>
    <row r="155" spans="1:12" ht="16.5" thickBot="1">
      <c r="A155" s="1454" t="s">
        <v>18</v>
      </c>
      <c r="B155" s="1455" t="s">
        <v>19</v>
      </c>
      <c r="C155" s="1456">
        <v>18765.293360040836</v>
      </c>
      <c r="D155" s="1456">
        <v>18975.341096262498</v>
      </c>
      <c r="E155" s="1457">
        <v>19140.599227241652</v>
      </c>
      <c r="F155" s="1458">
        <v>19354.847918187748</v>
      </c>
      <c r="G155" s="1459">
        <v>-1.1069510432307106</v>
      </c>
      <c r="H155" s="1460">
        <v>309.28249837345481</v>
      </c>
      <c r="I155" s="1460">
        <v>-0.39647323905033099</v>
      </c>
      <c r="J155" s="1461">
        <v>-6.2519060689234518</v>
      </c>
      <c r="K155" s="1460">
        <v>100</v>
      </c>
      <c r="L155" s="1462" t="s">
        <v>19</v>
      </c>
    </row>
    <row r="156" spans="1:12" ht="16.5" thickBot="1">
      <c r="A156" s="1463"/>
      <c r="B156" s="1464"/>
      <c r="C156" s="1465"/>
      <c r="D156" s="1465"/>
      <c r="E156" s="1465"/>
      <c r="F156" s="1465"/>
      <c r="G156" s="1466"/>
      <c r="H156" s="1461"/>
      <c r="I156" s="1461"/>
      <c r="J156" s="1461"/>
      <c r="K156" s="1461"/>
      <c r="L156" s="1467"/>
    </row>
    <row r="157" spans="1:12">
      <c r="A157" s="1468" t="s">
        <v>80</v>
      </c>
      <c r="B157" s="1469" t="s">
        <v>19</v>
      </c>
      <c r="C157" s="1470">
        <v>18595.86973783989</v>
      </c>
      <c r="D157" s="1470">
        <v>19432.084249270643</v>
      </c>
      <c r="E157" s="1471">
        <v>18967.787132596688</v>
      </c>
      <c r="F157" s="1471">
        <v>19820.725934256057</v>
      </c>
      <c r="G157" s="1472">
        <v>-4.3032672188117971</v>
      </c>
      <c r="H157" s="1473">
        <v>226.23750000000001</v>
      </c>
      <c r="I157" s="1473">
        <v>-6.0638040206221193</v>
      </c>
      <c r="J157" s="1473">
        <v>-33.333333333333329</v>
      </c>
      <c r="K157" s="1473">
        <v>0.13012361743656475</v>
      </c>
      <c r="L157" s="1474">
        <v>-5.2858999214853375E-2</v>
      </c>
    </row>
    <row r="158" spans="1:12">
      <c r="A158" s="1475" t="s">
        <v>81</v>
      </c>
      <c r="B158" s="1476" t="s">
        <v>19</v>
      </c>
      <c r="C158" s="1477">
        <v>20080.132806648129</v>
      </c>
      <c r="D158" s="1477">
        <v>20237.131985901517</v>
      </c>
      <c r="E158" s="1478">
        <v>20481.735462781093</v>
      </c>
      <c r="F158" s="1478">
        <v>20641.874625619548</v>
      </c>
      <c r="G158" s="1479">
        <v>-0.77579757528271942</v>
      </c>
      <c r="H158" s="1480">
        <v>349.9703426124197</v>
      </c>
      <c r="I158" s="1480">
        <v>-0.37266062903899999</v>
      </c>
      <c r="J158" s="1480">
        <v>-13.03538175046555</v>
      </c>
      <c r="K158" s="1480">
        <v>30.383864671437866</v>
      </c>
      <c r="L158" s="1481">
        <v>-2.3700237091659737</v>
      </c>
    </row>
    <row r="159" spans="1:12">
      <c r="A159" s="1482" t="s">
        <v>82</v>
      </c>
      <c r="B159" s="1483" t="s">
        <v>19</v>
      </c>
      <c r="C159" s="1484">
        <v>20035.369672724228</v>
      </c>
      <c r="D159" s="1484">
        <v>20581.075118304943</v>
      </c>
      <c r="E159" s="1485">
        <v>20436.077066178714</v>
      </c>
      <c r="F159" s="1485">
        <v>20992.696620671042</v>
      </c>
      <c r="G159" s="1486">
        <v>-2.6514914427155469</v>
      </c>
      <c r="H159" s="1487">
        <v>398.2421052631579</v>
      </c>
      <c r="I159" s="1487">
        <v>-1.4827711378605799</v>
      </c>
      <c r="J159" s="1487">
        <v>-10.181818181818182</v>
      </c>
      <c r="K159" s="1487">
        <v>4.0175666883539369</v>
      </c>
      <c r="L159" s="1488">
        <v>-0.17578494324106142</v>
      </c>
    </row>
    <row r="160" spans="1:12">
      <c r="A160" s="1482" t="s">
        <v>83</v>
      </c>
      <c r="B160" s="1483" t="s">
        <v>19</v>
      </c>
      <c r="C160" s="1484" t="s">
        <v>200</v>
      </c>
      <c r="D160" s="1484" t="s">
        <v>200</v>
      </c>
      <c r="E160" s="1485" t="s">
        <v>200</v>
      </c>
      <c r="F160" s="1485" t="s">
        <v>200</v>
      </c>
      <c r="G160" s="1486" t="s">
        <v>73</v>
      </c>
      <c r="H160" s="1487" t="s">
        <v>200</v>
      </c>
      <c r="I160" s="1487" t="s">
        <v>73</v>
      </c>
      <c r="J160" s="1487" t="s">
        <v>73</v>
      </c>
      <c r="K160" s="1487">
        <v>0.50422901756668836</v>
      </c>
      <c r="L160" s="1488" t="s">
        <v>73</v>
      </c>
    </row>
    <row r="161" spans="1:12">
      <c r="A161" s="1482" t="s">
        <v>71</v>
      </c>
      <c r="B161" s="1483" t="s">
        <v>19</v>
      </c>
      <c r="C161" s="1484">
        <v>16482.251985406125</v>
      </c>
      <c r="D161" s="1484">
        <v>16470.171461662518</v>
      </c>
      <c r="E161" s="1485">
        <v>16811.897025114249</v>
      </c>
      <c r="F161" s="1485">
        <v>16799.574890895768</v>
      </c>
      <c r="G161" s="1486">
        <v>7.3347893018164426E-2</v>
      </c>
      <c r="H161" s="1487">
        <v>283.85005843396959</v>
      </c>
      <c r="I161" s="1487">
        <v>2.0637014948218817</v>
      </c>
      <c r="J161" s="1487">
        <v>-1.3451191391237509</v>
      </c>
      <c r="K161" s="1487">
        <v>41.753415744957714</v>
      </c>
      <c r="L161" s="1488">
        <v>2.0766850343752168</v>
      </c>
    </row>
    <row r="162" spans="1:12" ht="16.5" thickBot="1">
      <c r="A162" s="1489" t="s">
        <v>84</v>
      </c>
      <c r="B162" s="1490" t="s">
        <v>19</v>
      </c>
      <c r="C162" s="1491">
        <v>20372.916777397277</v>
      </c>
      <c r="D162" s="1491">
        <v>20528.082955847371</v>
      </c>
      <c r="E162" s="1492">
        <v>20780.375112945221</v>
      </c>
      <c r="F162" s="1492">
        <v>20938.64461496432</v>
      </c>
      <c r="G162" s="1493">
        <v>-0.75587271731040018</v>
      </c>
      <c r="H162" s="1494">
        <v>285.2524877365102</v>
      </c>
      <c r="I162" s="1494">
        <v>-1.9827778588178884</v>
      </c>
      <c r="J162" s="1494">
        <v>-2.1932830705962991</v>
      </c>
      <c r="K162" s="1494">
        <v>23.210800260247236</v>
      </c>
      <c r="L162" s="1495">
        <v>0.96316378571231809</v>
      </c>
    </row>
    <row r="163" spans="1:12" ht="16.5" thickBot="1">
      <c r="A163" s="1463"/>
      <c r="B163" s="1496"/>
      <c r="C163" s="1465"/>
      <c r="D163" s="1465"/>
      <c r="E163" s="1465"/>
      <c r="F163" s="1465"/>
      <c r="G163" s="1466"/>
      <c r="H163" s="1461"/>
      <c r="I163" s="1461"/>
      <c r="J163" s="1461"/>
      <c r="K163" s="1461"/>
      <c r="L163" s="1467"/>
    </row>
    <row r="164" spans="1:12">
      <c r="A164" s="1497" t="s">
        <v>85</v>
      </c>
      <c r="B164" s="1498" t="s">
        <v>21</v>
      </c>
      <c r="C164" s="1499" t="s">
        <v>73</v>
      </c>
      <c r="D164" s="1499" t="s">
        <v>73</v>
      </c>
      <c r="E164" s="1500" t="s">
        <v>73</v>
      </c>
      <c r="F164" s="1500" t="s">
        <v>73</v>
      </c>
      <c r="G164" s="1501" t="s">
        <v>73</v>
      </c>
      <c r="H164" s="1502" t="s">
        <v>73</v>
      </c>
      <c r="I164" s="1502" t="s">
        <v>73</v>
      </c>
      <c r="J164" s="1503" t="s">
        <v>73</v>
      </c>
      <c r="K164" s="1503" t="s">
        <v>73</v>
      </c>
      <c r="L164" s="1504" t="s">
        <v>73</v>
      </c>
    </row>
    <row r="165" spans="1:12">
      <c r="A165" s="1475" t="s">
        <v>85</v>
      </c>
      <c r="B165" s="1505" t="s">
        <v>22</v>
      </c>
      <c r="C165" s="1484" t="s">
        <v>73</v>
      </c>
      <c r="D165" s="1484" t="s">
        <v>73</v>
      </c>
      <c r="E165" s="1485" t="s">
        <v>73</v>
      </c>
      <c r="F165" s="1485" t="s">
        <v>73</v>
      </c>
      <c r="G165" s="1486" t="s">
        <v>73</v>
      </c>
      <c r="H165" s="1487" t="s">
        <v>73</v>
      </c>
      <c r="I165" s="1487" t="s">
        <v>73</v>
      </c>
      <c r="J165" s="1506" t="s">
        <v>73</v>
      </c>
      <c r="K165" s="1506" t="s">
        <v>73</v>
      </c>
      <c r="L165" s="1507" t="s">
        <v>73</v>
      </c>
    </row>
    <row r="166" spans="1:12">
      <c r="A166" s="1475" t="s">
        <v>85</v>
      </c>
      <c r="B166" s="1505" t="s">
        <v>23</v>
      </c>
      <c r="C166" s="1484" t="s">
        <v>73</v>
      </c>
      <c r="D166" s="1484" t="s">
        <v>73</v>
      </c>
      <c r="E166" s="1485" t="s">
        <v>73</v>
      </c>
      <c r="F166" s="1485" t="s">
        <v>73</v>
      </c>
      <c r="G166" s="1486" t="s">
        <v>73</v>
      </c>
      <c r="H166" s="1487" t="s">
        <v>73</v>
      </c>
      <c r="I166" s="1487" t="s">
        <v>73</v>
      </c>
      <c r="J166" s="1506" t="s">
        <v>73</v>
      </c>
      <c r="K166" s="1506" t="s">
        <v>73</v>
      </c>
      <c r="L166" s="1507" t="s">
        <v>73</v>
      </c>
    </row>
    <row r="167" spans="1:12">
      <c r="A167" s="1497" t="s">
        <v>85</v>
      </c>
      <c r="B167" s="1508" t="s">
        <v>24</v>
      </c>
      <c r="C167" s="1509">
        <v>18930.505882352943</v>
      </c>
      <c r="D167" s="1509">
        <v>19521.951960784314</v>
      </c>
      <c r="E167" s="1510">
        <v>19309.116000000002</v>
      </c>
      <c r="F167" s="1510">
        <v>19912.391</v>
      </c>
      <c r="G167" s="1511">
        <v>-3.0296462137570415</v>
      </c>
      <c r="H167" s="1512">
        <v>243.30000000000004</v>
      </c>
      <c r="I167" s="1512">
        <v>13.162790697674437</v>
      </c>
      <c r="J167" s="1513">
        <v>-25</v>
      </c>
      <c r="K167" s="1513">
        <v>4.8796356538711776E-2</v>
      </c>
      <c r="L167" s="1514">
        <v>-1.2197849011760929E-2</v>
      </c>
    </row>
    <row r="168" spans="1:12">
      <c r="A168" s="1475" t="s">
        <v>85</v>
      </c>
      <c r="B168" s="1505" t="s">
        <v>25</v>
      </c>
      <c r="C168" s="1484">
        <v>18930.505882352943</v>
      </c>
      <c r="D168" s="1484">
        <v>19521.951960784314</v>
      </c>
      <c r="E168" s="1485">
        <v>19309.116000000002</v>
      </c>
      <c r="F168" s="1485">
        <v>19912.391</v>
      </c>
      <c r="G168" s="1486">
        <v>-3.0296462137570415</v>
      </c>
      <c r="H168" s="1487">
        <v>243.3</v>
      </c>
      <c r="I168" s="1487">
        <v>13.162790697674422</v>
      </c>
      <c r="J168" s="1506">
        <v>-25</v>
      </c>
      <c r="K168" s="1506">
        <v>4.8796356538711776E-2</v>
      </c>
      <c r="L168" s="1507">
        <v>-1.2197849011760929E-2</v>
      </c>
    </row>
    <row r="169" spans="1:12">
      <c r="A169" s="1475" t="s">
        <v>85</v>
      </c>
      <c r="B169" s="1505" t="s">
        <v>26</v>
      </c>
      <c r="C169" s="1484" t="s">
        <v>73</v>
      </c>
      <c r="D169" s="1484" t="s">
        <v>73</v>
      </c>
      <c r="E169" s="1485" t="s">
        <v>73</v>
      </c>
      <c r="F169" s="1485" t="s">
        <v>73</v>
      </c>
      <c r="G169" s="1486" t="s">
        <v>73</v>
      </c>
      <c r="H169" s="1487" t="s">
        <v>73</v>
      </c>
      <c r="I169" s="1487" t="s">
        <v>73</v>
      </c>
      <c r="J169" s="1506" t="s">
        <v>73</v>
      </c>
      <c r="K169" s="1506" t="s">
        <v>73</v>
      </c>
      <c r="L169" s="1507" t="s">
        <v>73</v>
      </c>
    </row>
    <row r="170" spans="1:12">
      <c r="A170" s="1497" t="s">
        <v>85</v>
      </c>
      <c r="B170" s="1508" t="s">
        <v>27</v>
      </c>
      <c r="C170" s="1509">
        <v>18369.680492011616</v>
      </c>
      <c r="D170" s="1509">
        <v>19394.01221385106</v>
      </c>
      <c r="E170" s="1510">
        <v>18737.074101851849</v>
      </c>
      <c r="F170" s="1510">
        <v>19781.892458128081</v>
      </c>
      <c r="G170" s="1511">
        <v>-5.2816906091658149</v>
      </c>
      <c r="H170" s="1512">
        <v>216</v>
      </c>
      <c r="I170" s="1512">
        <v>-14.881040342840251</v>
      </c>
      <c r="J170" s="1513">
        <v>-37.5</v>
      </c>
      <c r="K170" s="1513">
        <v>8.1327260897852957E-2</v>
      </c>
      <c r="L170" s="1514">
        <v>-4.0661150203092453E-2</v>
      </c>
    </row>
    <row r="171" spans="1:12">
      <c r="A171" s="1475" t="s">
        <v>85</v>
      </c>
      <c r="B171" s="1505" t="s">
        <v>28</v>
      </c>
      <c r="C171" s="1484" t="s">
        <v>200</v>
      </c>
      <c r="D171" s="1484" t="s">
        <v>200</v>
      </c>
      <c r="E171" s="1485" t="s">
        <v>200</v>
      </c>
      <c r="F171" s="1485" t="s">
        <v>200</v>
      </c>
      <c r="G171" s="1486" t="s">
        <v>73</v>
      </c>
      <c r="H171" s="1487" t="s">
        <v>200</v>
      </c>
      <c r="I171" s="1487" t="s">
        <v>73</v>
      </c>
      <c r="J171" s="1506" t="s">
        <v>73</v>
      </c>
      <c r="K171" s="1506">
        <v>6.5061808718282377E-2</v>
      </c>
      <c r="L171" s="1507" t="s">
        <v>73</v>
      </c>
    </row>
    <row r="172" spans="1:12" ht="16.5" thickBot="1">
      <c r="A172" s="1515" t="s">
        <v>85</v>
      </c>
      <c r="B172" s="1516" t="s">
        <v>29</v>
      </c>
      <c r="C172" s="1517" t="s">
        <v>200</v>
      </c>
      <c r="D172" s="1517" t="s">
        <v>200</v>
      </c>
      <c r="E172" s="1518" t="s">
        <v>200</v>
      </c>
      <c r="F172" s="1518" t="s">
        <v>200</v>
      </c>
      <c r="G172" s="1519" t="s">
        <v>73</v>
      </c>
      <c r="H172" s="1506" t="s">
        <v>200</v>
      </c>
      <c r="I172" s="1506" t="s">
        <v>73</v>
      </c>
      <c r="J172" s="1506" t="s">
        <v>73</v>
      </c>
      <c r="K172" s="1506">
        <v>1.6265452179570594E-2</v>
      </c>
      <c r="L172" s="1507" t="s">
        <v>73</v>
      </c>
    </row>
    <row r="173" spans="1:12" ht="16.5" thickBot="1">
      <c r="A173" s="1463"/>
      <c r="B173" s="1496"/>
      <c r="C173" s="1465"/>
      <c r="D173" s="1465"/>
      <c r="E173" s="1465"/>
      <c r="F173" s="1465"/>
      <c r="G173" s="1466"/>
      <c r="H173" s="1461"/>
      <c r="I173" s="1461"/>
      <c r="J173" s="1461"/>
      <c r="K173" s="1461"/>
      <c r="L173" s="1467"/>
    </row>
    <row r="174" spans="1:12">
      <c r="A174" s="1497" t="s">
        <v>86</v>
      </c>
      <c r="B174" s="1498" t="s">
        <v>21</v>
      </c>
      <c r="C174" s="1499">
        <v>20684.86788834021</v>
      </c>
      <c r="D174" s="1499">
        <v>20789.712757685884</v>
      </c>
      <c r="E174" s="1500">
        <v>21098.565246107013</v>
      </c>
      <c r="F174" s="1500">
        <v>21205.5070128396</v>
      </c>
      <c r="G174" s="1501">
        <v>-0.50431129360800209</v>
      </c>
      <c r="H174" s="1502">
        <v>418.63676470588234</v>
      </c>
      <c r="I174" s="1502">
        <v>0.48890175369234745</v>
      </c>
      <c r="J174" s="1503">
        <v>-20.930232558139537</v>
      </c>
      <c r="K174" s="1503">
        <v>3.318152244632401</v>
      </c>
      <c r="L174" s="1504">
        <v>-0.61597401337308844</v>
      </c>
    </row>
    <row r="175" spans="1:12">
      <c r="A175" s="1475" t="s">
        <v>86</v>
      </c>
      <c r="B175" s="1505" t="s">
        <v>22</v>
      </c>
      <c r="C175" s="1484">
        <v>20984.77156862745</v>
      </c>
      <c r="D175" s="1484">
        <v>21186.97156862745</v>
      </c>
      <c r="E175" s="1485">
        <v>21404.467000000001</v>
      </c>
      <c r="F175" s="1485">
        <v>21610.710999999999</v>
      </c>
      <c r="G175" s="1486">
        <v>-0.95436008560754337</v>
      </c>
      <c r="H175" s="1487">
        <v>412.8</v>
      </c>
      <c r="I175" s="1487">
        <v>0.53580126643935422</v>
      </c>
      <c r="J175" s="1506">
        <v>-24.193548387096776</v>
      </c>
      <c r="K175" s="1506">
        <v>2.2934287573194534</v>
      </c>
      <c r="L175" s="1507">
        <v>-0.54280180077752727</v>
      </c>
    </row>
    <row r="176" spans="1:12">
      <c r="A176" s="1475" t="s">
        <v>86</v>
      </c>
      <c r="B176" s="1505" t="s">
        <v>23</v>
      </c>
      <c r="C176" s="1484">
        <v>20043.051960784313</v>
      </c>
      <c r="D176" s="1484">
        <v>19814.506862745096</v>
      </c>
      <c r="E176" s="1485">
        <v>20443.913</v>
      </c>
      <c r="F176" s="1485">
        <v>20210.796999999999</v>
      </c>
      <c r="G176" s="1486">
        <v>1.153423093606857</v>
      </c>
      <c r="H176" s="1487">
        <v>431.7</v>
      </c>
      <c r="I176" s="1487">
        <v>-9.2571164082396226E-2</v>
      </c>
      <c r="J176" s="1506">
        <v>-12.5</v>
      </c>
      <c r="K176" s="1506">
        <v>1.0247234873129472</v>
      </c>
      <c r="L176" s="1507">
        <v>-7.3172212595561614E-2</v>
      </c>
    </row>
    <row r="177" spans="1:12">
      <c r="A177" s="1497" t="s">
        <v>86</v>
      </c>
      <c r="B177" s="1508" t="s">
        <v>24</v>
      </c>
      <c r="C177" s="1509">
        <v>20446.04691207788</v>
      </c>
      <c r="D177" s="1509">
        <v>20693.016205528198</v>
      </c>
      <c r="E177" s="1510">
        <v>20854.967850319437</v>
      </c>
      <c r="F177" s="1510">
        <v>21106.876529638761</v>
      </c>
      <c r="G177" s="1511">
        <v>-1.1934910358033683</v>
      </c>
      <c r="H177" s="1512">
        <v>371.96138613861388</v>
      </c>
      <c r="I177" s="1512">
        <v>-0.19229552034967415</v>
      </c>
      <c r="J177" s="1513">
        <v>-5.8588548601864181</v>
      </c>
      <c r="K177" s="1513">
        <v>11.499674690956409</v>
      </c>
      <c r="L177" s="1514">
        <v>4.8012598855159183E-2</v>
      </c>
    </row>
    <row r="178" spans="1:12">
      <c r="A178" s="1475" t="s">
        <v>86</v>
      </c>
      <c r="B178" s="1505" t="s">
        <v>25</v>
      </c>
      <c r="C178" s="1484">
        <v>20462.391176470588</v>
      </c>
      <c r="D178" s="1484">
        <v>20716.459803921571</v>
      </c>
      <c r="E178" s="1485">
        <v>20871.638999999999</v>
      </c>
      <c r="F178" s="1485">
        <v>21130.789000000001</v>
      </c>
      <c r="G178" s="1486">
        <v>-1.2264094823908442</v>
      </c>
      <c r="H178" s="1487">
        <v>358</v>
      </c>
      <c r="I178" s="1487">
        <v>-1.9715224534501612</v>
      </c>
      <c r="J178" s="1506">
        <v>-2.7027027027027026</v>
      </c>
      <c r="K178" s="1506">
        <v>7.6122316200390365</v>
      </c>
      <c r="L178" s="1507">
        <v>0.27767840259469434</v>
      </c>
    </row>
    <row r="179" spans="1:12">
      <c r="A179" s="1475" t="s">
        <v>86</v>
      </c>
      <c r="B179" s="1505" t="s">
        <v>26</v>
      </c>
      <c r="C179" s="1484">
        <v>20417.358823529408</v>
      </c>
      <c r="D179" s="1484">
        <v>20653.504901960783</v>
      </c>
      <c r="E179" s="1485">
        <v>20825.705999999998</v>
      </c>
      <c r="F179" s="1485">
        <v>21066.575000000001</v>
      </c>
      <c r="G179" s="1486">
        <v>-1.1433704814380239</v>
      </c>
      <c r="H179" s="1487">
        <v>399.3</v>
      </c>
      <c r="I179" s="1487">
        <v>3.4455958549222827</v>
      </c>
      <c r="J179" s="1506">
        <v>-11.481481481481481</v>
      </c>
      <c r="K179" s="1506">
        <v>3.8874430709173713</v>
      </c>
      <c r="L179" s="1507">
        <v>-0.22966580373953649</v>
      </c>
    </row>
    <row r="180" spans="1:12">
      <c r="A180" s="1497" t="s">
        <v>86</v>
      </c>
      <c r="B180" s="1508" t="s">
        <v>27</v>
      </c>
      <c r="C180" s="1509">
        <v>19595.833207882439</v>
      </c>
      <c r="D180" s="1509">
        <v>19727.969613823254</v>
      </c>
      <c r="E180" s="1510">
        <v>19987.749872040087</v>
      </c>
      <c r="F180" s="1510">
        <v>20122.529006099718</v>
      </c>
      <c r="G180" s="1511">
        <v>-0.66979222153823215</v>
      </c>
      <c r="H180" s="1512">
        <v>319.08672936259143</v>
      </c>
      <c r="I180" s="1512">
        <v>-1.0197648090545444</v>
      </c>
      <c r="J180" s="1513">
        <v>-15.978928884986832</v>
      </c>
      <c r="K180" s="1513">
        <v>15.566037735849056</v>
      </c>
      <c r="L180" s="1514">
        <v>-1.8020622946480476</v>
      </c>
    </row>
    <row r="181" spans="1:12">
      <c r="A181" s="1475" t="s">
        <v>86</v>
      </c>
      <c r="B181" s="1505" t="s">
        <v>28</v>
      </c>
      <c r="C181" s="1484">
        <v>19591.527450980393</v>
      </c>
      <c r="D181" s="1484">
        <v>19681.349999999999</v>
      </c>
      <c r="E181" s="1485">
        <v>19983.358</v>
      </c>
      <c r="F181" s="1485">
        <v>20074.976999999999</v>
      </c>
      <c r="G181" s="1486">
        <v>-0.4563840845247234</v>
      </c>
      <c r="H181" s="1487">
        <v>310.5</v>
      </c>
      <c r="I181" s="1487">
        <v>-0.83040562120728934</v>
      </c>
      <c r="J181" s="1506">
        <v>-7.5471698113207548</v>
      </c>
      <c r="K181" s="1506">
        <v>12.752114508783343</v>
      </c>
      <c r="L181" s="1507">
        <v>-0.17865706791687153</v>
      </c>
    </row>
    <row r="182" spans="1:12" ht="16.5" thickBot="1">
      <c r="A182" s="1515" t="s">
        <v>86</v>
      </c>
      <c r="B182" s="1516" t="s">
        <v>29</v>
      </c>
      <c r="C182" s="1517">
        <v>19612.75588235294</v>
      </c>
      <c r="D182" s="1517">
        <v>19849.722549019607</v>
      </c>
      <c r="E182" s="1518">
        <v>20005.010999999999</v>
      </c>
      <c r="F182" s="1518">
        <v>20246.717000000001</v>
      </c>
      <c r="G182" s="1519">
        <v>-1.1938034200804108</v>
      </c>
      <c r="H182" s="1506">
        <v>358</v>
      </c>
      <c r="I182" s="1506">
        <v>2.4613623354321761</v>
      </c>
      <c r="J182" s="1506">
        <v>-40.549828178694156</v>
      </c>
      <c r="K182" s="1506">
        <v>2.8139232270657124</v>
      </c>
      <c r="L182" s="1507">
        <v>-1.6234052267311765</v>
      </c>
    </row>
    <row r="183" spans="1:12" ht="16.5" thickBot="1">
      <c r="A183" s="1520"/>
      <c r="B183" s="1521"/>
      <c r="C183" s="1522"/>
      <c r="D183" s="1522"/>
      <c r="E183" s="1522"/>
      <c r="F183" s="1522"/>
      <c r="G183" s="1523"/>
      <c r="H183" s="1524"/>
      <c r="I183" s="1524"/>
      <c r="J183" s="1524"/>
      <c r="K183" s="1524"/>
      <c r="L183" s="1525"/>
    </row>
    <row r="184" spans="1:12">
      <c r="A184" s="1475" t="s">
        <v>87</v>
      </c>
      <c r="B184" s="1526" t="s">
        <v>26</v>
      </c>
      <c r="C184" s="1527">
        <v>20253.803921568629</v>
      </c>
      <c r="D184" s="1527">
        <v>20982.856862745099</v>
      </c>
      <c r="E184" s="1528">
        <v>20658.88</v>
      </c>
      <c r="F184" s="1528">
        <v>21402.513999999999</v>
      </c>
      <c r="G184" s="1529">
        <v>-3.4745170590707155</v>
      </c>
      <c r="H184" s="1530">
        <v>411.8</v>
      </c>
      <c r="I184" s="1530">
        <v>-1.6479579651301595</v>
      </c>
      <c r="J184" s="1530">
        <v>-11.728395061728394</v>
      </c>
      <c r="K184" s="1530">
        <v>2.3259596616785947</v>
      </c>
      <c r="L184" s="1531">
        <v>-0.14430566311555015</v>
      </c>
    </row>
    <row r="185" spans="1:12" ht="16.5" thickBot="1">
      <c r="A185" s="1515" t="s">
        <v>87</v>
      </c>
      <c r="B185" s="1516" t="s">
        <v>29</v>
      </c>
      <c r="C185" s="1517">
        <v>19709.544117647059</v>
      </c>
      <c r="D185" s="1517">
        <v>19952.25980392157</v>
      </c>
      <c r="E185" s="1518">
        <v>20103.735000000001</v>
      </c>
      <c r="F185" s="1518">
        <v>20351.305</v>
      </c>
      <c r="G185" s="1519">
        <v>-1.2164821862774879</v>
      </c>
      <c r="H185" s="1506">
        <v>379.6</v>
      </c>
      <c r="I185" s="1506">
        <v>-1.0169491525423668</v>
      </c>
      <c r="J185" s="1506">
        <v>-7.9646017699115044</v>
      </c>
      <c r="K185" s="1506">
        <v>1.6916070266753416</v>
      </c>
      <c r="L185" s="1507">
        <v>-3.1479280125512377E-2</v>
      </c>
    </row>
    <row r="186" spans="1:12" ht="16.5" thickBot="1">
      <c r="A186" s="1520"/>
      <c r="B186" s="1521"/>
      <c r="C186" s="1522"/>
      <c r="D186" s="1522"/>
      <c r="E186" s="1522"/>
      <c r="F186" s="1522"/>
      <c r="G186" s="1523"/>
      <c r="H186" s="1524"/>
      <c r="I186" s="1524"/>
      <c r="J186" s="1524"/>
      <c r="K186" s="1524"/>
      <c r="L186" s="1525"/>
    </row>
    <row r="187" spans="1:12">
      <c r="A187" s="1497" t="s">
        <v>88</v>
      </c>
      <c r="B187" s="1498" t="s">
        <v>21</v>
      </c>
      <c r="C187" s="1499" t="s">
        <v>200</v>
      </c>
      <c r="D187" s="1499" t="s">
        <v>200</v>
      </c>
      <c r="E187" s="1500" t="s">
        <v>200</v>
      </c>
      <c r="F187" s="1500" t="s">
        <v>200</v>
      </c>
      <c r="G187" s="1501" t="s">
        <v>73</v>
      </c>
      <c r="H187" s="1502" t="s">
        <v>200</v>
      </c>
      <c r="I187" s="1502" t="s">
        <v>73</v>
      </c>
      <c r="J187" s="1503" t="s">
        <v>73</v>
      </c>
      <c r="K187" s="1503">
        <v>0.29277813923227064</v>
      </c>
      <c r="L187" s="1504" t="s">
        <v>73</v>
      </c>
    </row>
    <row r="188" spans="1:12">
      <c r="A188" s="1482" t="s">
        <v>88</v>
      </c>
      <c r="B188" s="1505" t="s">
        <v>22</v>
      </c>
      <c r="C188" s="1484" t="s">
        <v>200</v>
      </c>
      <c r="D188" s="1484" t="s">
        <v>73</v>
      </c>
      <c r="E188" s="1485" t="s">
        <v>200</v>
      </c>
      <c r="F188" s="1485" t="s">
        <v>73</v>
      </c>
      <c r="G188" s="1486" t="s">
        <v>73</v>
      </c>
      <c r="H188" s="1487" t="s">
        <v>200</v>
      </c>
      <c r="I188" s="1487" t="s">
        <v>73</v>
      </c>
      <c r="J188" s="1506" t="s">
        <v>73</v>
      </c>
      <c r="K188" s="1506">
        <v>3.2530904359141188E-2</v>
      </c>
      <c r="L188" s="1507" t="s">
        <v>73</v>
      </c>
    </row>
    <row r="189" spans="1:12">
      <c r="A189" s="1482" t="s">
        <v>88</v>
      </c>
      <c r="B189" s="1505" t="s">
        <v>23</v>
      </c>
      <c r="C189" s="1484" t="s">
        <v>200</v>
      </c>
      <c r="D189" s="1484" t="s">
        <v>200</v>
      </c>
      <c r="E189" s="1485" t="s">
        <v>200</v>
      </c>
      <c r="F189" s="1485" t="s">
        <v>200</v>
      </c>
      <c r="G189" s="1486" t="s">
        <v>73</v>
      </c>
      <c r="H189" s="1487" t="s">
        <v>200</v>
      </c>
      <c r="I189" s="1487" t="s">
        <v>73</v>
      </c>
      <c r="J189" s="1506" t="s">
        <v>73</v>
      </c>
      <c r="K189" s="1506">
        <v>0.16265452179570591</v>
      </c>
      <c r="L189" s="1507" t="s">
        <v>73</v>
      </c>
    </row>
    <row r="190" spans="1:12">
      <c r="A190" s="1482" t="s">
        <v>88</v>
      </c>
      <c r="B190" s="1505" t="s">
        <v>30</v>
      </c>
      <c r="C190" s="1484" t="s">
        <v>200</v>
      </c>
      <c r="D190" s="1484" t="s">
        <v>73</v>
      </c>
      <c r="E190" s="1485" t="s">
        <v>200</v>
      </c>
      <c r="F190" s="1485" t="s">
        <v>73</v>
      </c>
      <c r="G190" s="1486" t="s">
        <v>73</v>
      </c>
      <c r="H190" s="1487" t="s">
        <v>200</v>
      </c>
      <c r="I190" s="1487" t="s">
        <v>73</v>
      </c>
      <c r="J190" s="1506" t="s">
        <v>73</v>
      </c>
      <c r="K190" s="1506">
        <v>9.7592713077423551E-2</v>
      </c>
      <c r="L190" s="1507" t="s">
        <v>73</v>
      </c>
    </row>
    <row r="191" spans="1:12">
      <c r="A191" s="1532" t="s">
        <v>88</v>
      </c>
      <c r="B191" s="1508" t="s">
        <v>24</v>
      </c>
      <c r="C191" s="1509" t="s">
        <v>200</v>
      </c>
      <c r="D191" s="1509" t="s">
        <v>200</v>
      </c>
      <c r="E191" s="1510" t="s">
        <v>200</v>
      </c>
      <c r="F191" s="1510" t="s">
        <v>200</v>
      </c>
      <c r="G191" s="1511" t="s">
        <v>73</v>
      </c>
      <c r="H191" s="1512" t="s">
        <v>200</v>
      </c>
      <c r="I191" s="1512" t="s">
        <v>73</v>
      </c>
      <c r="J191" s="1513" t="s">
        <v>73</v>
      </c>
      <c r="K191" s="1513">
        <v>6.5061808718282377E-2</v>
      </c>
      <c r="L191" s="1514" t="s">
        <v>73</v>
      </c>
    </row>
    <row r="192" spans="1:12">
      <c r="A192" s="1482" t="s">
        <v>88</v>
      </c>
      <c r="B192" s="1505" t="s">
        <v>26</v>
      </c>
      <c r="C192" s="1484" t="s">
        <v>200</v>
      </c>
      <c r="D192" s="1484" t="s">
        <v>200</v>
      </c>
      <c r="E192" s="1485" t="s">
        <v>200</v>
      </c>
      <c r="F192" s="1485" t="s">
        <v>200</v>
      </c>
      <c r="G192" s="1486" t="s">
        <v>73</v>
      </c>
      <c r="H192" s="1487" t="s">
        <v>200</v>
      </c>
      <c r="I192" s="1487" t="s">
        <v>73</v>
      </c>
      <c r="J192" s="1506" t="s">
        <v>73</v>
      </c>
      <c r="K192" s="1506">
        <v>4.8796356538711776E-2</v>
      </c>
      <c r="L192" s="1507" t="s">
        <v>73</v>
      </c>
    </row>
    <row r="193" spans="1:12">
      <c r="A193" s="1482" t="s">
        <v>88</v>
      </c>
      <c r="B193" s="1505" t="s">
        <v>31</v>
      </c>
      <c r="C193" s="1484" t="s">
        <v>200</v>
      </c>
      <c r="D193" s="1484" t="s">
        <v>200</v>
      </c>
      <c r="E193" s="1485" t="s">
        <v>200</v>
      </c>
      <c r="F193" s="1485" t="s">
        <v>200</v>
      </c>
      <c r="G193" s="1486" t="s">
        <v>73</v>
      </c>
      <c r="H193" s="1487" t="s">
        <v>200</v>
      </c>
      <c r="I193" s="1487" t="s">
        <v>73</v>
      </c>
      <c r="J193" s="1506" t="s">
        <v>73</v>
      </c>
      <c r="K193" s="1506">
        <v>1.6265452179570594E-2</v>
      </c>
      <c r="L193" s="1507" t="s">
        <v>73</v>
      </c>
    </row>
    <row r="194" spans="1:12">
      <c r="A194" s="1532" t="s">
        <v>88</v>
      </c>
      <c r="B194" s="1508" t="s">
        <v>27</v>
      </c>
      <c r="C194" s="1509" t="s">
        <v>200</v>
      </c>
      <c r="D194" s="1509" t="s">
        <v>200</v>
      </c>
      <c r="E194" s="1510" t="s">
        <v>200</v>
      </c>
      <c r="F194" s="1510" t="s">
        <v>200</v>
      </c>
      <c r="G194" s="1511" t="s">
        <v>73</v>
      </c>
      <c r="H194" s="1512" t="s">
        <v>200</v>
      </c>
      <c r="I194" s="1512" t="s">
        <v>73</v>
      </c>
      <c r="J194" s="1513" t="s">
        <v>73</v>
      </c>
      <c r="K194" s="1513">
        <v>0.14638906961613532</v>
      </c>
      <c r="L194" s="1514" t="s">
        <v>73</v>
      </c>
    </row>
    <row r="195" spans="1:12">
      <c r="A195" s="1482" t="s">
        <v>88</v>
      </c>
      <c r="B195" s="1505" t="s">
        <v>29</v>
      </c>
      <c r="C195" s="1484" t="s">
        <v>200</v>
      </c>
      <c r="D195" s="1484" t="s">
        <v>200</v>
      </c>
      <c r="E195" s="1485" t="s">
        <v>200</v>
      </c>
      <c r="F195" s="1485" t="s">
        <v>200</v>
      </c>
      <c r="G195" s="1486" t="s">
        <v>73</v>
      </c>
      <c r="H195" s="1487" t="s">
        <v>200</v>
      </c>
      <c r="I195" s="1487" t="s">
        <v>73</v>
      </c>
      <c r="J195" s="1506" t="s">
        <v>73</v>
      </c>
      <c r="K195" s="1506">
        <v>6.5061808718282377E-2</v>
      </c>
      <c r="L195" s="1507" t="s">
        <v>73</v>
      </c>
    </row>
    <row r="196" spans="1:12" ht="16.5" thickBot="1">
      <c r="A196" s="1533" t="s">
        <v>88</v>
      </c>
      <c r="B196" s="1505" t="s">
        <v>32</v>
      </c>
      <c r="C196" s="1517" t="s">
        <v>200</v>
      </c>
      <c r="D196" s="1517" t="s">
        <v>200</v>
      </c>
      <c r="E196" s="1518" t="s">
        <v>200</v>
      </c>
      <c r="F196" s="1518" t="s">
        <v>200</v>
      </c>
      <c r="G196" s="1519" t="s">
        <v>73</v>
      </c>
      <c r="H196" s="1506" t="s">
        <v>200</v>
      </c>
      <c r="I196" s="1506" t="s">
        <v>73</v>
      </c>
      <c r="J196" s="1506" t="s">
        <v>73</v>
      </c>
      <c r="K196" s="1506">
        <v>8.1327260897852957E-2</v>
      </c>
      <c r="L196" s="1507" t="s">
        <v>73</v>
      </c>
    </row>
    <row r="197" spans="1:12" ht="16.5" thickBot="1">
      <c r="A197" s="1520"/>
      <c r="B197" s="1521"/>
      <c r="C197" s="1522"/>
      <c r="D197" s="1522"/>
      <c r="E197" s="1522"/>
      <c r="F197" s="1522" t="s">
        <v>200</v>
      </c>
      <c r="G197" s="1523"/>
      <c r="H197" s="1524"/>
      <c r="I197" s="1524"/>
      <c r="J197" s="1524"/>
      <c r="K197" s="1524"/>
      <c r="L197" s="1525"/>
    </row>
    <row r="198" spans="1:12">
      <c r="A198" s="1497" t="s">
        <v>20</v>
      </c>
      <c r="B198" s="1498" t="s">
        <v>24</v>
      </c>
      <c r="C198" s="1499">
        <v>17928.220366334033</v>
      </c>
      <c r="D198" s="1499">
        <v>18091.225401045911</v>
      </c>
      <c r="E198" s="1500">
        <v>18286.784773660715</v>
      </c>
      <c r="F198" s="1500">
        <v>18453.049909066831</v>
      </c>
      <c r="G198" s="1501">
        <v>-0.90101710137586855</v>
      </c>
      <c r="H198" s="1502">
        <v>356.473474801061</v>
      </c>
      <c r="I198" s="1502">
        <v>1.6488740149856369</v>
      </c>
      <c r="J198" s="1503">
        <v>16.718266253869967</v>
      </c>
      <c r="K198" s="1503">
        <v>6.132075471698113</v>
      </c>
      <c r="L198" s="1504">
        <v>1.2067933734974421</v>
      </c>
    </row>
    <row r="199" spans="1:12">
      <c r="A199" s="1475" t="s">
        <v>20</v>
      </c>
      <c r="B199" s="1505" t="s">
        <v>25</v>
      </c>
      <c r="C199" s="1484">
        <v>17749.632352941175</v>
      </c>
      <c r="D199" s="1484">
        <v>17439.313725490196</v>
      </c>
      <c r="E199" s="1485">
        <v>18104.625</v>
      </c>
      <c r="F199" s="1485">
        <v>17788.099999999999</v>
      </c>
      <c r="G199" s="1486">
        <v>1.7794199492919507</v>
      </c>
      <c r="H199" s="1487">
        <v>328.9</v>
      </c>
      <c r="I199" s="1487">
        <v>5.653710247349812</v>
      </c>
      <c r="J199" s="1506">
        <v>32.8125</v>
      </c>
      <c r="K199" s="1506">
        <v>1.3825634352635003</v>
      </c>
      <c r="L199" s="1507">
        <v>0.40665614645593706</v>
      </c>
    </row>
    <row r="200" spans="1:12">
      <c r="A200" s="1475" t="s">
        <v>20</v>
      </c>
      <c r="B200" s="1505" t="s">
        <v>26</v>
      </c>
      <c r="C200" s="1484">
        <v>18059.118627450978</v>
      </c>
      <c r="D200" s="1484">
        <v>18373.104901960782</v>
      </c>
      <c r="E200" s="1485">
        <v>18420.300999999999</v>
      </c>
      <c r="F200" s="1485">
        <v>18740.566999999999</v>
      </c>
      <c r="G200" s="1486">
        <v>-1.7089450922162581</v>
      </c>
      <c r="H200" s="1487">
        <v>361.7</v>
      </c>
      <c r="I200" s="1487">
        <v>4.7798377752027807</v>
      </c>
      <c r="J200" s="1506">
        <v>8.1481481481481488</v>
      </c>
      <c r="K200" s="1506">
        <v>2.3747560182173064</v>
      </c>
      <c r="L200" s="1507">
        <v>0.31620158088885253</v>
      </c>
    </row>
    <row r="201" spans="1:12">
      <c r="A201" s="1475" t="s">
        <v>20</v>
      </c>
      <c r="B201" s="1505" t="s">
        <v>31</v>
      </c>
      <c r="C201" s="1484">
        <v>17892.430392156861</v>
      </c>
      <c r="D201" s="1484">
        <v>18088.027450980393</v>
      </c>
      <c r="E201" s="1485">
        <v>18250.278999999999</v>
      </c>
      <c r="F201" s="1485">
        <v>18449.788</v>
      </c>
      <c r="G201" s="1486">
        <v>-1.081362018902341</v>
      </c>
      <c r="H201" s="1487">
        <v>367.3</v>
      </c>
      <c r="I201" s="1487">
        <v>-2.5729442970822252</v>
      </c>
      <c r="J201" s="1506">
        <v>17.741935483870968</v>
      </c>
      <c r="K201" s="1506">
        <v>2.3747560182173064</v>
      </c>
      <c r="L201" s="1507">
        <v>0.48393564615265272</v>
      </c>
    </row>
    <row r="202" spans="1:12">
      <c r="A202" s="1497" t="s">
        <v>20</v>
      </c>
      <c r="B202" s="1508" t="s">
        <v>27</v>
      </c>
      <c r="C202" s="1509">
        <v>17226.894947104367</v>
      </c>
      <c r="D202" s="1509">
        <v>17248.314885645752</v>
      </c>
      <c r="E202" s="1510">
        <v>17571.432846046453</v>
      </c>
      <c r="F202" s="1510">
        <v>17593.281183358667</v>
      </c>
      <c r="G202" s="1511">
        <v>-0.12418568818692319</v>
      </c>
      <c r="H202" s="1512">
        <v>299.59391634980989</v>
      </c>
      <c r="I202" s="1512">
        <v>1.6112675368347966</v>
      </c>
      <c r="J202" s="1513">
        <v>-3.3798677443056575</v>
      </c>
      <c r="K202" s="1513">
        <v>21.389069616135327</v>
      </c>
      <c r="L202" s="1514">
        <v>0.63579117758699155</v>
      </c>
    </row>
    <row r="203" spans="1:12">
      <c r="A203" s="1475" t="s">
        <v>20</v>
      </c>
      <c r="B203" s="1505" t="s">
        <v>28</v>
      </c>
      <c r="C203" s="1484">
        <v>16971.450980392157</v>
      </c>
      <c r="D203" s="1484">
        <v>16937.563725490196</v>
      </c>
      <c r="E203" s="1485">
        <v>17310.88</v>
      </c>
      <c r="F203" s="1485">
        <v>17276.314999999999</v>
      </c>
      <c r="G203" s="1486">
        <v>0.20007160091722298</v>
      </c>
      <c r="H203" s="1487">
        <v>274.89999999999998</v>
      </c>
      <c r="I203" s="1487">
        <v>1.7394522575869684</v>
      </c>
      <c r="J203" s="1506">
        <v>12.97071129707113</v>
      </c>
      <c r="K203" s="1506">
        <v>8.7833441769681198</v>
      </c>
      <c r="L203" s="1507">
        <v>1.4945366136866314</v>
      </c>
    </row>
    <row r="204" spans="1:12">
      <c r="A204" s="1475" t="s">
        <v>20</v>
      </c>
      <c r="B204" s="1505" t="s">
        <v>29</v>
      </c>
      <c r="C204" s="1484">
        <v>17403.265686274506</v>
      </c>
      <c r="D204" s="1484">
        <v>17273.801960784313</v>
      </c>
      <c r="E204" s="1485">
        <v>17751.330999999998</v>
      </c>
      <c r="F204" s="1485">
        <v>17619.277999999998</v>
      </c>
      <c r="G204" s="1486">
        <v>0.74948020003997839</v>
      </c>
      <c r="H204" s="1487">
        <v>304</v>
      </c>
      <c r="I204" s="1487">
        <v>2.6333558406482145</v>
      </c>
      <c r="J204" s="1506">
        <v>-24.917491749174918</v>
      </c>
      <c r="K204" s="1506">
        <v>7.4007807417046196</v>
      </c>
      <c r="L204" s="1507">
        <v>-1.8398413991919957</v>
      </c>
    </row>
    <row r="205" spans="1:12">
      <c r="A205" s="1475" t="s">
        <v>20</v>
      </c>
      <c r="B205" s="1505" t="s">
        <v>32</v>
      </c>
      <c r="C205" s="1484">
        <v>17353.058823529409</v>
      </c>
      <c r="D205" s="1484">
        <v>17632.228431372547</v>
      </c>
      <c r="E205" s="1485">
        <v>17700.12</v>
      </c>
      <c r="F205" s="1485">
        <v>17984.873</v>
      </c>
      <c r="G205" s="1486">
        <v>-1.5832916918568209</v>
      </c>
      <c r="H205" s="1487">
        <v>335</v>
      </c>
      <c r="I205" s="1487">
        <v>0.17942583732058098</v>
      </c>
      <c r="J205" s="1506">
        <v>15.523465703971121</v>
      </c>
      <c r="K205" s="1506">
        <v>5.2049446974625893</v>
      </c>
      <c r="L205" s="1507">
        <v>0.98109596309235414</v>
      </c>
    </row>
    <row r="206" spans="1:12">
      <c r="A206" s="1497" t="s">
        <v>20</v>
      </c>
      <c r="B206" s="1508" t="s">
        <v>33</v>
      </c>
      <c r="C206" s="1509">
        <v>14047.696049115533</v>
      </c>
      <c r="D206" s="1509">
        <v>14098.230610594948</v>
      </c>
      <c r="E206" s="1510">
        <v>14328.649970097844</v>
      </c>
      <c r="F206" s="1510">
        <v>14380.195222806848</v>
      </c>
      <c r="G206" s="1511">
        <v>-0.35844612615031468</v>
      </c>
      <c r="H206" s="1512">
        <v>228.89897142857143</v>
      </c>
      <c r="I206" s="1512">
        <v>0.49742204352427927</v>
      </c>
      <c r="J206" s="1513">
        <v>-4.6840958605664484</v>
      </c>
      <c r="K206" s="1513">
        <v>14.232270657124268</v>
      </c>
      <c r="L206" s="1514">
        <v>0.23410048329078315</v>
      </c>
    </row>
    <row r="207" spans="1:12">
      <c r="A207" s="1475" t="s">
        <v>20</v>
      </c>
      <c r="B207" s="1505" t="s">
        <v>74</v>
      </c>
      <c r="C207" s="1484">
        <v>13888.85</v>
      </c>
      <c r="D207" s="1484">
        <v>13866.062745098039</v>
      </c>
      <c r="E207" s="1485">
        <v>14166.627</v>
      </c>
      <c r="F207" s="1485">
        <v>14143.384</v>
      </c>
      <c r="G207" s="1486">
        <v>0.16433832242694105</v>
      </c>
      <c r="H207" s="1487">
        <v>222</v>
      </c>
      <c r="I207" s="1487">
        <v>1.1389521640091116</v>
      </c>
      <c r="J207" s="1506">
        <v>-0.88626292466765144</v>
      </c>
      <c r="K207" s="1506">
        <v>10.914118412491867</v>
      </c>
      <c r="L207" s="1507">
        <v>0.59084912307436177</v>
      </c>
    </row>
    <row r="208" spans="1:12">
      <c r="A208" s="1475" t="s">
        <v>20</v>
      </c>
      <c r="B208" s="1505" t="s">
        <v>34</v>
      </c>
      <c r="C208" s="1484">
        <v>14453.033333333333</v>
      </c>
      <c r="D208" s="1484">
        <v>14533.026470588235</v>
      </c>
      <c r="E208" s="1485">
        <v>14742.093999999999</v>
      </c>
      <c r="F208" s="1485">
        <v>14823.687</v>
      </c>
      <c r="G208" s="1486">
        <v>-0.55042311673203004</v>
      </c>
      <c r="H208" s="1487">
        <v>247.9</v>
      </c>
      <c r="I208" s="1487">
        <v>8.0742834073482872E-2</v>
      </c>
      <c r="J208" s="1506">
        <v>-15.121951219512194</v>
      </c>
      <c r="K208" s="1506">
        <v>2.8301886792452833</v>
      </c>
      <c r="L208" s="1507">
        <v>-0.29576435521644262</v>
      </c>
    </row>
    <row r="209" spans="1:12" ht="16.5" thickBot="1">
      <c r="A209" s="1475" t="s">
        <v>20</v>
      </c>
      <c r="B209" s="1505" t="s">
        <v>35</v>
      </c>
      <c r="C209" s="1484">
        <v>14802.301960784313</v>
      </c>
      <c r="D209" s="1484">
        <v>15377.418627450981</v>
      </c>
      <c r="E209" s="1485">
        <v>15098.348</v>
      </c>
      <c r="F209" s="1485">
        <v>15684.967000000001</v>
      </c>
      <c r="G209" s="1486">
        <v>-3.7400078686808875</v>
      </c>
      <c r="H209" s="1487">
        <v>273</v>
      </c>
      <c r="I209" s="1487">
        <v>1.2235817575083467</v>
      </c>
      <c r="J209" s="1506">
        <v>-16.666666666666664</v>
      </c>
      <c r="K209" s="1506">
        <v>0.48796356538711777</v>
      </c>
      <c r="L209" s="1507">
        <v>-6.0984284567136615E-2</v>
      </c>
    </row>
    <row r="210" spans="1:12" ht="16.5" thickBot="1">
      <c r="A210" s="1520"/>
      <c r="B210" s="1521"/>
      <c r="C210" s="1522"/>
      <c r="D210" s="1522"/>
      <c r="E210" s="1522"/>
      <c r="F210" s="1522"/>
      <c r="G210" s="1523"/>
      <c r="H210" s="1524"/>
      <c r="I210" s="1524"/>
      <c r="J210" s="1524"/>
      <c r="K210" s="1524"/>
      <c r="L210" s="1525"/>
    </row>
    <row r="211" spans="1:12">
      <c r="A211" s="1497" t="s">
        <v>89</v>
      </c>
      <c r="B211" s="1508" t="s">
        <v>21</v>
      </c>
      <c r="C211" s="1509">
        <v>21518.214040166018</v>
      </c>
      <c r="D211" s="1509">
        <v>21281.187265771423</v>
      </c>
      <c r="E211" s="1510">
        <v>21948.57832096934</v>
      </c>
      <c r="F211" s="1510">
        <v>21706.811011086851</v>
      </c>
      <c r="G211" s="1511">
        <v>1.1137854830864153</v>
      </c>
      <c r="H211" s="1512">
        <v>331.46393442622951</v>
      </c>
      <c r="I211" s="1512">
        <v>0.22595406729714476</v>
      </c>
      <c r="J211" s="1513">
        <v>-32.222222222222221</v>
      </c>
      <c r="K211" s="1513">
        <v>1.9843851659076122</v>
      </c>
      <c r="L211" s="1514">
        <v>-0.76035408386365955</v>
      </c>
    </row>
    <row r="212" spans="1:12">
      <c r="A212" s="1475" t="s">
        <v>89</v>
      </c>
      <c r="B212" s="1505" t="s">
        <v>22</v>
      </c>
      <c r="C212" s="1484">
        <v>21866.661764705881</v>
      </c>
      <c r="D212" s="1484">
        <v>21415.501960784313</v>
      </c>
      <c r="E212" s="1485">
        <v>22303.994999999999</v>
      </c>
      <c r="F212" s="1485">
        <v>21843.812000000002</v>
      </c>
      <c r="G212" s="1486">
        <v>2.1066973108905955</v>
      </c>
      <c r="H212" s="1487">
        <v>303.60000000000002</v>
      </c>
      <c r="I212" s="1487">
        <v>-1.6839378238341931</v>
      </c>
      <c r="J212" s="1506">
        <v>-31.707317073170731</v>
      </c>
      <c r="K212" s="1506">
        <v>0.45543266102797658</v>
      </c>
      <c r="L212" s="1507">
        <v>-0.16975794586436871</v>
      </c>
    </row>
    <row r="213" spans="1:12">
      <c r="A213" s="1475" t="s">
        <v>89</v>
      </c>
      <c r="B213" s="1505" t="s">
        <v>23</v>
      </c>
      <c r="C213" s="1484">
        <v>21306.692156862744</v>
      </c>
      <c r="D213" s="1484">
        <v>21217.846078431372</v>
      </c>
      <c r="E213" s="1485">
        <v>21732.826000000001</v>
      </c>
      <c r="F213" s="1485">
        <v>21642.203000000001</v>
      </c>
      <c r="G213" s="1486">
        <v>0.4187327879698734</v>
      </c>
      <c r="H213" s="1487">
        <v>322.3</v>
      </c>
      <c r="I213" s="1487">
        <v>-2.7459263729631762</v>
      </c>
      <c r="J213" s="1506">
        <v>-37.777777777777779</v>
      </c>
      <c r="K213" s="1506">
        <v>0.91086532205595316</v>
      </c>
      <c r="L213" s="1507">
        <v>-0.46150430282968269</v>
      </c>
    </row>
    <row r="214" spans="1:12">
      <c r="A214" s="1475" t="s">
        <v>89</v>
      </c>
      <c r="B214" s="1505" t="s">
        <v>30</v>
      </c>
      <c r="C214" s="1484">
        <v>21579.852941176472</v>
      </c>
      <c r="D214" s="1484">
        <v>21292.28137254902</v>
      </c>
      <c r="E214" s="1485">
        <v>22011.45</v>
      </c>
      <c r="F214" s="1485">
        <v>21718.127</v>
      </c>
      <c r="G214" s="1486">
        <v>1.3505906839940678</v>
      </c>
      <c r="H214" s="1487">
        <v>365.5</v>
      </c>
      <c r="I214" s="1487">
        <v>5.0891316848763619</v>
      </c>
      <c r="J214" s="1506">
        <v>-22.448979591836736</v>
      </c>
      <c r="K214" s="1506">
        <v>0.61808718282368247</v>
      </c>
      <c r="L214" s="1507">
        <v>-0.12909183516960809</v>
      </c>
    </row>
    <row r="215" spans="1:12">
      <c r="A215" s="1497" t="s">
        <v>89</v>
      </c>
      <c r="B215" s="1508" t="s">
        <v>24</v>
      </c>
      <c r="C215" s="1509">
        <v>21043.92453020961</v>
      </c>
      <c r="D215" s="1509">
        <v>21153.993191041161</v>
      </c>
      <c r="E215" s="1510">
        <v>21464.803020813801</v>
      </c>
      <c r="F215" s="1510">
        <v>21577.073054861987</v>
      </c>
      <c r="G215" s="1511">
        <v>-0.52032096180389087</v>
      </c>
      <c r="H215" s="1512">
        <v>305.28244274809163</v>
      </c>
      <c r="I215" s="1512">
        <v>-0.86659967586421827</v>
      </c>
      <c r="J215" s="1513">
        <v>-7.5837742504409169</v>
      </c>
      <c r="K215" s="1513">
        <v>8.5230969420949911</v>
      </c>
      <c r="L215" s="1514">
        <v>-0.12283169468451405</v>
      </c>
    </row>
    <row r="216" spans="1:12">
      <c r="A216" s="1475" t="s">
        <v>89</v>
      </c>
      <c r="B216" s="1505" t="s">
        <v>25</v>
      </c>
      <c r="C216" s="1484">
        <v>19734.669607843138</v>
      </c>
      <c r="D216" s="1484">
        <v>20449.230392156864</v>
      </c>
      <c r="E216" s="1485">
        <v>20129.363000000001</v>
      </c>
      <c r="F216" s="1485">
        <v>20858.215</v>
      </c>
      <c r="G216" s="1486">
        <v>-3.4943162681945648</v>
      </c>
      <c r="H216" s="1487">
        <v>274.10000000000002</v>
      </c>
      <c r="I216" s="1487">
        <v>1.4809329877823028</v>
      </c>
      <c r="J216" s="1506">
        <v>6.0975609756097562</v>
      </c>
      <c r="K216" s="1506">
        <v>1.4150943396226416</v>
      </c>
      <c r="L216" s="1507">
        <v>0.16471312583795106</v>
      </c>
    </row>
    <row r="217" spans="1:12">
      <c r="A217" s="1475" t="s">
        <v>89</v>
      </c>
      <c r="B217" s="1505" t="s">
        <v>26</v>
      </c>
      <c r="C217" s="1484">
        <v>21312.841176470589</v>
      </c>
      <c r="D217" s="1484">
        <v>21349.879411764705</v>
      </c>
      <c r="E217" s="1485">
        <v>21739.098000000002</v>
      </c>
      <c r="F217" s="1485">
        <v>21776.877</v>
      </c>
      <c r="G217" s="1486">
        <v>-0.17348217561222681</v>
      </c>
      <c r="H217" s="1487">
        <v>306.8</v>
      </c>
      <c r="I217" s="1487">
        <v>0.49132001310186701</v>
      </c>
      <c r="J217" s="1506">
        <v>-4.4176706827309236</v>
      </c>
      <c r="K217" s="1506">
        <v>3.8711776187378013</v>
      </c>
      <c r="L217" s="1507">
        <v>7.4288323220875085E-2</v>
      </c>
    </row>
    <row r="218" spans="1:12">
      <c r="A218" s="1475" t="s">
        <v>89</v>
      </c>
      <c r="B218" s="1505" t="s">
        <v>31</v>
      </c>
      <c r="C218" s="1484">
        <v>21227.520588235293</v>
      </c>
      <c r="D218" s="1484">
        <v>21163.400980392158</v>
      </c>
      <c r="E218" s="1485">
        <v>21652.071</v>
      </c>
      <c r="F218" s="1485">
        <v>21586.669000000002</v>
      </c>
      <c r="G218" s="1486">
        <v>0.30297402531163198</v>
      </c>
      <c r="H218" s="1487">
        <v>317.10000000000002</v>
      </c>
      <c r="I218" s="1487">
        <v>-2.0994133991972692</v>
      </c>
      <c r="J218" s="1506">
        <v>-15.677966101694915</v>
      </c>
      <c r="K218" s="1506">
        <v>3.236824983734548</v>
      </c>
      <c r="L218" s="1507">
        <v>-0.36183314374334197</v>
      </c>
    </row>
    <row r="219" spans="1:12">
      <c r="A219" s="1497" t="s">
        <v>89</v>
      </c>
      <c r="B219" s="1508" t="s">
        <v>27</v>
      </c>
      <c r="C219" s="1509">
        <v>19629.362552406645</v>
      </c>
      <c r="D219" s="1509">
        <v>19718.83825964178</v>
      </c>
      <c r="E219" s="1510">
        <v>20021.94980345478</v>
      </c>
      <c r="F219" s="1510">
        <v>20113.215024834615</v>
      </c>
      <c r="G219" s="1511">
        <v>-0.45375749857567099</v>
      </c>
      <c r="H219" s="1512">
        <v>264.59500640204868</v>
      </c>
      <c r="I219" s="1512">
        <v>-1.0885755607283876</v>
      </c>
      <c r="J219" s="1513">
        <v>9.691011235955056</v>
      </c>
      <c r="K219" s="1513">
        <v>12.703318152244632</v>
      </c>
      <c r="L219" s="1514">
        <v>1.8463495642604908</v>
      </c>
    </row>
    <row r="220" spans="1:12">
      <c r="A220" s="1475" t="s">
        <v>89</v>
      </c>
      <c r="B220" s="1505" t="s">
        <v>28</v>
      </c>
      <c r="C220" s="1484">
        <v>18781.726470588237</v>
      </c>
      <c r="D220" s="1484">
        <v>18735.804901960786</v>
      </c>
      <c r="E220" s="1485">
        <v>19157.361000000001</v>
      </c>
      <c r="F220" s="1485">
        <v>19110.521000000001</v>
      </c>
      <c r="G220" s="1486">
        <v>0.24510059144907745</v>
      </c>
      <c r="H220" s="1487">
        <v>233.1</v>
      </c>
      <c r="I220" s="1487">
        <v>-0.38461538461538708</v>
      </c>
      <c r="J220" s="1506">
        <v>10.222222222222223</v>
      </c>
      <c r="K220" s="1506">
        <v>4.0338321405335069</v>
      </c>
      <c r="L220" s="1507">
        <v>0.60290807831941695</v>
      </c>
    </row>
    <row r="221" spans="1:12">
      <c r="A221" s="1475" t="s">
        <v>89</v>
      </c>
      <c r="B221" s="1505" t="s">
        <v>29</v>
      </c>
      <c r="C221" s="1484">
        <v>20090.538235294116</v>
      </c>
      <c r="D221" s="1484">
        <v>20232.884313725492</v>
      </c>
      <c r="E221" s="1485">
        <v>20492.348999999998</v>
      </c>
      <c r="F221" s="1485">
        <v>20637.542000000001</v>
      </c>
      <c r="G221" s="1486">
        <v>-0.70353824113357555</v>
      </c>
      <c r="H221" s="1487">
        <v>270.3</v>
      </c>
      <c r="I221" s="1487">
        <v>-0.98901098901098483</v>
      </c>
      <c r="J221" s="1487">
        <v>7.951070336391437</v>
      </c>
      <c r="K221" s="1487">
        <v>5.7417046193884191</v>
      </c>
      <c r="L221" s="1488">
        <v>0.75542831563727564</v>
      </c>
    </row>
    <row r="222" spans="1:12" ht="16.5" thickBot="1">
      <c r="A222" s="1534" t="s">
        <v>89</v>
      </c>
      <c r="B222" s="1535" t="s">
        <v>32</v>
      </c>
      <c r="C222" s="1491">
        <v>19723.035294117646</v>
      </c>
      <c r="D222" s="1491">
        <v>19839.49705882353</v>
      </c>
      <c r="E222" s="1492">
        <v>20117.495999999999</v>
      </c>
      <c r="F222" s="1492">
        <v>20236.287</v>
      </c>
      <c r="G222" s="1493">
        <v>-0.58701974329579865</v>
      </c>
      <c r="H222" s="1494">
        <v>296.8</v>
      </c>
      <c r="I222" s="1494">
        <v>-2.175346077785091</v>
      </c>
      <c r="J222" s="1494">
        <v>12.5</v>
      </c>
      <c r="K222" s="1494">
        <v>2.9277813923227063</v>
      </c>
      <c r="L222" s="1495">
        <v>0.4880131703037982</v>
      </c>
    </row>
    <row r="223" spans="1:12">
      <c r="A223" s="1003"/>
      <c r="B223" s="1003"/>
      <c r="C223" s="1003"/>
      <c r="D223" s="1003"/>
      <c r="E223" s="1003"/>
      <c r="F223" s="1003"/>
      <c r="G223" s="1537"/>
      <c r="H223" s="1537"/>
      <c r="I223" s="1537"/>
      <c r="J223" s="1537"/>
      <c r="K223" s="1537"/>
      <c r="L223" s="1537"/>
    </row>
    <row r="224" spans="1:12">
      <c r="A224" s="1003"/>
      <c r="B224" s="1003"/>
      <c r="C224" s="1003"/>
      <c r="D224" s="1003"/>
      <c r="E224" s="1003"/>
      <c r="F224" s="1003"/>
      <c r="G224" s="1537"/>
      <c r="H224" s="1537"/>
      <c r="I224" s="1537"/>
      <c r="J224" s="1537"/>
      <c r="K224" s="1537"/>
      <c r="L224" s="1541"/>
    </row>
    <row r="225" spans="1:12" ht="16.5" thickBot="1">
      <c r="A225" s="1003"/>
      <c r="B225" s="1003"/>
      <c r="C225" s="1003"/>
      <c r="D225" s="1003"/>
      <c r="E225" s="1003"/>
      <c r="F225" s="1003"/>
      <c r="G225" s="1537"/>
      <c r="H225" s="1537"/>
      <c r="I225" s="1537"/>
      <c r="J225" s="1537"/>
      <c r="K225" s="1537"/>
      <c r="L225" s="1538"/>
    </row>
    <row r="226" spans="1:12" ht="16.5" thickBot="1">
      <c r="A226" s="1420" t="s">
        <v>260</v>
      </c>
      <c r="B226" s="1421"/>
      <c r="C226" s="1421"/>
      <c r="D226" s="1421"/>
      <c r="E226" s="1421"/>
      <c r="F226" s="1421"/>
      <c r="G226" s="1539"/>
      <c r="H226" s="1539"/>
      <c r="I226" s="1539"/>
      <c r="J226" s="1539"/>
      <c r="K226" s="1539"/>
      <c r="L226" s="1540"/>
    </row>
    <row r="227" spans="1:12">
      <c r="A227" s="1423"/>
      <c r="B227" s="1424"/>
      <c r="C227" s="1006" t="s">
        <v>5</v>
      </c>
      <c r="D227" s="1006" t="s">
        <v>5</v>
      </c>
      <c r="E227" s="1006"/>
      <c r="F227" s="1006"/>
      <c r="G227" s="1425"/>
      <c r="H227" s="1426" t="s">
        <v>6</v>
      </c>
      <c r="I227" s="1427"/>
      <c r="J227" s="1428" t="s">
        <v>7</v>
      </c>
      <c r="K227" s="1429" t="s">
        <v>8</v>
      </c>
      <c r="L227" s="1430"/>
    </row>
    <row r="228" spans="1:12">
      <c r="A228" s="1431" t="s">
        <v>9</v>
      </c>
      <c r="B228" s="1432" t="s">
        <v>10</v>
      </c>
      <c r="C228" s="1433" t="s">
        <v>36</v>
      </c>
      <c r="D228" s="1433" t="s">
        <v>36</v>
      </c>
      <c r="E228" s="1434" t="s">
        <v>37</v>
      </c>
      <c r="F228" s="1435"/>
      <c r="G228" s="1436"/>
      <c r="H228" s="1437" t="s">
        <v>11</v>
      </c>
      <c r="I228" s="1438"/>
      <c r="J228" s="1439" t="s">
        <v>12</v>
      </c>
      <c r="K228" s="1440" t="s">
        <v>13</v>
      </c>
      <c r="L228" s="1441"/>
    </row>
    <row r="229" spans="1:12" ht="45.75" thickBot="1">
      <c r="A229" s="1442" t="s">
        <v>14</v>
      </c>
      <c r="B229" s="1443" t="s">
        <v>15</v>
      </c>
      <c r="C229" s="1444" t="s">
        <v>529</v>
      </c>
      <c r="D229" s="1445" t="s">
        <v>517</v>
      </c>
      <c r="E229" s="1446" t="s">
        <v>529</v>
      </c>
      <c r="F229" s="1447" t="s">
        <v>517</v>
      </c>
      <c r="G229" s="1448" t="s">
        <v>16</v>
      </c>
      <c r="H229" s="1449" t="s">
        <v>529</v>
      </c>
      <c r="I229" s="1450" t="s">
        <v>16</v>
      </c>
      <c r="J229" s="1451" t="s">
        <v>16</v>
      </c>
      <c r="K229" s="1452" t="s">
        <v>529</v>
      </c>
      <c r="L229" s="1453" t="s">
        <v>17</v>
      </c>
    </row>
    <row r="230" spans="1:12" ht="16.5" thickBot="1">
      <c r="A230" s="1454" t="s">
        <v>18</v>
      </c>
      <c r="B230" s="1455" t="s">
        <v>19</v>
      </c>
      <c r="C230" s="1456">
        <v>18615.830178851997</v>
      </c>
      <c r="D230" s="1456">
        <v>18640.276665836845</v>
      </c>
      <c r="E230" s="1457">
        <v>18988.146782429038</v>
      </c>
      <c r="F230" s="1458">
        <v>19029.101794253438</v>
      </c>
      <c r="G230" s="1459">
        <v>-0.21522304240743773</v>
      </c>
      <c r="H230" s="1460">
        <v>302.81227141482191</v>
      </c>
      <c r="I230" s="1460">
        <v>1.4375549102270684</v>
      </c>
      <c r="J230" s="1461">
        <v>1.5640273704789833</v>
      </c>
      <c r="K230" s="1460">
        <v>100</v>
      </c>
      <c r="L230" s="1462" t="s">
        <v>19</v>
      </c>
    </row>
    <row r="231" spans="1:12" ht="16.5" thickBot="1">
      <c r="A231" s="1463"/>
      <c r="B231" s="1464"/>
      <c r="C231" s="1465"/>
      <c r="D231" s="1465"/>
      <c r="E231" s="1465"/>
      <c r="F231" s="1465"/>
      <c r="G231" s="1466"/>
      <c r="H231" s="1461"/>
      <c r="I231" s="1461"/>
      <c r="J231" s="1461"/>
      <c r="K231" s="1461"/>
      <c r="L231" s="1467"/>
    </row>
    <row r="232" spans="1:12">
      <c r="A232" s="1468" t="s">
        <v>80</v>
      </c>
      <c r="B232" s="1469" t="s">
        <v>19</v>
      </c>
      <c r="C232" s="1470" t="s">
        <v>200</v>
      </c>
      <c r="D232" s="1470" t="s">
        <v>73</v>
      </c>
      <c r="E232" s="1471" t="s">
        <v>200</v>
      </c>
      <c r="F232" s="1471" t="s">
        <v>73</v>
      </c>
      <c r="G232" s="1472" t="s">
        <v>73</v>
      </c>
      <c r="H232" s="1473" t="s">
        <v>200</v>
      </c>
      <c r="I232" s="1473" t="s">
        <v>73</v>
      </c>
      <c r="J232" s="1473" t="s">
        <v>73</v>
      </c>
      <c r="K232" s="1473">
        <v>4.8123195380173248E-2</v>
      </c>
      <c r="L232" s="1474" t="s">
        <v>73</v>
      </c>
    </row>
    <row r="233" spans="1:12">
      <c r="A233" s="1475" t="s">
        <v>81</v>
      </c>
      <c r="B233" s="1476" t="s">
        <v>19</v>
      </c>
      <c r="C233" s="1477">
        <v>19788.174377931184</v>
      </c>
      <c r="D233" s="1477">
        <v>20140.062577813238</v>
      </c>
      <c r="E233" s="1478">
        <v>20183.937865489806</v>
      </c>
      <c r="F233" s="1478">
        <v>20542.863829369504</v>
      </c>
      <c r="G233" s="1479">
        <v>-1.7472050969181425</v>
      </c>
      <c r="H233" s="1480">
        <v>346.75948275862066</v>
      </c>
      <c r="I233" s="1480">
        <v>2.6594247631079067</v>
      </c>
      <c r="J233" s="1480">
        <v>-2.9288702928870292</v>
      </c>
      <c r="K233" s="1480">
        <v>22.329162656400385</v>
      </c>
      <c r="L233" s="1481">
        <v>-1.0334961901294264</v>
      </c>
    </row>
    <row r="234" spans="1:12">
      <c r="A234" s="1482" t="s">
        <v>82</v>
      </c>
      <c r="B234" s="1483" t="s">
        <v>19</v>
      </c>
      <c r="C234" s="1484">
        <v>19654.853349104393</v>
      </c>
      <c r="D234" s="1484">
        <v>19892.505965614073</v>
      </c>
      <c r="E234" s="1485">
        <v>20047.950416086482</v>
      </c>
      <c r="F234" s="1485">
        <v>20290.356084926356</v>
      </c>
      <c r="G234" s="1486">
        <v>-1.1946841535223554</v>
      </c>
      <c r="H234" s="1487">
        <v>401.34117647058821</v>
      </c>
      <c r="I234" s="1487">
        <v>1.2574602737112142</v>
      </c>
      <c r="J234" s="1487">
        <v>-15.527950310559005</v>
      </c>
      <c r="K234" s="1487">
        <v>6.5447545717035611</v>
      </c>
      <c r="L234" s="1488">
        <v>-1.3242581360188241</v>
      </c>
    </row>
    <row r="235" spans="1:12">
      <c r="A235" s="1482" t="s">
        <v>83</v>
      </c>
      <c r="B235" s="1483" t="s">
        <v>19</v>
      </c>
      <c r="C235" s="1484" t="s">
        <v>73</v>
      </c>
      <c r="D235" s="1484" t="s">
        <v>73</v>
      </c>
      <c r="E235" s="1485" t="s">
        <v>73</v>
      </c>
      <c r="F235" s="1485" t="s">
        <v>73</v>
      </c>
      <c r="G235" s="1486" t="s">
        <v>73</v>
      </c>
      <c r="H235" s="1487" t="s">
        <v>73</v>
      </c>
      <c r="I235" s="1487" t="s">
        <v>73</v>
      </c>
      <c r="J235" s="1487" t="s">
        <v>73</v>
      </c>
      <c r="K235" s="1487" t="s">
        <v>73</v>
      </c>
      <c r="L235" s="1488" t="s">
        <v>73</v>
      </c>
    </row>
    <row r="236" spans="1:12">
      <c r="A236" s="1482" t="s">
        <v>71</v>
      </c>
      <c r="B236" s="1483" t="s">
        <v>19</v>
      </c>
      <c r="C236" s="1484">
        <v>17548.486062073458</v>
      </c>
      <c r="D236" s="1484">
        <v>17244.01442331975</v>
      </c>
      <c r="E236" s="1485">
        <v>17899.455783314927</v>
      </c>
      <c r="F236" s="1485">
        <v>17588.894711786146</v>
      </c>
      <c r="G236" s="1486">
        <v>1.7656656465211333</v>
      </c>
      <c r="H236" s="1487">
        <v>278.07470641373078</v>
      </c>
      <c r="I236" s="1487">
        <v>2.9125769166936961</v>
      </c>
      <c r="J236" s="1487">
        <v>3.8461538461538463</v>
      </c>
      <c r="K236" s="1487">
        <v>53.272377285851782</v>
      </c>
      <c r="L236" s="1488">
        <v>1.1707155067706481</v>
      </c>
    </row>
    <row r="237" spans="1:12" ht="16.5" thickBot="1">
      <c r="A237" s="1489" t="s">
        <v>84</v>
      </c>
      <c r="B237" s="1490" t="s">
        <v>19</v>
      </c>
      <c r="C237" s="1491">
        <v>19408.512849775812</v>
      </c>
      <c r="D237" s="1491">
        <v>19452.364966035067</v>
      </c>
      <c r="E237" s="1492">
        <v>19796.683106771328</v>
      </c>
      <c r="F237" s="1492">
        <v>19951.912742074488</v>
      </c>
      <c r="G237" s="1493">
        <v>-0.77801881608980927</v>
      </c>
      <c r="H237" s="1494">
        <v>285.77405405405403</v>
      </c>
      <c r="I237" s="1494">
        <v>-1.6157201086723815E-2</v>
      </c>
      <c r="J237" s="1494">
        <v>8.5043988269794717</v>
      </c>
      <c r="K237" s="1494">
        <v>17.805582290664102</v>
      </c>
      <c r="L237" s="1495">
        <v>1.1389156239974376</v>
      </c>
    </row>
    <row r="238" spans="1:12" ht="16.5" thickBot="1">
      <c r="A238" s="1463"/>
      <c r="B238" s="1496"/>
      <c r="C238" s="1465"/>
      <c r="D238" s="1465"/>
      <c r="E238" s="1465"/>
      <c r="F238" s="1465"/>
      <c r="G238" s="1466"/>
      <c r="H238" s="1461"/>
      <c r="I238" s="1461"/>
      <c r="J238" s="1461"/>
      <c r="K238" s="1461"/>
      <c r="L238" s="1467"/>
    </row>
    <row r="239" spans="1:12">
      <c r="A239" s="1497" t="s">
        <v>85</v>
      </c>
      <c r="B239" s="1498" t="s">
        <v>21</v>
      </c>
      <c r="C239" s="1499" t="s">
        <v>73</v>
      </c>
      <c r="D239" s="1499" t="s">
        <v>73</v>
      </c>
      <c r="E239" s="1500" t="s">
        <v>73</v>
      </c>
      <c r="F239" s="1500" t="s">
        <v>73</v>
      </c>
      <c r="G239" s="1501" t="s">
        <v>73</v>
      </c>
      <c r="H239" s="1502" t="s">
        <v>73</v>
      </c>
      <c r="I239" s="1502" t="s">
        <v>73</v>
      </c>
      <c r="J239" s="1503" t="s">
        <v>73</v>
      </c>
      <c r="K239" s="1503" t="s">
        <v>73</v>
      </c>
      <c r="L239" s="1504" t="s">
        <v>73</v>
      </c>
    </row>
    <row r="240" spans="1:12">
      <c r="A240" s="1475" t="s">
        <v>85</v>
      </c>
      <c r="B240" s="1505" t="s">
        <v>22</v>
      </c>
      <c r="C240" s="1484" t="s">
        <v>73</v>
      </c>
      <c r="D240" s="1484" t="s">
        <v>73</v>
      </c>
      <c r="E240" s="1485" t="s">
        <v>73</v>
      </c>
      <c r="F240" s="1485" t="s">
        <v>73</v>
      </c>
      <c r="G240" s="1486" t="s">
        <v>73</v>
      </c>
      <c r="H240" s="1487" t="s">
        <v>73</v>
      </c>
      <c r="I240" s="1487" t="s">
        <v>73</v>
      </c>
      <c r="J240" s="1506" t="s">
        <v>73</v>
      </c>
      <c r="K240" s="1506" t="s">
        <v>73</v>
      </c>
      <c r="L240" s="1507" t="s">
        <v>73</v>
      </c>
    </row>
    <row r="241" spans="1:12">
      <c r="A241" s="1475" t="s">
        <v>85</v>
      </c>
      <c r="B241" s="1505" t="s">
        <v>23</v>
      </c>
      <c r="C241" s="1484" t="s">
        <v>73</v>
      </c>
      <c r="D241" s="1484" t="s">
        <v>73</v>
      </c>
      <c r="E241" s="1485" t="s">
        <v>73</v>
      </c>
      <c r="F241" s="1485" t="s">
        <v>73</v>
      </c>
      <c r="G241" s="1486" t="s">
        <v>73</v>
      </c>
      <c r="H241" s="1487" t="s">
        <v>73</v>
      </c>
      <c r="I241" s="1487" t="s">
        <v>73</v>
      </c>
      <c r="J241" s="1506" t="s">
        <v>73</v>
      </c>
      <c r="K241" s="1506" t="s">
        <v>73</v>
      </c>
      <c r="L241" s="1507" t="s">
        <v>73</v>
      </c>
    </row>
    <row r="242" spans="1:12">
      <c r="A242" s="1497" t="s">
        <v>85</v>
      </c>
      <c r="B242" s="1508" t="s">
        <v>24</v>
      </c>
      <c r="C242" s="1509" t="s">
        <v>73</v>
      </c>
      <c r="D242" s="1509" t="s">
        <v>73</v>
      </c>
      <c r="E242" s="1510" t="s">
        <v>73</v>
      </c>
      <c r="F242" s="1510" t="s">
        <v>73</v>
      </c>
      <c r="G242" s="1511" t="s">
        <v>73</v>
      </c>
      <c r="H242" s="1512" t="s">
        <v>73</v>
      </c>
      <c r="I242" s="1512" t="s">
        <v>73</v>
      </c>
      <c r="J242" s="1513" t="s">
        <v>73</v>
      </c>
      <c r="K242" s="1513" t="s">
        <v>73</v>
      </c>
      <c r="L242" s="1514" t="s">
        <v>73</v>
      </c>
    </row>
    <row r="243" spans="1:12">
      <c r="A243" s="1475" t="s">
        <v>85</v>
      </c>
      <c r="B243" s="1505" t="s">
        <v>25</v>
      </c>
      <c r="C243" s="1484" t="s">
        <v>73</v>
      </c>
      <c r="D243" s="1484" t="s">
        <v>73</v>
      </c>
      <c r="E243" s="1485" t="s">
        <v>73</v>
      </c>
      <c r="F243" s="1485" t="s">
        <v>73</v>
      </c>
      <c r="G243" s="1486" t="s">
        <v>73</v>
      </c>
      <c r="H243" s="1487" t="s">
        <v>73</v>
      </c>
      <c r="I243" s="1487" t="s">
        <v>73</v>
      </c>
      <c r="J243" s="1506" t="s">
        <v>73</v>
      </c>
      <c r="K243" s="1506" t="s">
        <v>73</v>
      </c>
      <c r="L243" s="1507" t="s">
        <v>73</v>
      </c>
    </row>
    <row r="244" spans="1:12">
      <c r="A244" s="1475" t="s">
        <v>85</v>
      </c>
      <c r="B244" s="1505" t="s">
        <v>26</v>
      </c>
      <c r="C244" s="1484" t="s">
        <v>73</v>
      </c>
      <c r="D244" s="1484" t="s">
        <v>73</v>
      </c>
      <c r="E244" s="1485" t="s">
        <v>73</v>
      </c>
      <c r="F244" s="1485" t="s">
        <v>73</v>
      </c>
      <c r="G244" s="1486" t="s">
        <v>73</v>
      </c>
      <c r="H244" s="1487" t="s">
        <v>73</v>
      </c>
      <c r="I244" s="1487" t="s">
        <v>73</v>
      </c>
      <c r="J244" s="1506" t="s">
        <v>73</v>
      </c>
      <c r="K244" s="1506" t="s">
        <v>73</v>
      </c>
      <c r="L244" s="1507" t="s">
        <v>73</v>
      </c>
    </row>
    <row r="245" spans="1:12">
      <c r="A245" s="1497" t="s">
        <v>85</v>
      </c>
      <c r="B245" s="1508" t="s">
        <v>27</v>
      </c>
      <c r="C245" s="1509" t="s">
        <v>200</v>
      </c>
      <c r="D245" s="1509" t="s">
        <v>73</v>
      </c>
      <c r="E245" s="1510" t="s">
        <v>200</v>
      </c>
      <c r="F245" s="1510" t="s">
        <v>73</v>
      </c>
      <c r="G245" s="1511" t="s">
        <v>73</v>
      </c>
      <c r="H245" s="1512" t="s">
        <v>200</v>
      </c>
      <c r="I245" s="1512" t="s">
        <v>73</v>
      </c>
      <c r="J245" s="1513" t="s">
        <v>73</v>
      </c>
      <c r="K245" s="1513">
        <v>4.8123195380173248E-2</v>
      </c>
      <c r="L245" s="1514" t="s">
        <v>73</v>
      </c>
    </row>
    <row r="246" spans="1:12">
      <c r="A246" s="1475" t="s">
        <v>85</v>
      </c>
      <c r="B246" s="1505" t="s">
        <v>28</v>
      </c>
      <c r="C246" s="1484" t="s">
        <v>200</v>
      </c>
      <c r="D246" s="1484" t="s">
        <v>73</v>
      </c>
      <c r="E246" s="1485" t="s">
        <v>200</v>
      </c>
      <c r="F246" s="1485" t="s">
        <v>73</v>
      </c>
      <c r="G246" s="1486" t="s">
        <v>73</v>
      </c>
      <c r="H246" s="1487" t="s">
        <v>200</v>
      </c>
      <c r="I246" s="1487" t="s">
        <v>73</v>
      </c>
      <c r="J246" s="1506" t="s">
        <v>73</v>
      </c>
      <c r="K246" s="1506">
        <v>4.8123195380173248E-2</v>
      </c>
      <c r="L246" s="1507" t="s">
        <v>73</v>
      </c>
    </row>
    <row r="247" spans="1:12" ht="16.5" thickBot="1">
      <c r="A247" s="1515" t="s">
        <v>85</v>
      </c>
      <c r="B247" s="1516" t="s">
        <v>29</v>
      </c>
      <c r="C247" s="1517" t="s">
        <v>73</v>
      </c>
      <c r="D247" s="1517" t="s">
        <v>73</v>
      </c>
      <c r="E247" s="1518" t="s">
        <v>73</v>
      </c>
      <c r="F247" s="1518" t="s">
        <v>73</v>
      </c>
      <c r="G247" s="1519" t="s">
        <v>73</v>
      </c>
      <c r="H247" s="1506" t="s">
        <v>73</v>
      </c>
      <c r="I247" s="1506" t="s">
        <v>73</v>
      </c>
      <c r="J247" s="1506" t="s">
        <v>73</v>
      </c>
      <c r="K247" s="1506" t="s">
        <v>73</v>
      </c>
      <c r="L247" s="1507" t="s">
        <v>73</v>
      </c>
    </row>
    <row r="248" spans="1:12" ht="16.5" thickBot="1">
      <c r="A248" s="1463"/>
      <c r="B248" s="1496"/>
      <c r="C248" s="1465"/>
      <c r="D248" s="1465"/>
      <c r="E248" s="1465"/>
      <c r="F248" s="1465"/>
      <c r="G248" s="1466"/>
      <c r="H248" s="1461"/>
      <c r="I248" s="1461"/>
      <c r="J248" s="1461"/>
      <c r="K248" s="1461"/>
      <c r="L248" s="1467"/>
    </row>
    <row r="249" spans="1:12">
      <c r="A249" s="1497" t="s">
        <v>86</v>
      </c>
      <c r="B249" s="1498" t="s">
        <v>21</v>
      </c>
      <c r="C249" s="1499">
        <v>20085.338118092426</v>
      </c>
      <c r="D249" s="1499">
        <v>21283.615317465239</v>
      </c>
      <c r="E249" s="1500">
        <v>20487.044880454276</v>
      </c>
      <c r="F249" s="1500">
        <v>21709.287623814544</v>
      </c>
      <c r="G249" s="1501">
        <v>-5.6300453729283051</v>
      </c>
      <c r="H249" s="1502">
        <v>418.27499999999998</v>
      </c>
      <c r="I249" s="1502">
        <v>4.3134758250056899</v>
      </c>
      <c r="J249" s="1503">
        <v>-43.661971830985912</v>
      </c>
      <c r="K249" s="1503">
        <v>1.9249278152069296</v>
      </c>
      <c r="L249" s="1504">
        <v>-1.5452579130433144</v>
      </c>
    </row>
    <row r="250" spans="1:12">
      <c r="A250" s="1475" t="s">
        <v>86</v>
      </c>
      <c r="B250" s="1505" t="s">
        <v>22</v>
      </c>
      <c r="C250" s="1484">
        <v>19956.793137254903</v>
      </c>
      <c r="D250" s="1484">
        <v>21285.733333333334</v>
      </c>
      <c r="E250" s="1485">
        <v>20355.929</v>
      </c>
      <c r="F250" s="1485">
        <v>21711.448</v>
      </c>
      <c r="G250" s="1486">
        <v>-6.2433376161737355</v>
      </c>
      <c r="H250" s="1487">
        <v>414.6</v>
      </c>
      <c r="I250" s="1487">
        <v>4.8823678219074154</v>
      </c>
      <c r="J250" s="1506">
        <v>-25.531914893617021</v>
      </c>
      <c r="K250" s="1506">
        <v>1.6843118383060636</v>
      </c>
      <c r="L250" s="1507">
        <v>-0.61285336208494345</v>
      </c>
    </row>
    <row r="251" spans="1:12">
      <c r="A251" s="1475" t="s">
        <v>86</v>
      </c>
      <c r="B251" s="1505" t="s">
        <v>23</v>
      </c>
      <c r="C251" s="1484" t="s">
        <v>200</v>
      </c>
      <c r="D251" s="1484">
        <v>21279.636274509801</v>
      </c>
      <c r="E251" s="1485" t="s">
        <v>200</v>
      </c>
      <c r="F251" s="1485">
        <v>21705.228999999999</v>
      </c>
      <c r="G251" s="1542" t="s">
        <v>73</v>
      </c>
      <c r="H251" s="1487" t="s">
        <v>200</v>
      </c>
      <c r="I251" s="1543" t="s">
        <v>73</v>
      </c>
      <c r="J251" s="1544" t="s">
        <v>73</v>
      </c>
      <c r="K251" s="1506">
        <v>0.2406159769008662</v>
      </c>
      <c r="L251" s="1545" t="s">
        <v>73</v>
      </c>
    </row>
    <row r="252" spans="1:12">
      <c r="A252" s="1497" t="s">
        <v>86</v>
      </c>
      <c r="B252" s="1508" t="s">
        <v>24</v>
      </c>
      <c r="C252" s="1509">
        <v>20199.427971024474</v>
      </c>
      <c r="D252" s="1509">
        <v>20616.561732925737</v>
      </c>
      <c r="E252" s="1510">
        <v>20603.416530444963</v>
      </c>
      <c r="F252" s="1510">
        <v>21028.892967584252</v>
      </c>
      <c r="G252" s="1511">
        <v>-2.023294511009945</v>
      </c>
      <c r="H252" s="1512">
        <v>368.13793103448273</v>
      </c>
      <c r="I252" s="1512">
        <v>0.39006120155171781</v>
      </c>
      <c r="J252" s="1513">
        <v>9.433962264150944</v>
      </c>
      <c r="K252" s="1513">
        <v>5.5822906641000962</v>
      </c>
      <c r="L252" s="1514">
        <v>0.40144999938846393</v>
      </c>
    </row>
    <row r="253" spans="1:12">
      <c r="A253" s="1475" t="s">
        <v>86</v>
      </c>
      <c r="B253" s="1505" t="s">
        <v>25</v>
      </c>
      <c r="C253" s="1484">
        <v>20192.839215686276</v>
      </c>
      <c r="D253" s="1484">
        <v>20592.559803921569</v>
      </c>
      <c r="E253" s="1485">
        <v>20596.696</v>
      </c>
      <c r="F253" s="1485">
        <v>21004.411</v>
      </c>
      <c r="G253" s="1486">
        <v>-1.9410922781886153</v>
      </c>
      <c r="H253" s="1487">
        <v>364</v>
      </c>
      <c r="I253" s="1487">
        <v>2.7377928309342332</v>
      </c>
      <c r="J253" s="1506">
        <v>17.241379310344829</v>
      </c>
      <c r="K253" s="1506">
        <v>3.2723772858517806</v>
      </c>
      <c r="L253" s="1507">
        <v>0.43757767685862348</v>
      </c>
    </row>
    <row r="254" spans="1:12">
      <c r="A254" s="1475" t="s">
        <v>86</v>
      </c>
      <c r="B254" s="1505" t="s">
        <v>26</v>
      </c>
      <c r="C254" s="1484">
        <v>20208.51274509804</v>
      </c>
      <c r="D254" s="1484">
        <v>20643.485294117647</v>
      </c>
      <c r="E254" s="1485">
        <v>20612.683000000001</v>
      </c>
      <c r="F254" s="1485">
        <v>21056.355</v>
      </c>
      <c r="G254" s="1486">
        <v>-2.1070693384491221</v>
      </c>
      <c r="H254" s="1487">
        <v>374</v>
      </c>
      <c r="I254" s="1487">
        <v>-2.0172910662824179</v>
      </c>
      <c r="J254" s="1506">
        <v>0</v>
      </c>
      <c r="K254" s="1506">
        <v>2.3099133782483157</v>
      </c>
      <c r="L254" s="1507">
        <v>-3.6127677470159547E-2</v>
      </c>
    </row>
    <row r="255" spans="1:12">
      <c r="A255" s="1497" t="s">
        <v>86</v>
      </c>
      <c r="B255" s="1508" t="s">
        <v>27</v>
      </c>
      <c r="C255" s="1509">
        <v>19566.07405463911</v>
      </c>
      <c r="D255" s="1509">
        <v>19597.36741571044</v>
      </c>
      <c r="E255" s="1510">
        <v>19957.395535731892</v>
      </c>
      <c r="F255" s="1510">
        <v>19989.31476402465</v>
      </c>
      <c r="G255" s="1511">
        <v>-0.15968145316418686</v>
      </c>
      <c r="H255" s="1512">
        <v>329.42012987012987</v>
      </c>
      <c r="I255" s="1512">
        <v>5.3537354060534348</v>
      </c>
      <c r="J255" s="1513">
        <v>2.3255813953488373</v>
      </c>
      <c r="K255" s="1513">
        <v>14.821944177093361</v>
      </c>
      <c r="L255" s="1514">
        <v>0.11031172352542207</v>
      </c>
    </row>
    <row r="256" spans="1:12">
      <c r="A256" s="1475" t="s">
        <v>86</v>
      </c>
      <c r="B256" s="1505" t="s">
        <v>28</v>
      </c>
      <c r="C256" s="1484">
        <v>19382.300980392156</v>
      </c>
      <c r="D256" s="1484">
        <v>19346.634313725488</v>
      </c>
      <c r="E256" s="1485">
        <v>19769.947</v>
      </c>
      <c r="F256" s="1485">
        <v>19733.566999999999</v>
      </c>
      <c r="G256" s="1486">
        <v>0.1843559251097433</v>
      </c>
      <c r="H256" s="1487">
        <v>317.5</v>
      </c>
      <c r="I256" s="1487">
        <v>7.5542005420054235</v>
      </c>
      <c r="J256" s="1506">
        <v>2.3148148148148149</v>
      </c>
      <c r="K256" s="1506">
        <v>10.635226179018286</v>
      </c>
      <c r="L256" s="1507">
        <v>7.8041428285148484E-2</v>
      </c>
    </row>
    <row r="257" spans="1:12" ht="16.5" thickBot="1">
      <c r="A257" s="1515" t="s">
        <v>86</v>
      </c>
      <c r="B257" s="1516" t="s">
        <v>29</v>
      </c>
      <c r="C257" s="1517">
        <v>19978.139215686275</v>
      </c>
      <c r="D257" s="1517">
        <v>20124.196078431374</v>
      </c>
      <c r="E257" s="1518">
        <v>20377.702000000001</v>
      </c>
      <c r="F257" s="1518">
        <v>20526.68</v>
      </c>
      <c r="G257" s="1519">
        <v>-0.72577737851420276</v>
      </c>
      <c r="H257" s="1506">
        <v>359.7</v>
      </c>
      <c r="I257" s="1506">
        <v>0.72808737048444849</v>
      </c>
      <c r="J257" s="1506">
        <v>2.3529411764705883</v>
      </c>
      <c r="K257" s="1506">
        <v>4.1867179980750722</v>
      </c>
      <c r="L257" s="1507">
        <v>3.2270295240272695E-2</v>
      </c>
    </row>
    <row r="258" spans="1:12" ht="16.5" thickBot="1">
      <c r="A258" s="1520"/>
      <c r="B258" s="1521"/>
      <c r="C258" s="1522"/>
      <c r="D258" s="1522"/>
      <c r="E258" s="1522"/>
      <c r="F258" s="1522"/>
      <c r="G258" s="1523"/>
      <c r="H258" s="1524"/>
      <c r="I258" s="1524"/>
      <c r="J258" s="1524"/>
      <c r="K258" s="1524"/>
      <c r="L258" s="1525"/>
    </row>
    <row r="259" spans="1:12">
      <c r="A259" s="1475" t="s">
        <v>87</v>
      </c>
      <c r="B259" s="1526" t="s">
        <v>26</v>
      </c>
      <c r="C259" s="1527">
        <v>19768.405882352941</v>
      </c>
      <c r="D259" s="1527">
        <v>20100.065686274509</v>
      </c>
      <c r="E259" s="1528">
        <v>20163.774000000001</v>
      </c>
      <c r="F259" s="1528">
        <v>20502.066999999999</v>
      </c>
      <c r="G259" s="1529">
        <v>-1.6500433834305481</v>
      </c>
      <c r="H259" s="1530">
        <v>423.4</v>
      </c>
      <c r="I259" s="1530">
        <v>9.4562647754131743E-2</v>
      </c>
      <c r="J259" s="1530">
        <v>21.739130434782609</v>
      </c>
      <c r="K259" s="1530">
        <v>2.6948989412897015</v>
      </c>
      <c r="L259" s="1531">
        <v>0.4466095962261627</v>
      </c>
    </row>
    <row r="260" spans="1:12" ht="16.5" thickBot="1">
      <c r="A260" s="1515" t="s">
        <v>87</v>
      </c>
      <c r="B260" s="1516" t="s">
        <v>29</v>
      </c>
      <c r="C260" s="1517">
        <v>19567.638235294118</v>
      </c>
      <c r="D260" s="1517">
        <v>19801.452941176471</v>
      </c>
      <c r="E260" s="1518">
        <v>19958.991000000002</v>
      </c>
      <c r="F260" s="1518">
        <v>20197.482</v>
      </c>
      <c r="G260" s="1519">
        <v>-1.1807957051279867</v>
      </c>
      <c r="H260" s="1506">
        <v>385.9</v>
      </c>
      <c r="I260" s="1506">
        <v>5.185377236193639E-2</v>
      </c>
      <c r="J260" s="1506">
        <v>-30.434782608695656</v>
      </c>
      <c r="K260" s="1506">
        <v>3.8498556304138591</v>
      </c>
      <c r="L260" s="1507">
        <v>-1.7708677322449868</v>
      </c>
    </row>
    <row r="261" spans="1:12" ht="16.5" thickBot="1">
      <c r="A261" s="1520"/>
      <c r="B261" s="1521"/>
      <c r="C261" s="1522"/>
      <c r="D261" s="1522"/>
      <c r="E261" s="1522"/>
      <c r="F261" s="1522"/>
      <c r="G261" s="1523"/>
      <c r="H261" s="1524"/>
      <c r="I261" s="1524"/>
      <c r="J261" s="1524"/>
      <c r="K261" s="1524"/>
      <c r="L261" s="1525"/>
    </row>
    <row r="262" spans="1:12">
      <c r="A262" s="1497" t="s">
        <v>88</v>
      </c>
      <c r="B262" s="1498" t="s">
        <v>21</v>
      </c>
      <c r="C262" s="1499" t="s">
        <v>73</v>
      </c>
      <c r="D262" s="1499" t="s">
        <v>73</v>
      </c>
      <c r="E262" s="1500" t="s">
        <v>73</v>
      </c>
      <c r="F262" s="1500" t="s">
        <v>73</v>
      </c>
      <c r="G262" s="1501" t="s">
        <v>73</v>
      </c>
      <c r="H262" s="1502" t="s">
        <v>73</v>
      </c>
      <c r="I262" s="1502" t="s">
        <v>73</v>
      </c>
      <c r="J262" s="1503" t="s">
        <v>73</v>
      </c>
      <c r="K262" s="1503" t="s">
        <v>73</v>
      </c>
      <c r="L262" s="1504" t="s">
        <v>73</v>
      </c>
    </row>
    <row r="263" spans="1:12">
      <c r="A263" s="1482" t="s">
        <v>88</v>
      </c>
      <c r="B263" s="1505" t="s">
        <v>22</v>
      </c>
      <c r="C263" s="1484" t="s">
        <v>73</v>
      </c>
      <c r="D263" s="1484" t="s">
        <v>73</v>
      </c>
      <c r="E263" s="1485" t="s">
        <v>73</v>
      </c>
      <c r="F263" s="1485" t="s">
        <v>73</v>
      </c>
      <c r="G263" s="1486" t="s">
        <v>73</v>
      </c>
      <c r="H263" s="1487" t="s">
        <v>73</v>
      </c>
      <c r="I263" s="1487" t="s">
        <v>73</v>
      </c>
      <c r="J263" s="1506" t="s">
        <v>73</v>
      </c>
      <c r="K263" s="1506" t="s">
        <v>73</v>
      </c>
      <c r="L263" s="1507" t="s">
        <v>73</v>
      </c>
    </row>
    <row r="264" spans="1:12">
      <c r="A264" s="1482" t="s">
        <v>88</v>
      </c>
      <c r="B264" s="1505" t="s">
        <v>23</v>
      </c>
      <c r="C264" s="1484" t="s">
        <v>73</v>
      </c>
      <c r="D264" s="1484" t="s">
        <v>73</v>
      </c>
      <c r="E264" s="1485" t="s">
        <v>73</v>
      </c>
      <c r="F264" s="1485" t="s">
        <v>73</v>
      </c>
      <c r="G264" s="1486" t="s">
        <v>73</v>
      </c>
      <c r="H264" s="1487" t="s">
        <v>73</v>
      </c>
      <c r="I264" s="1487" t="s">
        <v>73</v>
      </c>
      <c r="J264" s="1506" t="s">
        <v>73</v>
      </c>
      <c r="K264" s="1506" t="s">
        <v>73</v>
      </c>
      <c r="L264" s="1507" t="s">
        <v>73</v>
      </c>
    </row>
    <row r="265" spans="1:12">
      <c r="A265" s="1482" t="s">
        <v>88</v>
      </c>
      <c r="B265" s="1505" t="s">
        <v>30</v>
      </c>
      <c r="C265" s="1484" t="s">
        <v>73</v>
      </c>
      <c r="D265" s="1484" t="s">
        <v>73</v>
      </c>
      <c r="E265" s="1485" t="s">
        <v>73</v>
      </c>
      <c r="F265" s="1485" t="s">
        <v>73</v>
      </c>
      <c r="G265" s="1486" t="s">
        <v>73</v>
      </c>
      <c r="H265" s="1487" t="s">
        <v>73</v>
      </c>
      <c r="I265" s="1487" t="s">
        <v>73</v>
      </c>
      <c r="J265" s="1506" t="s">
        <v>73</v>
      </c>
      <c r="K265" s="1506" t="s">
        <v>73</v>
      </c>
      <c r="L265" s="1507" t="s">
        <v>73</v>
      </c>
    </row>
    <row r="266" spans="1:12">
      <c r="A266" s="1532" t="s">
        <v>88</v>
      </c>
      <c r="B266" s="1508" t="s">
        <v>24</v>
      </c>
      <c r="C266" s="1509" t="s">
        <v>73</v>
      </c>
      <c r="D266" s="1509" t="s">
        <v>73</v>
      </c>
      <c r="E266" s="1510" t="s">
        <v>73</v>
      </c>
      <c r="F266" s="1510" t="s">
        <v>73</v>
      </c>
      <c r="G266" s="1511" t="s">
        <v>73</v>
      </c>
      <c r="H266" s="1512" t="s">
        <v>73</v>
      </c>
      <c r="I266" s="1512" t="s">
        <v>73</v>
      </c>
      <c r="J266" s="1513" t="s">
        <v>73</v>
      </c>
      <c r="K266" s="1513" t="s">
        <v>73</v>
      </c>
      <c r="L266" s="1514" t="s">
        <v>73</v>
      </c>
    </row>
    <row r="267" spans="1:12">
      <c r="A267" s="1482" t="s">
        <v>88</v>
      </c>
      <c r="B267" s="1505" t="s">
        <v>26</v>
      </c>
      <c r="C267" s="1484" t="s">
        <v>73</v>
      </c>
      <c r="D267" s="1484" t="s">
        <v>73</v>
      </c>
      <c r="E267" s="1485" t="s">
        <v>73</v>
      </c>
      <c r="F267" s="1485" t="s">
        <v>73</v>
      </c>
      <c r="G267" s="1486" t="s">
        <v>73</v>
      </c>
      <c r="H267" s="1487" t="s">
        <v>73</v>
      </c>
      <c r="I267" s="1487" t="s">
        <v>73</v>
      </c>
      <c r="J267" s="1506" t="s">
        <v>73</v>
      </c>
      <c r="K267" s="1506" t="s">
        <v>73</v>
      </c>
      <c r="L267" s="1507" t="s">
        <v>73</v>
      </c>
    </row>
    <row r="268" spans="1:12">
      <c r="A268" s="1482" t="s">
        <v>88</v>
      </c>
      <c r="B268" s="1505" t="s">
        <v>31</v>
      </c>
      <c r="C268" s="1484" t="s">
        <v>73</v>
      </c>
      <c r="D268" s="1484" t="s">
        <v>73</v>
      </c>
      <c r="E268" s="1485" t="s">
        <v>73</v>
      </c>
      <c r="F268" s="1485" t="s">
        <v>73</v>
      </c>
      <c r="G268" s="1486" t="s">
        <v>73</v>
      </c>
      <c r="H268" s="1487" t="s">
        <v>73</v>
      </c>
      <c r="I268" s="1487" t="s">
        <v>73</v>
      </c>
      <c r="J268" s="1506" t="s">
        <v>73</v>
      </c>
      <c r="K268" s="1506" t="s">
        <v>73</v>
      </c>
      <c r="L268" s="1507" t="s">
        <v>73</v>
      </c>
    </row>
    <row r="269" spans="1:12">
      <c r="A269" s="1532" t="s">
        <v>88</v>
      </c>
      <c r="B269" s="1508" t="s">
        <v>27</v>
      </c>
      <c r="C269" s="1509" t="s">
        <v>73</v>
      </c>
      <c r="D269" s="1509" t="s">
        <v>73</v>
      </c>
      <c r="E269" s="1510" t="s">
        <v>73</v>
      </c>
      <c r="F269" s="1510" t="s">
        <v>73</v>
      </c>
      <c r="G269" s="1511" t="s">
        <v>73</v>
      </c>
      <c r="H269" s="1512" t="s">
        <v>73</v>
      </c>
      <c r="I269" s="1512" t="s">
        <v>73</v>
      </c>
      <c r="J269" s="1513" t="s">
        <v>73</v>
      </c>
      <c r="K269" s="1513" t="s">
        <v>73</v>
      </c>
      <c r="L269" s="1514" t="s">
        <v>73</v>
      </c>
    </row>
    <row r="270" spans="1:12">
      <c r="A270" s="1482" t="s">
        <v>88</v>
      </c>
      <c r="B270" s="1505" t="s">
        <v>29</v>
      </c>
      <c r="C270" s="1484" t="s">
        <v>73</v>
      </c>
      <c r="D270" s="1484" t="s">
        <v>73</v>
      </c>
      <c r="E270" s="1485" t="s">
        <v>73</v>
      </c>
      <c r="F270" s="1485" t="s">
        <v>73</v>
      </c>
      <c r="G270" s="1486" t="s">
        <v>73</v>
      </c>
      <c r="H270" s="1487" t="s">
        <v>73</v>
      </c>
      <c r="I270" s="1487" t="s">
        <v>73</v>
      </c>
      <c r="J270" s="1506" t="s">
        <v>73</v>
      </c>
      <c r="K270" s="1506" t="s">
        <v>73</v>
      </c>
      <c r="L270" s="1507" t="s">
        <v>73</v>
      </c>
    </row>
    <row r="271" spans="1:12" ht="16.5" thickBot="1">
      <c r="A271" s="1533" t="s">
        <v>88</v>
      </c>
      <c r="B271" s="1505" t="s">
        <v>32</v>
      </c>
      <c r="C271" s="1517" t="s">
        <v>73</v>
      </c>
      <c r="D271" s="1517" t="s">
        <v>73</v>
      </c>
      <c r="E271" s="1518" t="s">
        <v>73</v>
      </c>
      <c r="F271" s="1518" t="s">
        <v>73</v>
      </c>
      <c r="G271" s="1519" t="s">
        <v>73</v>
      </c>
      <c r="H271" s="1506" t="s">
        <v>73</v>
      </c>
      <c r="I271" s="1506" t="s">
        <v>73</v>
      </c>
      <c r="J271" s="1506" t="s">
        <v>73</v>
      </c>
      <c r="K271" s="1506" t="s">
        <v>73</v>
      </c>
      <c r="L271" s="1507" t="s">
        <v>73</v>
      </c>
    </row>
    <row r="272" spans="1:12" ht="16.5" thickBot="1">
      <c r="A272" s="1520"/>
      <c r="B272" s="1521"/>
      <c r="C272" s="1522"/>
      <c r="D272" s="1522"/>
      <c r="E272" s="1522"/>
      <c r="F272" s="1522"/>
      <c r="G272" s="1523"/>
      <c r="H272" s="1524"/>
      <c r="I272" s="1524"/>
      <c r="J272" s="1524"/>
      <c r="K272" s="1524"/>
      <c r="L272" s="1525"/>
    </row>
    <row r="273" spans="1:12">
      <c r="A273" s="1497" t="s">
        <v>20</v>
      </c>
      <c r="B273" s="1498" t="s">
        <v>24</v>
      </c>
      <c r="C273" s="1499">
        <v>18059.124533303253</v>
      </c>
      <c r="D273" s="1499">
        <v>18452.091535947715</v>
      </c>
      <c r="E273" s="1500">
        <v>18420.307023969319</v>
      </c>
      <c r="F273" s="1500">
        <v>18821.133366666669</v>
      </c>
      <c r="G273" s="1501">
        <v>-2.1296610299103289</v>
      </c>
      <c r="H273" s="1502">
        <v>347.64833333333337</v>
      </c>
      <c r="I273" s="1502">
        <v>-2.5159560303124815</v>
      </c>
      <c r="J273" s="1503">
        <v>13.20754716981132</v>
      </c>
      <c r="K273" s="1503">
        <v>2.8873917228103942</v>
      </c>
      <c r="L273" s="1504">
        <v>0.2969713904545781</v>
      </c>
    </row>
    <row r="274" spans="1:12">
      <c r="A274" s="1475" t="s">
        <v>20</v>
      </c>
      <c r="B274" s="1505" t="s">
        <v>25</v>
      </c>
      <c r="C274" s="1484">
        <v>17615.842156862745</v>
      </c>
      <c r="D274" s="1484">
        <v>0</v>
      </c>
      <c r="E274" s="1485">
        <v>17968.159</v>
      </c>
      <c r="F274" s="1485">
        <v>0</v>
      </c>
      <c r="G274" s="1486" t="s">
        <v>73</v>
      </c>
      <c r="H274" s="1487">
        <v>304.5</v>
      </c>
      <c r="I274" s="1487" t="s">
        <v>73</v>
      </c>
      <c r="J274" s="1506" t="s">
        <v>73</v>
      </c>
      <c r="K274" s="1506">
        <v>0.52935514918190563</v>
      </c>
      <c r="L274" s="1507">
        <v>0.52935514918190563</v>
      </c>
    </row>
    <row r="275" spans="1:12">
      <c r="A275" s="1475" t="s">
        <v>20</v>
      </c>
      <c r="B275" s="1505" t="s">
        <v>26</v>
      </c>
      <c r="C275" s="1484">
        <v>18384.251960784317</v>
      </c>
      <c r="D275" s="1484">
        <v>18790.337254901962</v>
      </c>
      <c r="E275" s="1485">
        <v>18751.937000000002</v>
      </c>
      <c r="F275" s="1485">
        <v>19166.144</v>
      </c>
      <c r="G275" s="1486">
        <v>-2.1611389333190782</v>
      </c>
      <c r="H275" s="1487">
        <v>335.9</v>
      </c>
      <c r="I275" s="1487">
        <v>1.4190821256038613</v>
      </c>
      <c r="J275" s="1506">
        <v>-15.384615384615385</v>
      </c>
      <c r="K275" s="1506">
        <v>1.0587102983638113</v>
      </c>
      <c r="L275" s="1507">
        <v>-0.21206194015036273</v>
      </c>
    </row>
    <row r="276" spans="1:12">
      <c r="A276" s="1475" t="s">
        <v>20</v>
      </c>
      <c r="B276" s="1505" t="s">
        <v>31</v>
      </c>
      <c r="C276" s="1484">
        <v>17968.443137254904</v>
      </c>
      <c r="D276" s="1484">
        <v>18169.069607843139</v>
      </c>
      <c r="E276" s="1485">
        <v>18327.812000000002</v>
      </c>
      <c r="F276" s="1485">
        <v>18532.451000000001</v>
      </c>
      <c r="G276" s="1486">
        <v>-1.10421983578966</v>
      </c>
      <c r="H276" s="1487">
        <v>374.8</v>
      </c>
      <c r="I276" s="1487">
        <v>-1.6531094200997143</v>
      </c>
      <c r="J276" s="1506">
        <v>0</v>
      </c>
      <c r="K276" s="1506">
        <v>1.2993262752646775</v>
      </c>
      <c r="L276" s="1507">
        <v>-2.032181857696469E-2</v>
      </c>
    </row>
    <row r="277" spans="1:12">
      <c r="A277" s="1497" t="s">
        <v>20</v>
      </c>
      <c r="B277" s="1508" t="s">
        <v>27</v>
      </c>
      <c r="C277" s="1509">
        <v>18312.468749361109</v>
      </c>
      <c r="D277" s="1509">
        <v>18225.345727302403</v>
      </c>
      <c r="E277" s="1510">
        <v>18678.718124348332</v>
      </c>
      <c r="F277" s="1510">
        <v>18589.852641848451</v>
      </c>
      <c r="G277" s="1511">
        <v>0.47803220505272914</v>
      </c>
      <c r="H277" s="1512">
        <v>298.09424460431654</v>
      </c>
      <c r="I277" s="1512">
        <v>1.4733286053477128</v>
      </c>
      <c r="J277" s="1513">
        <v>17.200674536256326</v>
      </c>
      <c r="K277" s="1513">
        <v>33.445620789220406</v>
      </c>
      <c r="L277" s="1514">
        <v>4.4622385800317446</v>
      </c>
    </row>
    <row r="278" spans="1:12">
      <c r="A278" s="1475" t="s">
        <v>20</v>
      </c>
      <c r="B278" s="1505" t="s">
        <v>28</v>
      </c>
      <c r="C278" s="1484">
        <v>18264.216666666667</v>
      </c>
      <c r="D278" s="1484">
        <v>17668.263725490197</v>
      </c>
      <c r="E278" s="1485">
        <v>18629.501</v>
      </c>
      <c r="F278" s="1485">
        <v>18021.629000000001</v>
      </c>
      <c r="G278" s="1486">
        <v>3.3730136160277153</v>
      </c>
      <c r="H278" s="1487">
        <v>259.7</v>
      </c>
      <c r="I278" s="1487">
        <v>-0.68833652007648616</v>
      </c>
      <c r="J278" s="1506">
        <v>14.71861471861472</v>
      </c>
      <c r="K278" s="1506">
        <v>12.752646775745911</v>
      </c>
      <c r="L278" s="1507">
        <v>1.4623241951007504</v>
      </c>
    </row>
    <row r="279" spans="1:12">
      <c r="A279" s="1475" t="s">
        <v>20</v>
      </c>
      <c r="B279" s="1505" t="s">
        <v>29</v>
      </c>
      <c r="C279" s="1484">
        <v>18445.412745098038</v>
      </c>
      <c r="D279" s="1484">
        <v>18499.929411764704</v>
      </c>
      <c r="E279" s="1485">
        <v>18814.321</v>
      </c>
      <c r="F279" s="1485">
        <v>18869.928</v>
      </c>
      <c r="G279" s="1486">
        <v>-0.29468580908204828</v>
      </c>
      <c r="H279" s="1487">
        <v>314</v>
      </c>
      <c r="I279" s="1487">
        <v>2.8496560759908247</v>
      </c>
      <c r="J279" s="1506">
        <v>9.375</v>
      </c>
      <c r="K279" s="1506">
        <v>15.158806544754572</v>
      </c>
      <c r="L279" s="1507">
        <v>1.0825602104437202</v>
      </c>
    </row>
    <row r="280" spans="1:12">
      <c r="A280" s="1475" t="s">
        <v>20</v>
      </c>
      <c r="B280" s="1505" t="s">
        <v>32</v>
      </c>
      <c r="C280" s="1484">
        <v>18063.248039215687</v>
      </c>
      <c r="D280" s="1484">
        <v>18593.027450980389</v>
      </c>
      <c r="E280" s="1485">
        <v>18424.512999999999</v>
      </c>
      <c r="F280" s="1485">
        <v>18964.887999999999</v>
      </c>
      <c r="G280" s="1486">
        <v>-2.8493445360710803</v>
      </c>
      <c r="H280" s="1487">
        <v>343</v>
      </c>
      <c r="I280" s="1487">
        <v>-1.8878718535469172</v>
      </c>
      <c r="J280" s="1506">
        <v>55.405405405405403</v>
      </c>
      <c r="K280" s="1506">
        <v>5.5341674687199225</v>
      </c>
      <c r="L280" s="1507">
        <v>1.9173541744872731</v>
      </c>
    </row>
    <row r="281" spans="1:12">
      <c r="A281" s="1497" t="s">
        <v>20</v>
      </c>
      <c r="B281" s="1508" t="s">
        <v>33</v>
      </c>
      <c r="C281" s="1509">
        <v>15431.711976755614</v>
      </c>
      <c r="D281" s="1509">
        <v>15203.144801598362</v>
      </c>
      <c r="E281" s="1510">
        <v>15740.346216290727</v>
      </c>
      <c r="F281" s="1510">
        <v>15507.207697630331</v>
      </c>
      <c r="G281" s="1511">
        <v>1.5034203655892393</v>
      </c>
      <c r="H281" s="1512">
        <v>226.68835227272723</v>
      </c>
      <c r="I281" s="1512">
        <v>0.28968300594352692</v>
      </c>
      <c r="J281" s="1513">
        <v>-16.19047619047619</v>
      </c>
      <c r="K281" s="1513">
        <v>16.93936477382098</v>
      </c>
      <c r="L281" s="1514">
        <v>-3.5884944637156764</v>
      </c>
    </row>
    <row r="282" spans="1:12">
      <c r="A282" s="1475" t="s">
        <v>20</v>
      </c>
      <c r="B282" s="1505" t="s">
        <v>74</v>
      </c>
      <c r="C282" s="1484">
        <v>15303.322549019607</v>
      </c>
      <c r="D282" s="1484">
        <v>14930.460784313726</v>
      </c>
      <c r="E282" s="1485">
        <v>15609.388999999999</v>
      </c>
      <c r="F282" s="1485">
        <v>15229.07</v>
      </c>
      <c r="G282" s="1486">
        <v>2.4973225548244216</v>
      </c>
      <c r="H282" s="1487">
        <v>215.4</v>
      </c>
      <c r="I282" s="1487">
        <v>-9.2764378478658926E-2</v>
      </c>
      <c r="J282" s="1506">
        <v>-11.07011070110701</v>
      </c>
      <c r="K282" s="1506">
        <v>11.597690086621752</v>
      </c>
      <c r="L282" s="1507">
        <v>-1.6476667071221378</v>
      </c>
    </row>
    <row r="283" spans="1:12">
      <c r="A283" s="1475" t="s">
        <v>20</v>
      </c>
      <c r="B283" s="1505" t="s">
        <v>34</v>
      </c>
      <c r="C283" s="1484">
        <v>15693.945098039216</v>
      </c>
      <c r="D283" s="1484">
        <v>15600.599019607844</v>
      </c>
      <c r="E283" s="1485">
        <v>16007.824000000001</v>
      </c>
      <c r="F283" s="1485">
        <v>15912.611000000001</v>
      </c>
      <c r="G283" s="1486">
        <v>0.59834932180520051</v>
      </c>
      <c r="H283" s="1487">
        <v>241.7</v>
      </c>
      <c r="I283" s="1487">
        <v>1.1297071129707066</v>
      </c>
      <c r="J283" s="1506">
        <v>-32.835820895522389</v>
      </c>
      <c r="K283" s="1506">
        <v>4.3310875842155916</v>
      </c>
      <c r="L283" s="1507">
        <v>-2.2182770296651508</v>
      </c>
    </row>
    <row r="284" spans="1:12" ht="16.5" thickBot="1">
      <c r="A284" s="1475" t="s">
        <v>20</v>
      </c>
      <c r="B284" s="1505" t="s">
        <v>35</v>
      </c>
      <c r="C284" s="1484">
        <v>15588.711764705882</v>
      </c>
      <c r="D284" s="1484" t="s">
        <v>200</v>
      </c>
      <c r="E284" s="1485">
        <v>15900.486000000001</v>
      </c>
      <c r="F284" s="1485" t="s">
        <v>200</v>
      </c>
      <c r="G284" s="1486" t="s">
        <v>73</v>
      </c>
      <c r="H284" s="1487">
        <v>291.89999999999998</v>
      </c>
      <c r="I284" s="1487" t="s">
        <v>73</v>
      </c>
      <c r="J284" s="1506" t="s">
        <v>73</v>
      </c>
      <c r="K284" s="1506">
        <v>1.010587102983638</v>
      </c>
      <c r="L284" s="1507" t="s">
        <v>73</v>
      </c>
    </row>
    <row r="285" spans="1:12" ht="16.5" thickBot="1">
      <c r="A285" s="1520"/>
      <c r="B285" s="1521"/>
      <c r="C285" s="1522"/>
      <c r="D285" s="1522"/>
      <c r="E285" s="1522"/>
      <c r="F285" s="1522"/>
      <c r="G285" s="1523"/>
      <c r="H285" s="1524"/>
      <c r="I285" s="1524"/>
      <c r="J285" s="1524"/>
      <c r="K285" s="1524"/>
      <c r="L285" s="1525"/>
    </row>
    <row r="286" spans="1:12">
      <c r="A286" s="1497" t="s">
        <v>89</v>
      </c>
      <c r="B286" s="1508" t="s">
        <v>21</v>
      </c>
      <c r="C286" s="1509">
        <v>21362.73518236665</v>
      </c>
      <c r="D286" s="1509">
        <v>21429.662121385518</v>
      </c>
      <c r="E286" s="1510">
        <v>21789.989886013984</v>
      </c>
      <c r="F286" s="1510">
        <v>21858.255363813227</v>
      </c>
      <c r="G286" s="1511">
        <v>-0.31230981916451478</v>
      </c>
      <c r="H286" s="1512">
        <v>340.47619047619048</v>
      </c>
      <c r="I286" s="1512">
        <v>-0.63731089821090492</v>
      </c>
      <c r="J286" s="1513">
        <v>40</v>
      </c>
      <c r="K286" s="1513">
        <v>2.0211742059672759</v>
      </c>
      <c r="L286" s="1514">
        <v>0.55489854614322898</v>
      </c>
    </row>
    <row r="287" spans="1:12">
      <c r="A287" s="1475" t="s">
        <v>89</v>
      </c>
      <c r="B287" s="1505" t="s">
        <v>22</v>
      </c>
      <c r="C287" s="1484">
        <v>20797.688235294117</v>
      </c>
      <c r="D287" s="1484" t="s">
        <v>73</v>
      </c>
      <c r="E287" s="1485">
        <v>21213.642</v>
      </c>
      <c r="F287" s="1546" t="s">
        <v>73</v>
      </c>
      <c r="G287" s="1486" t="s">
        <v>73</v>
      </c>
      <c r="H287" s="1487">
        <v>298</v>
      </c>
      <c r="I287" s="1487" t="s">
        <v>73</v>
      </c>
      <c r="J287" s="1506" t="s">
        <v>73</v>
      </c>
      <c r="K287" s="1506">
        <v>0.2406159769008662</v>
      </c>
      <c r="L287" s="1507" t="s">
        <v>73</v>
      </c>
    </row>
    <row r="288" spans="1:12">
      <c r="A288" s="1475" t="s">
        <v>89</v>
      </c>
      <c r="B288" s="1505" t="s">
        <v>23</v>
      </c>
      <c r="C288" s="1484">
        <v>21228.100980392155</v>
      </c>
      <c r="D288" s="1484">
        <v>21391.855882352938</v>
      </c>
      <c r="E288" s="1485">
        <v>21652.663</v>
      </c>
      <c r="F288" s="1485">
        <v>21819.692999999999</v>
      </c>
      <c r="G288" s="1486">
        <v>-0.7655011461435266</v>
      </c>
      <c r="H288" s="1487">
        <v>340</v>
      </c>
      <c r="I288" s="1487">
        <v>2.2556390977443606</v>
      </c>
      <c r="J288" s="1506">
        <v>-29.166666666666668</v>
      </c>
      <c r="K288" s="1506">
        <v>0.81809432146294514</v>
      </c>
      <c r="L288" s="1507">
        <v>-0.35492620639629247</v>
      </c>
    </row>
    <row r="289" spans="1:12">
      <c r="A289" s="1475" t="s">
        <v>89</v>
      </c>
      <c r="B289" s="1505" t="s">
        <v>30</v>
      </c>
      <c r="C289" s="1484" t="s">
        <v>200</v>
      </c>
      <c r="D289" s="1484" t="s">
        <v>200</v>
      </c>
      <c r="E289" s="1485" t="s">
        <v>200</v>
      </c>
      <c r="F289" s="1485" t="s">
        <v>200</v>
      </c>
      <c r="G289" s="1542" t="s">
        <v>73</v>
      </c>
      <c r="H289" s="1487" t="s">
        <v>200</v>
      </c>
      <c r="I289" s="1487" t="s">
        <v>73</v>
      </c>
      <c r="J289" s="1506" t="s">
        <v>73</v>
      </c>
      <c r="K289" s="1506">
        <v>0.96246390760346479</v>
      </c>
      <c r="L289" s="1507" t="s">
        <v>73</v>
      </c>
    </row>
    <row r="290" spans="1:12">
      <c r="A290" s="1497" t="s">
        <v>89</v>
      </c>
      <c r="B290" s="1508" t="s">
        <v>24</v>
      </c>
      <c r="C290" s="1509">
        <v>20786.670616859883</v>
      </c>
      <c r="D290" s="1509">
        <v>20862.322751447482</v>
      </c>
      <c r="E290" s="1510">
        <v>21202.404029197081</v>
      </c>
      <c r="F290" s="1510">
        <v>21279.569206476433</v>
      </c>
      <c r="G290" s="1511">
        <v>-0.3626256552969449</v>
      </c>
      <c r="H290" s="1512">
        <v>298.39306930693073</v>
      </c>
      <c r="I290" s="1512">
        <v>0.44746607984730141</v>
      </c>
      <c r="J290" s="1513">
        <v>-3.8095238095238098</v>
      </c>
      <c r="K290" s="1513">
        <v>4.8604427333974982</v>
      </c>
      <c r="L290" s="1514">
        <v>-0.27152207598666589</v>
      </c>
    </row>
    <row r="291" spans="1:12">
      <c r="A291" s="1475" t="s">
        <v>89</v>
      </c>
      <c r="B291" s="1505" t="s">
        <v>25</v>
      </c>
      <c r="C291" s="1484">
        <v>19992.849019607842</v>
      </c>
      <c r="D291" s="1484">
        <v>19936.290196078429</v>
      </c>
      <c r="E291" s="1485">
        <v>20392.705999999998</v>
      </c>
      <c r="F291" s="1485">
        <v>20335.016</v>
      </c>
      <c r="G291" s="1486">
        <v>0.28369783431691764</v>
      </c>
      <c r="H291" s="1487">
        <v>273</v>
      </c>
      <c r="I291" s="1487">
        <v>3.7628278221208573</v>
      </c>
      <c r="J291" s="1506">
        <v>-23.076923076923077</v>
      </c>
      <c r="K291" s="1506">
        <v>0.48123195380173239</v>
      </c>
      <c r="L291" s="1507">
        <v>-0.1541541654553546</v>
      </c>
    </row>
    <row r="292" spans="1:12">
      <c r="A292" s="1475" t="s">
        <v>89</v>
      </c>
      <c r="B292" s="1505" t="s">
        <v>26</v>
      </c>
      <c r="C292" s="1484">
        <v>21048.236274509803</v>
      </c>
      <c r="D292" s="1484">
        <v>21001.641176470588</v>
      </c>
      <c r="E292" s="1485">
        <v>21469.201000000001</v>
      </c>
      <c r="F292" s="1485">
        <v>21421.673999999999</v>
      </c>
      <c r="G292" s="1486">
        <v>0.22186408027683488</v>
      </c>
      <c r="H292" s="1487">
        <v>291.89999999999998</v>
      </c>
      <c r="I292" s="1487">
        <v>0.58580289455547507</v>
      </c>
      <c r="J292" s="1506">
        <v>6.3492063492063489</v>
      </c>
      <c r="K292" s="1506">
        <v>3.2242540904716073</v>
      </c>
      <c r="L292" s="1507">
        <v>0.14507520484110881</v>
      </c>
    </row>
    <row r="293" spans="1:12">
      <c r="A293" s="1475" t="s">
        <v>89</v>
      </c>
      <c r="B293" s="1505" t="s">
        <v>31</v>
      </c>
      <c r="C293" s="1484">
        <v>20410.99019607843</v>
      </c>
      <c r="D293" s="1484">
        <v>20927.685294117648</v>
      </c>
      <c r="E293" s="1485">
        <v>20819.21</v>
      </c>
      <c r="F293" s="1485">
        <v>21346.239000000001</v>
      </c>
      <c r="G293" s="1486">
        <v>-2.4689548355567568</v>
      </c>
      <c r="H293" s="1487">
        <v>327.10000000000002</v>
      </c>
      <c r="I293" s="1487">
        <v>-3.0562347188253635E-2</v>
      </c>
      <c r="J293" s="1506">
        <v>-17.241379310344829</v>
      </c>
      <c r="K293" s="1506">
        <v>1.1549566891241578</v>
      </c>
      <c r="L293" s="1507">
        <v>-0.26244311537242071</v>
      </c>
    </row>
    <row r="294" spans="1:12">
      <c r="A294" s="1497" t="s">
        <v>89</v>
      </c>
      <c r="B294" s="1508" t="s">
        <v>27</v>
      </c>
      <c r="C294" s="1509">
        <v>18275.020933691583</v>
      </c>
      <c r="D294" s="1509">
        <v>18327.986611707107</v>
      </c>
      <c r="E294" s="1510">
        <v>18640.521352365417</v>
      </c>
      <c r="F294" s="1510">
        <v>18862.505469285716</v>
      </c>
      <c r="G294" s="1511">
        <v>-1.1768538240148498</v>
      </c>
      <c r="H294" s="1512">
        <v>270.03832599118942</v>
      </c>
      <c r="I294" s="1512">
        <v>-0.65240930294209676</v>
      </c>
      <c r="J294" s="1513">
        <v>10.194174757281553</v>
      </c>
      <c r="K294" s="1513">
        <v>10.923965351299326</v>
      </c>
      <c r="L294" s="1514">
        <v>0.85553915384087098</v>
      </c>
    </row>
    <row r="295" spans="1:12">
      <c r="A295" s="1475" t="s">
        <v>89</v>
      </c>
      <c r="B295" s="1505" t="s">
        <v>28</v>
      </c>
      <c r="C295" s="1484">
        <v>17524.648039215685</v>
      </c>
      <c r="D295" s="1484">
        <v>17978.975490196077</v>
      </c>
      <c r="E295" s="1485">
        <v>17875.141</v>
      </c>
      <c r="F295" s="1485">
        <v>18338.555</v>
      </c>
      <c r="G295" s="1486">
        <v>-2.5269929937227915</v>
      </c>
      <c r="H295" s="1487">
        <v>222.2</v>
      </c>
      <c r="I295" s="1487">
        <v>-3.8095238095238146</v>
      </c>
      <c r="J295" s="1506">
        <v>20</v>
      </c>
      <c r="K295" s="1506">
        <v>1.7324350336862366</v>
      </c>
      <c r="L295" s="1507">
        <v>0.26615937386218969</v>
      </c>
    </row>
    <row r="296" spans="1:12">
      <c r="A296" s="1475" t="s">
        <v>89</v>
      </c>
      <c r="B296" s="1505" t="s">
        <v>29</v>
      </c>
      <c r="C296" s="1484">
        <v>19689.998039215683</v>
      </c>
      <c r="D296" s="1484">
        <v>19771.151960784315</v>
      </c>
      <c r="E296" s="1485">
        <v>20083.797999999999</v>
      </c>
      <c r="F296" s="1485">
        <v>20166.575000000001</v>
      </c>
      <c r="G296" s="1486">
        <v>-0.41046632856596554</v>
      </c>
      <c r="H296" s="1487">
        <v>274.10000000000002</v>
      </c>
      <c r="I296" s="1487">
        <v>7.3019350127800475E-2</v>
      </c>
      <c r="J296" s="1487">
        <v>7.2368421052631584</v>
      </c>
      <c r="K296" s="1487">
        <v>7.8440808469682395</v>
      </c>
      <c r="L296" s="1488">
        <v>0.41495083719306791</v>
      </c>
    </row>
    <row r="297" spans="1:12" ht="16.5" thickBot="1">
      <c r="A297" s="1534" t="s">
        <v>89</v>
      </c>
      <c r="B297" s="1535" t="s">
        <v>32</v>
      </c>
      <c r="C297" s="1491">
        <v>11637.179411764706</v>
      </c>
      <c r="D297" s="1491">
        <v>11637.179411764706</v>
      </c>
      <c r="E297" s="1492">
        <v>11869.923000000001</v>
      </c>
      <c r="F297" s="1492">
        <v>12042.790999999999</v>
      </c>
      <c r="G297" s="1493">
        <v>-1.435447978794937</v>
      </c>
      <c r="H297" s="1494">
        <v>307.89999999999998</v>
      </c>
      <c r="I297" s="1494">
        <v>-0.54909560723515671</v>
      </c>
      <c r="J297" s="1494">
        <v>16.666666666666664</v>
      </c>
      <c r="K297" s="1494">
        <v>2.5454545454545454</v>
      </c>
      <c r="L297" s="1495">
        <v>0.57662763815347895</v>
      </c>
    </row>
    <row r="298" spans="1:12">
      <c r="G298" s="1169"/>
      <c r="H298" s="1169"/>
      <c r="I298" s="1169"/>
      <c r="J298" s="1169"/>
      <c r="K298" s="1169"/>
      <c r="L298" s="1169"/>
    </row>
    <row r="299" spans="1:12">
      <c r="G299" s="1169"/>
      <c r="H299" s="1169"/>
      <c r="I299" s="1169"/>
      <c r="J299" s="1169"/>
      <c r="K299" s="1169"/>
      <c r="L299" s="1169"/>
    </row>
    <row r="300" spans="1:12">
      <c r="G300" s="1169"/>
      <c r="H300" s="1169"/>
      <c r="I300" s="1169"/>
      <c r="J300" s="1169"/>
      <c r="K300" s="1169"/>
      <c r="L300" s="1169"/>
    </row>
    <row r="301" spans="1:12">
      <c r="G301" s="1169"/>
      <c r="H301" s="1169"/>
      <c r="I301" s="1169"/>
      <c r="J301" s="1169"/>
      <c r="K301" s="1169"/>
      <c r="L301" s="1169"/>
    </row>
    <row r="302" spans="1:12">
      <c r="G302" s="1169"/>
      <c r="H302" s="1169"/>
      <c r="I302" s="1169"/>
      <c r="J302" s="1169"/>
      <c r="K302" s="1169"/>
      <c r="L302" s="1169"/>
    </row>
    <row r="303" spans="1:12">
      <c r="G303" s="1169"/>
      <c r="H303" s="1169"/>
      <c r="I303" s="1169"/>
      <c r="J303" s="1169"/>
      <c r="K303" s="1169"/>
      <c r="L303" s="1169"/>
    </row>
    <row r="304" spans="1:12">
      <c r="G304" s="1169"/>
      <c r="H304" s="1169"/>
      <c r="I304" s="1169"/>
      <c r="J304" s="1169"/>
      <c r="K304" s="1169"/>
      <c r="L304" s="1169"/>
    </row>
    <row r="305" spans="7:12">
      <c r="G305" s="1169"/>
      <c r="H305" s="1169"/>
      <c r="I305" s="1169"/>
      <c r="J305" s="1169"/>
      <c r="K305" s="1169"/>
      <c r="L305" s="1169"/>
    </row>
    <row r="306" spans="7:12">
      <c r="G306" s="1169"/>
      <c r="H306" s="1169"/>
      <c r="I306" s="1169"/>
      <c r="J306" s="1169"/>
      <c r="K306" s="1169"/>
      <c r="L306" s="1169"/>
    </row>
    <row r="307" spans="7:12">
      <c r="G307" s="1169"/>
      <c r="H307" s="1169"/>
      <c r="I307" s="1169"/>
      <c r="J307" s="1169"/>
      <c r="K307" s="1169"/>
      <c r="L307" s="1169"/>
    </row>
    <row r="308" spans="7:12">
      <c r="G308" s="1169"/>
      <c r="H308" s="1169"/>
      <c r="I308" s="1169"/>
      <c r="J308" s="1169"/>
      <c r="K308" s="1169"/>
      <c r="L308" s="1169"/>
    </row>
    <row r="309" spans="7:12">
      <c r="G309" s="1169"/>
      <c r="H309" s="1169"/>
      <c r="I309" s="1169"/>
      <c r="J309" s="1169"/>
      <c r="K309" s="1169"/>
      <c r="L309" s="1169"/>
    </row>
    <row r="310" spans="7:12">
      <c r="G310" s="1169"/>
      <c r="H310" s="1169"/>
      <c r="I310" s="1169"/>
      <c r="J310" s="1169"/>
      <c r="K310" s="1169"/>
      <c r="L310" s="1169"/>
    </row>
    <row r="311" spans="7:12">
      <c r="G311" s="1169"/>
      <c r="H311" s="1169"/>
      <c r="I311" s="1169"/>
      <c r="J311" s="1169"/>
      <c r="K311" s="1169"/>
      <c r="L311" s="1169"/>
    </row>
    <row r="312" spans="7:12">
      <c r="G312" s="1169"/>
      <c r="H312" s="1169"/>
      <c r="I312" s="1169"/>
      <c r="J312" s="1169"/>
      <c r="K312" s="1169"/>
      <c r="L312" s="1169"/>
    </row>
    <row r="313" spans="7:12">
      <c r="G313" s="1169"/>
      <c r="H313" s="1169"/>
      <c r="I313" s="1169"/>
      <c r="J313" s="1169"/>
      <c r="K313" s="1169"/>
      <c r="L313" s="1169"/>
    </row>
    <row r="314" spans="7:12">
      <c r="G314" s="1169"/>
      <c r="H314" s="1169"/>
      <c r="I314" s="1169"/>
      <c r="J314" s="1169"/>
      <c r="K314" s="1169"/>
      <c r="L314" s="1169"/>
    </row>
    <row r="315" spans="7:12">
      <c r="G315" s="1169"/>
      <c r="H315" s="1169"/>
      <c r="I315" s="1169"/>
      <c r="J315" s="1169"/>
      <c r="K315" s="1169"/>
      <c r="L315" s="1169"/>
    </row>
    <row r="316" spans="7:12">
      <c r="G316" s="1169"/>
      <c r="H316" s="1169"/>
      <c r="I316" s="1169"/>
      <c r="J316" s="1169"/>
      <c r="K316" s="1169"/>
      <c r="L316" s="1169"/>
    </row>
    <row r="317" spans="7:12">
      <c r="G317" s="1169"/>
      <c r="H317" s="1169"/>
      <c r="I317" s="1169"/>
      <c r="J317" s="1169"/>
      <c r="K317" s="1169"/>
      <c r="L317" s="1169"/>
    </row>
    <row r="318" spans="7:12">
      <c r="G318" s="1169"/>
      <c r="H318" s="1169"/>
      <c r="I318" s="1169"/>
      <c r="J318" s="1169"/>
      <c r="K318" s="1169"/>
      <c r="L318" s="1169"/>
    </row>
    <row r="319" spans="7:12">
      <c r="G319" s="1169"/>
      <c r="H319" s="1169"/>
      <c r="I319" s="1169"/>
      <c r="J319" s="1169"/>
      <c r="K319" s="1169"/>
      <c r="L319" s="1169"/>
    </row>
    <row r="320" spans="7:12">
      <c r="G320" s="1169"/>
      <c r="H320" s="1169"/>
      <c r="I320" s="1169"/>
      <c r="J320" s="1169"/>
      <c r="K320" s="1169"/>
      <c r="L320" s="1169"/>
    </row>
    <row r="321" spans="7:12">
      <c r="G321" s="1169"/>
      <c r="H321" s="1169"/>
      <c r="I321" s="1169"/>
      <c r="J321" s="1169"/>
      <c r="K321" s="1169"/>
      <c r="L321" s="1169"/>
    </row>
    <row r="322" spans="7:12">
      <c r="G322" s="1169"/>
      <c r="H322" s="1169"/>
      <c r="I322" s="1169"/>
      <c r="J322" s="1169"/>
      <c r="K322" s="1169"/>
      <c r="L322" s="1169"/>
    </row>
    <row r="323" spans="7:12">
      <c r="G323" s="1169"/>
      <c r="H323" s="1169"/>
      <c r="I323" s="1169"/>
      <c r="J323" s="1169"/>
      <c r="K323" s="1169"/>
      <c r="L323" s="1169"/>
    </row>
    <row r="324" spans="7:12">
      <c r="G324" s="1169"/>
      <c r="H324" s="1169"/>
      <c r="I324" s="1169"/>
      <c r="J324" s="1169"/>
      <c r="K324" s="1169"/>
      <c r="L324" s="1169"/>
    </row>
    <row r="325" spans="7:12">
      <c r="G325" s="1169"/>
      <c r="H325" s="1169"/>
      <c r="I325" s="1169"/>
      <c r="J325" s="1169"/>
      <c r="K325" s="1169"/>
      <c r="L325" s="1169"/>
    </row>
    <row r="326" spans="7:12">
      <c r="G326" s="1169"/>
      <c r="H326" s="1169"/>
      <c r="I326" s="1169"/>
      <c r="J326" s="1169"/>
      <c r="K326" s="1169"/>
      <c r="L326" s="1169"/>
    </row>
    <row r="327" spans="7:12">
      <c r="G327" s="1169"/>
      <c r="H327" s="1169"/>
      <c r="I327" s="1169"/>
      <c r="J327" s="1169"/>
      <c r="K327" s="1169"/>
      <c r="L327" s="1169"/>
    </row>
    <row r="328" spans="7:12">
      <c r="G328" s="1169"/>
      <c r="H328" s="1169"/>
      <c r="I328" s="1169"/>
      <c r="J328" s="1169"/>
      <c r="K328" s="1169"/>
      <c r="L328" s="1169"/>
    </row>
    <row r="329" spans="7:12">
      <c r="G329" s="1169"/>
      <c r="H329" s="1169"/>
      <c r="I329" s="1169"/>
      <c r="J329" s="1169"/>
      <c r="K329" s="1169"/>
      <c r="L329" s="1169"/>
    </row>
    <row r="330" spans="7:12">
      <c r="G330" s="1169"/>
      <c r="H330" s="1169"/>
      <c r="I330" s="1169"/>
      <c r="J330" s="1169"/>
      <c r="K330" s="1169"/>
      <c r="L330" s="1169"/>
    </row>
    <row r="331" spans="7:12">
      <c r="G331" s="1169"/>
      <c r="H331" s="1169"/>
      <c r="I331" s="1169"/>
      <c r="J331" s="1169"/>
      <c r="K331" s="1169"/>
      <c r="L331" s="1169"/>
    </row>
    <row r="332" spans="7:12">
      <c r="G332" s="1169"/>
      <c r="H332" s="1169"/>
      <c r="I332" s="1169"/>
      <c r="J332" s="1169"/>
      <c r="K332" s="1169"/>
      <c r="L332" s="1169"/>
    </row>
    <row r="333" spans="7:12">
      <c r="G333" s="1169"/>
      <c r="H333" s="1169"/>
      <c r="I333" s="1169"/>
      <c r="J333" s="1169"/>
      <c r="K333" s="1169"/>
      <c r="L333" s="1169"/>
    </row>
    <row r="334" spans="7:12">
      <c r="G334" s="1169"/>
      <c r="H334" s="1169"/>
      <c r="I334" s="1169"/>
      <c r="J334" s="1169"/>
      <c r="K334" s="1169"/>
      <c r="L334" s="1169"/>
    </row>
    <row r="335" spans="7:12">
      <c r="G335" s="1169"/>
      <c r="H335" s="1169"/>
      <c r="I335" s="1169"/>
      <c r="J335" s="1169"/>
      <c r="K335" s="1169"/>
      <c r="L335" s="1169"/>
    </row>
    <row r="336" spans="7:12">
      <c r="G336" s="1169"/>
      <c r="H336" s="1169"/>
      <c r="I336" s="1169"/>
      <c r="J336" s="1169"/>
      <c r="K336" s="1169"/>
      <c r="L336" s="1169"/>
    </row>
    <row r="337" spans="7:12">
      <c r="G337" s="1169"/>
      <c r="H337" s="1169"/>
      <c r="I337" s="1169"/>
      <c r="J337" s="1169"/>
      <c r="K337" s="1169"/>
      <c r="L337" s="1169"/>
    </row>
    <row r="338" spans="7:12">
      <c r="G338" s="1169"/>
      <c r="H338" s="1169"/>
      <c r="I338" s="1169"/>
      <c r="J338" s="1169"/>
      <c r="K338" s="1169"/>
      <c r="L338" s="1169"/>
    </row>
    <row r="339" spans="7:12">
      <c r="G339" s="1169"/>
      <c r="H339" s="1169"/>
      <c r="I339" s="1169"/>
      <c r="J339" s="1169"/>
      <c r="K339" s="1169"/>
      <c r="L339" s="1169"/>
    </row>
    <row r="340" spans="7:12">
      <c r="G340" s="1169"/>
      <c r="H340" s="1169"/>
      <c r="I340" s="1169"/>
      <c r="J340" s="1169"/>
      <c r="K340" s="1169"/>
      <c r="L340" s="1169"/>
    </row>
    <row r="341" spans="7:12">
      <c r="G341" s="1169"/>
      <c r="H341" s="1169"/>
      <c r="I341" s="1169"/>
      <c r="J341" s="1169"/>
      <c r="K341" s="1169"/>
      <c r="L341" s="1169"/>
    </row>
    <row r="342" spans="7:12">
      <c r="G342" s="1169"/>
      <c r="H342" s="1169"/>
      <c r="I342" s="1169"/>
      <c r="J342" s="1169"/>
      <c r="K342" s="1169"/>
      <c r="L342" s="1169"/>
    </row>
    <row r="343" spans="7:12">
      <c r="G343" s="1169"/>
      <c r="H343" s="1169"/>
      <c r="I343" s="1169"/>
      <c r="J343" s="1169"/>
      <c r="K343" s="1169"/>
      <c r="L343" s="1169"/>
    </row>
    <row r="344" spans="7:12">
      <c r="G344" s="1169"/>
      <c r="H344" s="1169"/>
      <c r="I344" s="1169"/>
      <c r="J344" s="1169"/>
      <c r="K344" s="1169"/>
      <c r="L344" s="1169"/>
    </row>
    <row r="345" spans="7:12">
      <c r="G345" s="1169"/>
      <c r="H345" s="1169"/>
      <c r="I345" s="1169"/>
      <c r="J345" s="1169"/>
      <c r="K345" s="1169"/>
      <c r="L345" s="1169"/>
    </row>
    <row r="346" spans="7:12">
      <c r="G346" s="1169"/>
      <c r="H346" s="1169"/>
      <c r="I346" s="1169"/>
      <c r="J346" s="1169"/>
      <c r="K346" s="1169"/>
      <c r="L346" s="1169"/>
    </row>
    <row r="347" spans="7:12">
      <c r="G347" s="1169"/>
      <c r="H347" s="1169"/>
      <c r="I347" s="1169"/>
      <c r="J347" s="1169"/>
      <c r="K347" s="1169"/>
      <c r="L347" s="1169"/>
    </row>
    <row r="348" spans="7:12">
      <c r="G348" s="1169"/>
      <c r="H348" s="1169"/>
      <c r="I348" s="1169"/>
      <c r="J348" s="1169"/>
      <c r="K348" s="1169"/>
      <c r="L348" s="1169"/>
    </row>
    <row r="349" spans="7:12">
      <c r="G349" s="1169"/>
      <c r="H349" s="1169"/>
      <c r="I349" s="1169"/>
      <c r="J349" s="1169"/>
      <c r="K349" s="1169"/>
      <c r="L349" s="1169"/>
    </row>
    <row r="350" spans="7:12">
      <c r="G350" s="1169"/>
      <c r="H350" s="1169"/>
      <c r="I350" s="1169"/>
      <c r="J350" s="1169"/>
      <c r="K350" s="1169"/>
      <c r="L350" s="1169"/>
    </row>
    <row r="351" spans="7:12">
      <c r="G351" s="1169"/>
      <c r="H351" s="1169"/>
      <c r="I351" s="1169"/>
      <c r="J351" s="1169"/>
      <c r="K351" s="1169"/>
      <c r="L351" s="1169"/>
    </row>
    <row r="352" spans="7:12">
      <c r="G352" s="1169"/>
      <c r="H352" s="1169"/>
      <c r="I352" s="1169"/>
      <c r="J352" s="1169"/>
      <c r="K352" s="1169"/>
      <c r="L352" s="1169"/>
    </row>
    <row r="353" spans="7:12">
      <c r="G353" s="1169"/>
      <c r="H353" s="1169"/>
      <c r="I353" s="1169"/>
      <c r="J353" s="1169"/>
      <c r="K353" s="1169"/>
      <c r="L353" s="1169"/>
    </row>
    <row r="354" spans="7:12">
      <c r="G354" s="1169"/>
      <c r="H354" s="1169"/>
      <c r="I354" s="1169"/>
      <c r="J354" s="1169"/>
      <c r="K354" s="1169"/>
      <c r="L354" s="1169"/>
    </row>
    <row r="355" spans="7:12">
      <c r="G355" s="1169"/>
      <c r="H355" s="1169"/>
      <c r="I355" s="1169"/>
      <c r="J355" s="1169"/>
      <c r="K355" s="1169"/>
      <c r="L355" s="1169"/>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K13" sqref="K13"/>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355" t="s">
        <v>406</v>
      </c>
      <c r="B1" s="1355"/>
      <c r="C1" s="1355"/>
      <c r="D1" s="1355"/>
      <c r="E1" s="1355"/>
      <c r="F1" s="1355"/>
      <c r="G1" s="1355"/>
      <c r="H1" s="1355"/>
    </row>
    <row r="2" spans="1:18" ht="45">
      <c r="A2" s="1669" t="s">
        <v>99</v>
      </c>
      <c r="B2" s="1006" t="s">
        <v>5</v>
      </c>
      <c r="C2" s="1670"/>
      <c r="D2" s="1671" t="s">
        <v>100</v>
      </c>
      <c r="E2" s="1672" t="s">
        <v>101</v>
      </c>
      <c r="F2" s="1673"/>
      <c r="G2" s="1674"/>
      <c r="H2" s="1675" t="s">
        <v>102</v>
      </c>
    </row>
    <row r="3" spans="1:18" ht="45.75" thickBot="1">
      <c r="A3" s="1008"/>
      <c r="B3" s="1676" t="s">
        <v>529</v>
      </c>
      <c r="C3" s="1676" t="s">
        <v>517</v>
      </c>
      <c r="D3" s="1677" t="s">
        <v>50</v>
      </c>
      <c r="E3" s="1676" t="s">
        <v>529</v>
      </c>
      <c r="F3" s="1678" t="s">
        <v>517</v>
      </c>
      <c r="G3" s="1568" t="s">
        <v>103</v>
      </c>
      <c r="H3" s="1679" t="s">
        <v>104</v>
      </c>
    </row>
    <row r="4" spans="1:18">
      <c r="A4" s="1680" t="s">
        <v>4</v>
      </c>
      <c r="B4" s="1681"/>
      <c r="C4" s="1681"/>
      <c r="D4" s="1682"/>
      <c r="E4" s="1683"/>
      <c r="F4" s="1683"/>
      <c r="G4" s="1684"/>
      <c r="H4" s="1685"/>
    </row>
    <row r="5" spans="1:18">
      <c r="A5" s="1532" t="s">
        <v>251</v>
      </c>
      <c r="B5" s="1509">
        <v>20171.886548031765</v>
      </c>
      <c r="C5" s="1509">
        <v>20172.650830566785</v>
      </c>
      <c r="D5" s="1686">
        <v>-3.7887065088211477E-3</v>
      </c>
      <c r="E5" s="1687">
        <v>100</v>
      </c>
      <c r="F5" s="1688">
        <v>100</v>
      </c>
      <c r="G5" s="1689" t="s">
        <v>73</v>
      </c>
      <c r="H5" s="1690">
        <v>67.870760585992386</v>
      </c>
    </row>
    <row r="6" spans="1:18">
      <c r="A6" s="1482" t="s">
        <v>105</v>
      </c>
      <c r="B6" s="1484">
        <v>16022.832</v>
      </c>
      <c r="C6" s="1484">
        <v>16541.384999999998</v>
      </c>
      <c r="D6" s="1691">
        <v>-3.1348825990084754</v>
      </c>
      <c r="E6" s="1692">
        <v>16.171121168132526</v>
      </c>
      <c r="F6" s="1693">
        <v>17.017860726469998</v>
      </c>
      <c r="G6" s="1694">
        <v>-4.9755934188627613</v>
      </c>
      <c r="H6" s="1695">
        <v>59.518194070080867</v>
      </c>
    </row>
    <row r="7" spans="1:18">
      <c r="A7" s="1482" t="s">
        <v>106</v>
      </c>
      <c r="B7" s="1484" t="s">
        <v>200</v>
      </c>
      <c r="C7" s="1484">
        <v>24621.393</v>
      </c>
      <c r="D7" s="1691" t="s">
        <v>73</v>
      </c>
      <c r="E7" s="1692">
        <v>15.578515925198532</v>
      </c>
      <c r="F7" s="1693">
        <v>9.0995097617614178</v>
      </c>
      <c r="G7" s="1694" t="s">
        <v>73</v>
      </c>
      <c r="H7" s="1695" t="s">
        <v>73</v>
      </c>
    </row>
    <row r="8" spans="1:18" ht="16.5" thickBot="1">
      <c r="A8" s="1696" t="s">
        <v>107</v>
      </c>
      <c r="B8" s="1491">
        <v>20072.349999999999</v>
      </c>
      <c r="C8" s="1491">
        <v>20461.149000000001</v>
      </c>
      <c r="D8" s="1697">
        <v>-1.900181656465151</v>
      </c>
      <c r="E8" s="1698">
        <v>68.250362906668954</v>
      </c>
      <c r="F8" s="1699">
        <v>73.882629511768599</v>
      </c>
      <c r="G8" s="1700">
        <v>-7.623262250299975</v>
      </c>
      <c r="H8" s="1701">
        <v>55.07353226494898</v>
      </c>
    </row>
    <row r="9" spans="1:18">
      <c r="A9" s="1497" t="s">
        <v>252</v>
      </c>
      <c r="B9" s="1499">
        <v>16588.079104864293</v>
      </c>
      <c r="C9" s="1499">
        <v>16387.115319018405</v>
      </c>
      <c r="D9" s="1702">
        <v>1.2263524234351091</v>
      </c>
      <c r="E9" s="1703">
        <v>100</v>
      </c>
      <c r="F9" s="1704">
        <v>100</v>
      </c>
      <c r="G9" s="1705" t="s">
        <v>73</v>
      </c>
      <c r="H9" s="1706">
        <v>4.4095092024539797</v>
      </c>
    </row>
    <row r="10" spans="1:18">
      <c r="A10" s="1482" t="s">
        <v>105</v>
      </c>
      <c r="B10" s="1484" t="s">
        <v>200</v>
      </c>
      <c r="C10" s="1484" t="s">
        <v>200</v>
      </c>
      <c r="D10" s="1691" t="s">
        <v>73</v>
      </c>
      <c r="E10" s="1692">
        <v>7.5134377190932469</v>
      </c>
      <c r="F10" s="1693">
        <v>7.2852760736196318</v>
      </c>
      <c r="G10" s="1694" t="s">
        <v>73</v>
      </c>
      <c r="H10" s="1695" t="s">
        <v>73</v>
      </c>
    </row>
    <row r="11" spans="1:18">
      <c r="A11" s="1482" t="s">
        <v>106</v>
      </c>
      <c r="B11" s="1484" t="s">
        <v>200</v>
      </c>
      <c r="C11" s="1484" t="s">
        <v>73</v>
      </c>
      <c r="D11" s="1691" t="s">
        <v>73</v>
      </c>
      <c r="E11" s="1692">
        <v>0.11184188562080595</v>
      </c>
      <c r="F11" s="1693">
        <v>0</v>
      </c>
      <c r="G11" s="1694" t="s">
        <v>73</v>
      </c>
      <c r="H11" s="1695" t="s">
        <v>73</v>
      </c>
    </row>
    <row r="12" spans="1:18" ht="16.5" thickBot="1">
      <c r="A12" s="1707" t="s">
        <v>107</v>
      </c>
      <c r="B12" s="1484">
        <v>16892.704000000002</v>
      </c>
      <c r="C12" s="1484">
        <v>16682.548999999999</v>
      </c>
      <c r="D12" s="1691">
        <v>1.2597295533194748</v>
      </c>
      <c r="E12" s="1692">
        <v>92.374720395285962</v>
      </c>
      <c r="F12" s="1693">
        <v>92.714723926380373</v>
      </c>
      <c r="G12" s="1694">
        <v>-0.36672010301663466</v>
      </c>
      <c r="H12" s="1695">
        <v>4.0266185427475669</v>
      </c>
      <c r="P12" s="855"/>
      <c r="Q12" s="855"/>
      <c r="R12" s="855"/>
    </row>
    <row r="13" spans="1:18">
      <c r="A13" s="1680" t="s">
        <v>108</v>
      </c>
      <c r="B13" s="1708"/>
      <c r="C13" s="1708"/>
      <c r="D13" s="1709"/>
      <c r="E13" s="1710"/>
      <c r="F13" s="1710"/>
      <c r="G13" s="1711"/>
      <c r="H13" s="1712"/>
      <c r="P13" s="855"/>
      <c r="Q13" s="855"/>
      <c r="R13" s="855"/>
    </row>
    <row r="14" spans="1:18">
      <c r="A14" s="1532" t="s">
        <v>251</v>
      </c>
      <c r="B14" s="1509">
        <v>19620.196307876966</v>
      </c>
      <c r="C14" s="1509">
        <v>19754.545939396263</v>
      </c>
      <c r="D14" s="1686">
        <v>-0.68009475860118385</v>
      </c>
      <c r="E14" s="1687">
        <v>100</v>
      </c>
      <c r="F14" s="1688">
        <v>100</v>
      </c>
      <c r="G14" s="1689" t="s">
        <v>73</v>
      </c>
      <c r="H14" s="1690">
        <v>2.1299417713760573</v>
      </c>
      <c r="P14" s="855"/>
      <c r="Q14" s="855"/>
      <c r="R14" s="855"/>
    </row>
    <row r="15" spans="1:18">
      <c r="A15" s="1482" t="s">
        <v>105</v>
      </c>
      <c r="B15" s="1484" t="s">
        <v>200</v>
      </c>
      <c r="C15" s="1484">
        <v>16577.005000000001</v>
      </c>
      <c r="D15" s="1691" t="s">
        <v>73</v>
      </c>
      <c r="E15" s="1692">
        <v>9.4523630907726925</v>
      </c>
      <c r="F15" s="1693">
        <v>22.471651854121976</v>
      </c>
      <c r="G15" s="1694" t="s">
        <v>73</v>
      </c>
      <c r="H15" s="1695" t="s">
        <v>73</v>
      </c>
    </row>
    <row r="16" spans="1:18">
      <c r="A16" s="1482" t="s">
        <v>106</v>
      </c>
      <c r="B16" s="1484" t="s">
        <v>200</v>
      </c>
      <c r="C16" s="1484" t="s">
        <v>200</v>
      </c>
      <c r="D16" s="1691" t="s">
        <v>73</v>
      </c>
      <c r="E16" s="1692">
        <v>3.1957989497374344</v>
      </c>
      <c r="F16" s="1693">
        <v>7.110021452650936</v>
      </c>
      <c r="G16" s="1694" t="s">
        <v>73</v>
      </c>
      <c r="H16" s="1695" t="s">
        <v>73</v>
      </c>
    </row>
    <row r="17" spans="1:13" ht="16.5" thickBot="1">
      <c r="A17" s="1696" t="s">
        <v>107</v>
      </c>
      <c r="B17" s="1491">
        <v>19801.782999999999</v>
      </c>
      <c r="C17" s="1491">
        <v>20235.696</v>
      </c>
      <c r="D17" s="1697">
        <v>-2.1442949133056777</v>
      </c>
      <c r="E17" s="1698">
        <v>87.35183795948987</v>
      </c>
      <c r="F17" s="1699">
        <v>70.418326693227101</v>
      </c>
      <c r="G17" s="1700">
        <v>24.047023071185034</v>
      </c>
      <c r="H17" s="1701">
        <v>26.689152431726693</v>
      </c>
    </row>
    <row r="18" spans="1:13">
      <c r="A18" s="1497" t="s">
        <v>252</v>
      </c>
      <c r="B18" s="1499">
        <v>14764.834474812136</v>
      </c>
      <c r="C18" s="1499">
        <v>14249.398481460985</v>
      </c>
      <c r="D18" s="1702">
        <v>3.6172473808052561</v>
      </c>
      <c r="E18" s="1703">
        <v>100</v>
      </c>
      <c r="F18" s="1704">
        <v>100</v>
      </c>
      <c r="G18" s="1705" t="s">
        <v>73</v>
      </c>
      <c r="H18" s="1706">
        <v>24.273657996679564</v>
      </c>
    </row>
    <row r="19" spans="1:13">
      <c r="A19" s="1482" t="s">
        <v>105</v>
      </c>
      <c r="B19" s="1484" t="s">
        <v>200</v>
      </c>
      <c r="C19" s="1484" t="s">
        <v>200</v>
      </c>
      <c r="D19" s="1691" t="s">
        <v>73</v>
      </c>
      <c r="E19" s="1692">
        <v>0.94628444197049821</v>
      </c>
      <c r="F19" s="1693">
        <v>1.3835085777531821</v>
      </c>
      <c r="G19" s="1694" t="s">
        <v>73</v>
      </c>
      <c r="H19" s="1695" t="s">
        <v>73</v>
      </c>
    </row>
    <row r="20" spans="1:13">
      <c r="A20" s="1482" t="s">
        <v>106</v>
      </c>
      <c r="B20" s="1484" t="s">
        <v>73</v>
      </c>
      <c r="C20" s="1484" t="s">
        <v>73</v>
      </c>
      <c r="D20" s="1691" t="s">
        <v>73</v>
      </c>
      <c r="E20" s="1692">
        <v>0</v>
      </c>
      <c r="F20" s="1693">
        <v>0</v>
      </c>
      <c r="G20" s="1694" t="s">
        <v>73</v>
      </c>
      <c r="H20" s="1695" t="s">
        <v>73</v>
      </c>
    </row>
    <row r="21" spans="1:13" ht="16.5" thickBot="1">
      <c r="A21" s="1707" t="s">
        <v>107</v>
      </c>
      <c r="B21" s="1484">
        <v>14764.852000000001</v>
      </c>
      <c r="C21" s="1484">
        <v>14235.907999999999</v>
      </c>
      <c r="D21" s="1691">
        <v>3.7155620842731025</v>
      </c>
      <c r="E21" s="1692">
        <v>99.053715558029509</v>
      </c>
      <c r="F21" s="1693">
        <v>98.616491422246824</v>
      </c>
      <c r="G21" s="1694">
        <v>0.44335803218816616</v>
      </c>
      <c r="H21" s="1695">
        <v>24.824635241301898</v>
      </c>
    </row>
    <row r="22" spans="1:13">
      <c r="A22" s="1680" t="s">
        <v>109</v>
      </c>
      <c r="B22" s="1708"/>
      <c r="C22" s="1708"/>
      <c r="D22" s="1709"/>
      <c r="E22" s="1710"/>
      <c r="F22" s="1710"/>
      <c r="G22" s="1711"/>
      <c r="H22" s="1712"/>
    </row>
    <row r="23" spans="1:13">
      <c r="A23" s="1532" t="s">
        <v>251</v>
      </c>
      <c r="B23" s="1509">
        <v>20517.602273863798</v>
      </c>
      <c r="C23" s="1713">
        <v>20139.065465757532</v>
      </c>
      <c r="D23" s="1686">
        <v>1.8796145667726865</v>
      </c>
      <c r="E23" s="1687">
        <v>100</v>
      </c>
      <c r="F23" s="1688">
        <v>100</v>
      </c>
      <c r="G23" s="1689" t="s">
        <v>73</v>
      </c>
      <c r="H23" s="1690">
        <v>110.37014835905887</v>
      </c>
    </row>
    <row r="24" spans="1:13">
      <c r="A24" s="1482" t="s">
        <v>105</v>
      </c>
      <c r="B24" s="1484" t="s">
        <v>200</v>
      </c>
      <c r="C24" s="1484">
        <v>16506.595000000001</v>
      </c>
      <c r="D24" s="1691" t="s">
        <v>73</v>
      </c>
      <c r="E24" s="1692">
        <v>29.238495512181224</v>
      </c>
      <c r="F24" s="1693">
        <v>22.501123932264349</v>
      </c>
      <c r="G24" s="1694" t="s">
        <v>73</v>
      </c>
      <c r="H24" s="1695" t="s">
        <v>73</v>
      </c>
    </row>
    <row r="25" spans="1:13">
      <c r="A25" s="1482" t="s">
        <v>106</v>
      </c>
      <c r="B25" s="1484" t="s">
        <v>200</v>
      </c>
      <c r="C25" s="1484">
        <v>24451.739000000001</v>
      </c>
      <c r="D25" s="1691" t="s">
        <v>73</v>
      </c>
      <c r="E25" s="1692">
        <v>30.973073087334381</v>
      </c>
      <c r="F25" s="1693">
        <v>16.829012438183724</v>
      </c>
      <c r="G25" s="1694" t="s">
        <v>73</v>
      </c>
      <c r="H25" s="1695" t="s">
        <v>73</v>
      </c>
    </row>
    <row r="26" spans="1:13" ht="16.5" thickBot="1">
      <c r="A26" s="1696" t="s">
        <v>107</v>
      </c>
      <c r="B26" s="1491" t="s">
        <v>200</v>
      </c>
      <c r="C26" s="1491">
        <v>20289.991000000002</v>
      </c>
      <c r="D26" s="1697" t="s">
        <v>73</v>
      </c>
      <c r="E26" s="1698">
        <v>39.788431400484399</v>
      </c>
      <c r="F26" s="1699">
        <v>60.669863629551926</v>
      </c>
      <c r="G26" s="1700" t="s">
        <v>73</v>
      </c>
      <c r="H26" s="1701" t="s">
        <v>73</v>
      </c>
      <c r="K26" s="855"/>
      <c r="L26" s="855"/>
      <c r="M26" s="855"/>
    </row>
    <row r="27" spans="1:13">
      <c r="A27" s="1497" t="s">
        <v>252</v>
      </c>
      <c r="B27" s="1499" t="s">
        <v>200</v>
      </c>
      <c r="C27" s="1499" t="s">
        <v>73</v>
      </c>
      <c r="D27" s="1702" t="s">
        <v>73</v>
      </c>
      <c r="E27" s="1703">
        <v>100</v>
      </c>
      <c r="F27" s="1704">
        <v>100</v>
      </c>
      <c r="G27" s="1705" t="s">
        <v>73</v>
      </c>
      <c r="H27" s="1706" t="s">
        <v>73</v>
      </c>
      <c r="J27" s="1183"/>
      <c r="K27" s="1183"/>
      <c r="L27" s="1183"/>
      <c r="M27" s="1183"/>
    </row>
    <row r="28" spans="1:13">
      <c r="A28" s="1482" t="s">
        <v>105</v>
      </c>
      <c r="B28" s="1484" t="s">
        <v>200</v>
      </c>
      <c r="C28" s="1484" t="s">
        <v>73</v>
      </c>
      <c r="D28" s="1691" t="s">
        <v>73</v>
      </c>
      <c r="E28" s="1692">
        <v>0</v>
      </c>
      <c r="F28" s="1693">
        <v>0</v>
      </c>
      <c r="G28" s="1694" t="s">
        <v>73</v>
      </c>
      <c r="H28" s="1695" t="s">
        <v>73</v>
      </c>
    </row>
    <row r="29" spans="1:13">
      <c r="A29" s="1482" t="s">
        <v>106</v>
      </c>
      <c r="B29" s="1484" t="s">
        <v>200</v>
      </c>
      <c r="C29" s="1484" t="s">
        <v>73</v>
      </c>
      <c r="D29" s="1691" t="s">
        <v>73</v>
      </c>
      <c r="E29" s="1692">
        <v>0.40581465778316178</v>
      </c>
      <c r="F29" s="1693">
        <v>0</v>
      </c>
      <c r="G29" s="1694" t="s">
        <v>73</v>
      </c>
      <c r="H29" s="1695" t="s">
        <v>73</v>
      </c>
    </row>
    <row r="30" spans="1:13" ht="16.5" thickBot="1">
      <c r="A30" s="1707" t="s">
        <v>107</v>
      </c>
      <c r="B30" s="1484" t="s">
        <v>200</v>
      </c>
      <c r="C30" s="1484" t="s">
        <v>73</v>
      </c>
      <c r="D30" s="1691" t="s">
        <v>73</v>
      </c>
      <c r="E30" s="1692">
        <v>99.594185342216846</v>
      </c>
      <c r="F30" s="1693">
        <v>100</v>
      </c>
      <c r="G30" s="1694" t="s">
        <v>73</v>
      </c>
      <c r="H30" s="1695" t="s">
        <v>73</v>
      </c>
    </row>
    <row r="31" spans="1:13">
      <c r="A31" s="1680" t="s">
        <v>110</v>
      </c>
      <c r="B31" s="1708"/>
      <c r="C31" s="1708"/>
      <c r="D31" s="1709"/>
      <c r="E31" s="1710"/>
      <c r="F31" s="1710"/>
      <c r="G31" s="1711"/>
      <c r="H31" s="1712"/>
    </row>
    <row r="32" spans="1:13">
      <c r="A32" s="1532" t="s">
        <v>251</v>
      </c>
      <c r="B32" s="1509">
        <v>20034.72</v>
      </c>
      <c r="C32" s="1509">
        <v>20868.787</v>
      </c>
      <c r="D32" s="1686">
        <v>-3.9967200776930598</v>
      </c>
      <c r="E32" s="1687">
        <v>100</v>
      </c>
      <c r="F32" s="1688">
        <v>100</v>
      </c>
      <c r="G32" s="1689" t="s">
        <v>73</v>
      </c>
      <c r="H32" s="1690">
        <v>102.1572556878463</v>
      </c>
    </row>
    <row r="33" spans="1:8">
      <c r="A33" s="1482" t="s">
        <v>105</v>
      </c>
      <c r="B33" s="1484" t="s">
        <v>73</v>
      </c>
      <c r="C33" s="1484" t="s">
        <v>73</v>
      </c>
      <c r="D33" s="1691" t="s">
        <v>73</v>
      </c>
      <c r="E33" s="1692">
        <v>0</v>
      </c>
      <c r="F33" s="1693">
        <v>0</v>
      </c>
      <c r="G33" s="1694" t="s">
        <v>73</v>
      </c>
      <c r="H33" s="1695" t="s">
        <v>73</v>
      </c>
    </row>
    <row r="34" spans="1:8">
      <c r="A34" s="1482" t="s">
        <v>106</v>
      </c>
      <c r="B34" s="1484" t="s">
        <v>73</v>
      </c>
      <c r="C34" s="1484" t="s">
        <v>73</v>
      </c>
      <c r="D34" s="1691" t="s">
        <v>73</v>
      </c>
      <c r="E34" s="1692">
        <v>0</v>
      </c>
      <c r="F34" s="1693">
        <v>0</v>
      </c>
      <c r="G34" s="1694" t="s">
        <v>73</v>
      </c>
      <c r="H34" s="1695" t="s">
        <v>73</v>
      </c>
    </row>
    <row r="35" spans="1:8" ht="16.5" thickBot="1">
      <c r="A35" s="1696" t="s">
        <v>107</v>
      </c>
      <c r="B35" s="1491">
        <v>20034.72</v>
      </c>
      <c r="C35" s="1491">
        <v>20868.787</v>
      </c>
      <c r="D35" s="1697">
        <v>-3.9967200776930598</v>
      </c>
      <c r="E35" s="1698">
        <v>100</v>
      </c>
      <c r="F35" s="1699">
        <v>100</v>
      </c>
      <c r="G35" s="1700">
        <v>0</v>
      </c>
      <c r="H35" s="1701">
        <v>102.1572556878463</v>
      </c>
    </row>
    <row r="36" spans="1:8">
      <c r="A36" s="1497" t="s">
        <v>252</v>
      </c>
      <c r="B36" s="1499">
        <v>18393.923978608786</v>
      </c>
      <c r="C36" s="1499">
        <v>18206.167876606152</v>
      </c>
      <c r="D36" s="1702">
        <v>1.0312774400146487</v>
      </c>
      <c r="E36" s="1703">
        <v>100</v>
      </c>
      <c r="F36" s="1704">
        <v>100</v>
      </c>
      <c r="G36" s="1705" t="s">
        <v>73</v>
      </c>
      <c r="H36" s="1706">
        <v>-12.394502049674468</v>
      </c>
    </row>
    <row r="37" spans="1:8">
      <c r="A37" s="1482" t="s">
        <v>105</v>
      </c>
      <c r="B37" s="1484" t="s">
        <v>200</v>
      </c>
      <c r="C37" s="1484" t="s">
        <v>200</v>
      </c>
      <c r="D37" s="1691" t="s">
        <v>73</v>
      </c>
      <c r="E37" s="1692">
        <v>17.030395973418269</v>
      </c>
      <c r="F37" s="1693">
        <v>13.71042750353095</v>
      </c>
      <c r="G37" s="1694" t="s">
        <v>73</v>
      </c>
      <c r="H37" s="1695" t="s">
        <v>73</v>
      </c>
    </row>
    <row r="38" spans="1:8">
      <c r="A38" s="1482" t="s">
        <v>106</v>
      </c>
      <c r="B38" s="1484" t="s">
        <v>73</v>
      </c>
      <c r="C38" s="1484" t="s">
        <v>73</v>
      </c>
      <c r="D38" s="1691" t="s">
        <v>73</v>
      </c>
      <c r="E38" s="1692">
        <v>0</v>
      </c>
      <c r="F38" s="1693">
        <v>0</v>
      </c>
      <c r="G38" s="1694" t="s">
        <v>73</v>
      </c>
      <c r="H38" s="1695" t="s">
        <v>73</v>
      </c>
    </row>
    <row r="39" spans="1:8" ht="16.5" thickBot="1">
      <c r="A39" s="1696" t="s">
        <v>107</v>
      </c>
      <c r="B39" s="1491">
        <v>19589.757000000001</v>
      </c>
      <c r="C39" s="1491">
        <v>19113.21</v>
      </c>
      <c r="D39" s="1697">
        <v>2.493286057130133</v>
      </c>
      <c r="E39" s="1698">
        <v>82.969604026581735</v>
      </c>
      <c r="F39" s="1699">
        <v>86.289572496469049</v>
      </c>
      <c r="G39" s="1700">
        <v>-3.8474735403552578</v>
      </c>
      <c r="H39" s="1701">
        <v>-15.765100403209711</v>
      </c>
    </row>
    <row r="40" spans="1:8" ht="14.25" customHeight="1">
      <c r="A40" s="1010" t="s">
        <v>253</v>
      </c>
      <c r="B40" s="1003"/>
      <c r="C40" s="1010"/>
      <c r="D40" s="1003"/>
      <c r="E40" s="1010"/>
      <c r="F40" s="1010"/>
      <c r="G40" s="1010"/>
      <c r="H40" s="1010"/>
    </row>
    <row r="41" spans="1:8" ht="5.25" customHeight="1">
      <c r="A41" s="1184"/>
      <c r="B41" s="1184"/>
      <c r="C41" s="1184"/>
      <c r="D41" s="1184"/>
    </row>
    <row r="42" spans="1:8">
      <c r="A42" s="1041" t="s">
        <v>41</v>
      </c>
    </row>
    <row r="43" spans="1:8">
      <c r="A43" s="1042" t="s">
        <v>70</v>
      </c>
      <c r="B43" s="1185" t="s">
        <v>42</v>
      </c>
      <c r="C43" s="1186"/>
      <c r="D43" s="1186"/>
      <c r="E43" s="1186"/>
      <c r="F43" s="1186"/>
      <c r="G43" s="1186"/>
      <c r="H43" s="1187"/>
    </row>
    <row r="44" spans="1:8">
      <c r="A44" s="1042" t="s">
        <v>43</v>
      </c>
      <c r="B44" s="1185" t="s">
        <v>44</v>
      </c>
      <c r="C44" s="1186"/>
      <c r="D44" s="1186"/>
      <c r="E44" s="1186"/>
      <c r="F44" s="1186"/>
      <c r="G44" s="1186"/>
      <c r="H44" s="1187"/>
    </row>
    <row r="45" spans="1:8">
      <c r="A45" s="1042" t="s">
        <v>45</v>
      </c>
      <c r="B45" s="1185" t="s">
        <v>46</v>
      </c>
      <c r="C45" s="1186"/>
      <c r="D45" s="1186"/>
      <c r="E45" s="1186"/>
      <c r="F45" s="1186"/>
      <c r="G45" s="1186"/>
      <c r="H45" s="1187"/>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528</v>
      </c>
      <c r="B2" s="901"/>
      <c r="C2" s="901"/>
      <c r="D2" s="901"/>
      <c r="E2" s="901"/>
      <c r="F2" s="902"/>
      <c r="G2" s="902"/>
      <c r="H2" s="909"/>
      <c r="I2" s="903"/>
    </row>
    <row r="3" spans="1:9" ht="18" customHeight="1">
      <c r="A3"/>
      <c r="B3"/>
      <c r="C3"/>
      <c r="D3"/>
      <c r="E3"/>
      <c r="G3"/>
      <c r="H3"/>
    </row>
    <row r="4" spans="1:9" ht="18" customHeight="1" thickBot="1">
      <c r="A4" s="1043"/>
      <c r="B4" s="1043"/>
      <c r="C4"/>
      <c r="D4"/>
      <c r="E4"/>
      <c r="F4"/>
      <c r="G4"/>
      <c r="H4"/>
    </row>
    <row r="5" spans="1:9" s="750" customFormat="1" ht="18" customHeight="1">
      <c r="A5" s="1714" t="s">
        <v>111</v>
      </c>
      <c r="B5" s="1715" t="s">
        <v>432</v>
      </c>
      <c r="C5" s="1716"/>
      <c r="D5" s="1716"/>
      <c r="E5" s="1717" t="s">
        <v>255</v>
      </c>
      <c r="F5" s="1718"/>
      <c r="G5" s="1719"/>
      <c r="H5" s="749"/>
    </row>
    <row r="6" spans="1:9" s="750" customFormat="1" ht="30" customHeight="1" thickBot="1">
      <c r="A6" s="1720"/>
      <c r="B6" s="1721" t="s">
        <v>112</v>
      </c>
      <c r="C6" s="1722" t="s">
        <v>113</v>
      </c>
      <c r="D6" s="1723" t="s">
        <v>431</v>
      </c>
      <c r="E6" s="1724" t="s">
        <v>112</v>
      </c>
      <c r="F6" s="1724" t="s">
        <v>113</v>
      </c>
      <c r="G6" s="1725" t="s">
        <v>431</v>
      </c>
      <c r="H6" s="749"/>
    </row>
    <row r="7" spans="1:9" s="752" customFormat="1" ht="24.95" customHeight="1" thickBot="1">
      <c r="A7" s="1726" t="s">
        <v>114</v>
      </c>
      <c r="B7" s="1727">
        <v>46117.631000000001</v>
      </c>
      <c r="C7" s="1727">
        <v>33625.438999999998</v>
      </c>
      <c r="D7" s="1728" t="s">
        <v>200</v>
      </c>
      <c r="E7" s="1729">
        <v>-3.6528416852142342</v>
      </c>
      <c r="F7" s="1729">
        <v>1.9123292032278254</v>
      </c>
      <c r="G7" s="1730">
        <v>-3.463790937282464</v>
      </c>
      <c r="H7" s="751"/>
    </row>
    <row r="8" spans="1:9" s="752" customFormat="1" ht="24.95" customHeight="1">
      <c r="A8" s="1731" t="s">
        <v>268</v>
      </c>
      <c r="B8" s="1732">
        <v>41712.245000000003</v>
      </c>
      <c r="C8" s="1732">
        <v>33601.650999999998</v>
      </c>
      <c r="D8" s="1733" t="s">
        <v>200</v>
      </c>
      <c r="E8" s="1734">
        <v>-1.1518167607352419</v>
      </c>
      <c r="F8" s="1734">
        <v>6.4089157676425907</v>
      </c>
      <c r="G8" s="1735" t="s">
        <v>73</v>
      </c>
      <c r="H8" s="751"/>
    </row>
    <row r="9" spans="1:9" s="752" customFormat="1" ht="24.95" customHeight="1">
      <c r="A9" s="1736" t="s">
        <v>266</v>
      </c>
      <c r="B9" s="1737" t="s">
        <v>200</v>
      </c>
      <c r="C9" s="1737">
        <v>33482.955999999998</v>
      </c>
      <c r="D9" s="1737" t="s">
        <v>200</v>
      </c>
      <c r="E9" s="1738" t="s">
        <v>73</v>
      </c>
      <c r="F9" s="1738">
        <v>-0.59639273949849381</v>
      </c>
      <c r="G9" s="1739" t="s">
        <v>73</v>
      </c>
      <c r="H9" s="751"/>
    </row>
    <row r="10" spans="1:9" s="752" customFormat="1" ht="24.95" customHeight="1" thickBot="1">
      <c r="A10" s="1740" t="s">
        <v>269</v>
      </c>
      <c r="B10" s="1741" t="s">
        <v>200</v>
      </c>
      <c r="C10" s="1742" t="s">
        <v>200</v>
      </c>
      <c r="D10" s="1743" t="s">
        <v>73</v>
      </c>
      <c r="E10" s="1744" t="s">
        <v>73</v>
      </c>
      <c r="F10" s="1744" t="s">
        <v>73</v>
      </c>
      <c r="G10" s="1745" t="s">
        <v>73</v>
      </c>
      <c r="H10" s="751"/>
    </row>
    <row r="11" spans="1:9" ht="15">
      <c r="A11" s="1014" t="s">
        <v>253</v>
      </c>
      <c r="B11" s="1012"/>
      <c r="C11" s="1014"/>
      <c r="D11" s="1012"/>
      <c r="E11" s="1013"/>
      <c r="F11" s="1013"/>
      <c r="G11" s="10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G10" sqref="G10"/>
    </sheetView>
  </sheetViews>
  <sheetFormatPr defaultRowHeight="15"/>
  <cols>
    <col min="1" max="1" width="42.85546875" style="1003" customWidth="1"/>
    <col min="2" max="2" width="13.85546875" style="1003" customWidth="1"/>
    <col min="3" max="3" width="14.7109375" style="1003" customWidth="1"/>
    <col min="4" max="4" width="14.42578125" style="1003" customWidth="1"/>
    <col min="5" max="16384" width="9.140625" style="1003"/>
  </cols>
  <sheetData>
    <row r="2" spans="1:14" ht="18.75">
      <c r="A2" s="1188" t="s">
        <v>534</v>
      </c>
      <c r="B2" s="1188"/>
      <c r="C2" s="1188"/>
      <c r="D2" s="1188"/>
      <c r="E2" s="1188"/>
      <c r="F2" s="1188"/>
      <c r="G2" s="1188"/>
      <c r="H2" s="1188"/>
    </row>
    <row r="3" spans="1:14">
      <c r="A3" s="1004"/>
      <c r="B3" s="1004"/>
      <c r="C3" s="1004"/>
      <c r="D3" s="1004"/>
      <c r="E3" s="1004"/>
      <c r="F3" s="1004"/>
      <c r="G3" s="1004"/>
      <c r="H3" s="1004"/>
    </row>
    <row r="4" spans="1:14" ht="15.75" thickBot="1"/>
    <row r="5" spans="1:14" ht="45">
      <c r="A5" s="1005" t="s">
        <v>99</v>
      </c>
      <c r="B5" s="1006" t="s">
        <v>5</v>
      </c>
      <c r="C5" s="1006"/>
      <c r="D5" s="1007" t="s">
        <v>100</v>
      </c>
    </row>
    <row r="6" spans="1:14" ht="15.75" thickBot="1">
      <c r="A6" s="1008"/>
      <c r="B6" s="1676">
        <v>45179</v>
      </c>
      <c r="C6" s="1676">
        <v>45172</v>
      </c>
      <c r="D6" s="1746" t="s">
        <v>50</v>
      </c>
    </row>
    <row r="7" spans="1:14" ht="15.75" thickBot="1">
      <c r="A7" s="1009"/>
      <c r="B7" s="1747"/>
      <c r="C7" s="1747"/>
      <c r="D7" s="1748"/>
      <c r="J7"/>
      <c r="K7"/>
      <c r="L7"/>
      <c r="M7"/>
      <c r="N7"/>
    </row>
    <row r="8" spans="1:14" ht="15.75" thickBot="1">
      <c r="A8" s="1749" t="s">
        <v>251</v>
      </c>
      <c r="B8" s="1750">
        <v>20185.45</v>
      </c>
      <c r="C8" s="1750">
        <v>20263.3</v>
      </c>
      <c r="D8" s="1751">
        <v>-0.38419211086051408</v>
      </c>
      <c r="J8"/>
      <c r="K8"/>
      <c r="L8"/>
      <c r="M8"/>
      <c r="N8"/>
    </row>
    <row r="9" spans="1:14">
      <c r="A9" s="1475" t="s">
        <v>105</v>
      </c>
      <c r="B9" s="1752" t="s">
        <v>200</v>
      </c>
      <c r="C9" s="1752">
        <v>17559.708999999999</v>
      </c>
      <c r="D9" s="1753" t="s">
        <v>73</v>
      </c>
      <c r="J9"/>
      <c r="K9"/>
      <c r="L9"/>
      <c r="M9"/>
      <c r="N9"/>
    </row>
    <row r="10" spans="1:14">
      <c r="A10" s="1482" t="s">
        <v>106</v>
      </c>
      <c r="B10" s="1484">
        <v>23458.74</v>
      </c>
      <c r="C10" s="1484">
        <v>23546.377</v>
      </c>
      <c r="D10" s="1754">
        <v>-0.37218889343357919</v>
      </c>
      <c r="J10"/>
      <c r="K10"/>
      <c r="L10"/>
      <c r="M10"/>
      <c r="N10"/>
    </row>
    <row r="11" spans="1:14" ht="15.75" thickBot="1">
      <c r="A11" s="1755" t="s">
        <v>107</v>
      </c>
      <c r="B11" s="1517">
        <v>19785.16</v>
      </c>
      <c r="C11" s="1517">
        <v>19922.902999999998</v>
      </c>
      <c r="D11" s="1756">
        <v>-0.69138016683612113</v>
      </c>
      <c r="J11"/>
      <c r="K11"/>
      <c r="L11"/>
      <c r="M11"/>
      <c r="N11"/>
    </row>
    <row r="12" spans="1:14" ht="15.75" thickBot="1">
      <c r="A12" s="1749" t="s">
        <v>252</v>
      </c>
      <c r="B12" s="1757">
        <v>17780.38</v>
      </c>
      <c r="C12" s="1757">
        <v>17912.03</v>
      </c>
      <c r="D12" s="1751">
        <v>-0.73498090389530291</v>
      </c>
      <c r="J12"/>
      <c r="K12"/>
      <c r="L12"/>
      <c r="M12"/>
      <c r="N12"/>
    </row>
    <row r="13" spans="1:14" ht="13.5" customHeight="1">
      <c r="A13" s="1475" t="s">
        <v>105</v>
      </c>
      <c r="B13" s="1758" t="s">
        <v>73</v>
      </c>
      <c r="C13" s="1758" t="s">
        <v>73</v>
      </c>
      <c r="D13" s="1759" t="s">
        <v>73</v>
      </c>
      <c r="J13"/>
      <c r="K13"/>
      <c r="L13"/>
      <c r="M13"/>
      <c r="N13"/>
    </row>
    <row r="14" spans="1:14" ht="14.25" customHeight="1">
      <c r="A14" s="1482" t="s">
        <v>106</v>
      </c>
      <c r="B14" s="1760" t="s">
        <v>200</v>
      </c>
      <c r="C14" s="1760">
        <v>22855.184000000001</v>
      </c>
      <c r="D14" s="1761" t="s">
        <v>73</v>
      </c>
      <c r="F14" s="1032"/>
      <c r="J14"/>
      <c r="K14"/>
      <c r="L14"/>
      <c r="M14"/>
      <c r="N14"/>
    </row>
    <row r="15" spans="1:14" ht="16.5" customHeight="1" thickBot="1">
      <c r="A15" s="1696" t="s">
        <v>107</v>
      </c>
      <c r="B15" s="1491">
        <v>17199.439999999999</v>
      </c>
      <c r="C15" s="1491">
        <v>16660.348999999998</v>
      </c>
      <c r="D15" s="1762">
        <v>3.2357725519435423</v>
      </c>
      <c r="J15"/>
      <c r="K15"/>
      <c r="L15"/>
      <c r="M15"/>
      <c r="N15"/>
    </row>
    <row r="16" spans="1:14">
      <c r="A16" s="1010"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03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16" sqref="H16"/>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535</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763" t="s">
        <v>434</v>
      </c>
      <c r="B5" s="1764" t="s">
        <v>432</v>
      </c>
      <c r="C5" s="1765"/>
      <c r="D5" s="1766"/>
      <c r="E5" s="1767" t="s">
        <v>255</v>
      </c>
      <c r="F5" s="1768"/>
      <c r="G5" s="1675"/>
      <c r="H5" s="749"/>
    </row>
    <row r="6" spans="1:8" s="750" customFormat="1" ht="30" customHeight="1" thickBot="1">
      <c r="A6" s="1769"/>
      <c r="B6" s="1770" t="s">
        <v>112</v>
      </c>
      <c r="C6" s="1771" t="s">
        <v>113</v>
      </c>
      <c r="D6" s="1772" t="s">
        <v>431</v>
      </c>
      <c r="E6" s="1773" t="s">
        <v>112</v>
      </c>
      <c r="F6" s="1774" t="s">
        <v>113</v>
      </c>
      <c r="G6" s="1775" t="s">
        <v>431</v>
      </c>
      <c r="H6" s="749"/>
    </row>
    <row r="7" spans="1:8" s="752" customFormat="1" ht="24.95" customHeight="1" thickBot="1">
      <c r="A7" s="898"/>
      <c r="B7" s="1776">
        <v>46131.76</v>
      </c>
      <c r="C7" s="1777">
        <v>31222.77</v>
      </c>
      <c r="D7" s="1778" t="s">
        <v>73</v>
      </c>
      <c r="E7" s="1779">
        <v>6.0394921699730109</v>
      </c>
      <c r="F7" s="1780">
        <v>2.8797175243444437</v>
      </c>
      <c r="G7" s="1781" t="s">
        <v>73</v>
      </c>
      <c r="H7" s="751"/>
    </row>
    <row r="8" spans="1:8" customFormat="1" ht="15.75" customHeight="1">
      <c r="A8" s="1010"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I-VII_ 2023</vt:lpstr>
      <vt:lpstr>Eksport_I-VII_ 2023</vt:lpstr>
      <vt:lpstr>Import_I-VII_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2023-09-14T12:57:19Z</dcterms:modified>
</cp:coreProperties>
</file>