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12F6A68B-491C-4CE2-BAFB-A916A941A707}" xr6:coauthVersionLast="36" xr6:coauthVersionMax="36" xr10:uidLastSave="{00000000-0000-0000-0000-000000000000}"/>
  <bookViews>
    <workbookView xWindow="0" yWindow="0" windowWidth="28800" windowHeight="12225" xr2:uid="{00000000-000D-0000-FFFF-FFFF00000000}"/>
  </bookViews>
  <sheets>
    <sheet name="WNIOSEK 2026 r." sheetId="1" r:id="rId1"/>
  </sheets>
  <definedNames>
    <definedName name="_ftn1" localSheetId="0">'WNIOSEK 2026 r.'!#REF!</definedName>
    <definedName name="_ftn2" localSheetId="0">'WNIOSEK 2026 r.'!#REF!</definedName>
    <definedName name="_ftnref1" localSheetId="0">'WNIOSEK 2026 r.'!#REF!</definedName>
    <definedName name="_ftnref2" localSheetId="0">'WNIOSEK 2026 r.'!#REF!</definedName>
    <definedName name="_xlnm.Print_Area" localSheetId="0">'WNIOSEK 2026 r.'!$A$1:$L$142</definedName>
  </definedNames>
  <calcPr calcId="191029"/>
</workbook>
</file>

<file path=xl/calcChain.xml><?xml version="1.0" encoding="utf-8"?>
<calcChain xmlns="http://schemas.openxmlformats.org/spreadsheetml/2006/main">
  <c r="J31" i="1" l="1"/>
  <c r="L31" i="1"/>
  <c r="D83" i="1" l="1"/>
  <c r="D80" i="1" s="1"/>
  <c r="D78" i="1" s="1"/>
  <c r="E79" i="1" s="1"/>
  <c r="G79" i="1" s="1"/>
  <c r="H47" i="1"/>
  <c r="L47" i="1" s="1"/>
  <c r="H48" i="1"/>
  <c r="L48" i="1" s="1"/>
  <c r="H49" i="1"/>
  <c r="L49" i="1" s="1"/>
  <c r="H50" i="1"/>
  <c r="L50" i="1" s="1"/>
  <c r="H51" i="1"/>
  <c r="L51" i="1" s="1"/>
  <c r="L33" i="1"/>
  <c r="J33" i="1"/>
  <c r="L32" i="1"/>
  <c r="J32" i="1"/>
  <c r="L30" i="1"/>
  <c r="J30" i="1"/>
  <c r="L29" i="1"/>
  <c r="J29" i="1"/>
  <c r="L28" i="1"/>
  <c r="J28" i="1"/>
  <c r="L24" i="1"/>
  <c r="J24" i="1"/>
  <c r="L23" i="1"/>
  <c r="J23" i="1"/>
  <c r="L22" i="1"/>
  <c r="J22" i="1"/>
  <c r="L21" i="1"/>
  <c r="J21" i="1"/>
  <c r="L20" i="1"/>
  <c r="J20" i="1"/>
  <c r="L19" i="1"/>
  <c r="J19" i="1"/>
  <c r="E81" i="1" l="1"/>
  <c r="J34" i="1"/>
  <c r="J25" i="1"/>
  <c r="L25" i="1"/>
  <c r="L34" i="1"/>
  <c r="K65" i="1" l="1"/>
  <c r="J65" i="1"/>
  <c r="H64" i="1"/>
  <c r="L64" i="1" s="1"/>
  <c r="H63" i="1"/>
  <c r="L63" i="1" s="1"/>
  <c r="H62" i="1"/>
  <c r="L62" i="1" s="1"/>
  <c r="H61" i="1"/>
  <c r="L61" i="1" s="1"/>
  <c r="H60" i="1"/>
  <c r="L60" i="1" s="1"/>
  <c r="J55" i="1"/>
  <c r="K55" i="1"/>
  <c r="I55" i="1"/>
  <c r="K69" i="1" l="1"/>
  <c r="I69" i="1"/>
  <c r="J69" i="1"/>
  <c r="H65" i="1"/>
  <c r="L65" i="1" s="1"/>
  <c r="E80" i="1" l="1"/>
  <c r="E78" i="1"/>
  <c r="F79" i="1" l="1"/>
  <c r="F76" i="1" s="1"/>
  <c r="H54" i="1" l="1"/>
  <c r="L54" i="1" s="1"/>
  <c r="H41" i="1"/>
  <c r="L41" i="1" s="1"/>
  <c r="H42" i="1"/>
  <c r="L42" i="1" s="1"/>
  <c r="H43" i="1"/>
  <c r="L43" i="1" s="1"/>
  <c r="H44" i="1"/>
  <c r="L44" i="1" s="1"/>
  <c r="H45" i="1"/>
  <c r="L45" i="1" s="1"/>
  <c r="H46" i="1"/>
  <c r="L46" i="1" s="1"/>
  <c r="H52" i="1"/>
  <c r="L52" i="1" s="1"/>
  <c r="H53" i="1"/>
  <c r="L53" i="1" s="1"/>
  <c r="H40" i="1"/>
  <c r="L40" i="1" l="1"/>
  <c r="H55" i="1"/>
  <c r="L55" i="1" l="1"/>
  <c r="H69" i="1"/>
  <c r="L69" i="1" s="1"/>
</calcChain>
</file>

<file path=xl/sharedStrings.xml><?xml version="1.0" encoding="utf-8"?>
<sst xmlns="http://schemas.openxmlformats.org/spreadsheetml/2006/main" count="205" uniqueCount="167">
  <si>
    <t>Liczba jednostek</t>
  </si>
  <si>
    <t>Źródła finansowania</t>
  </si>
  <si>
    <t>A.2.</t>
  </si>
  <si>
    <t>A.3.</t>
  </si>
  <si>
    <t>A.4.</t>
  </si>
  <si>
    <t>A.5.</t>
  </si>
  <si>
    <t>Dane osoby do kontaktu w sprawie:</t>
  </si>
  <si>
    <t>1.Tytuł zadania publicznego:</t>
  </si>
  <si>
    <t>2. Termin realizacji zadania publicznego:</t>
  </si>
  <si>
    <t>2.1. Data rozpoczęcia:</t>
  </si>
  <si>
    <t>2.2. Data zakończenia:</t>
  </si>
  <si>
    <t>Kontrolka sumy źródeł finansowania [czy D+I+O = K]</t>
  </si>
  <si>
    <t>b) środki finansowe własne:</t>
  </si>
  <si>
    <t>Wartość [zł]</t>
  </si>
  <si>
    <t>źródło 1:</t>
  </si>
  <si>
    <t>źródło 2:</t>
  </si>
  <si>
    <t>źródło 3:</t>
  </si>
  <si>
    <t>źródło 4:</t>
  </si>
  <si>
    <t>źródło 5:</t>
  </si>
  <si>
    <t>Miejscowość</t>
  </si>
  <si>
    <t>Data</t>
  </si>
  <si>
    <t xml:space="preserve">Imię, nazwisko, pieczęć i podpis </t>
  </si>
  <si>
    <t>Imię, nazwisko, pieczęć i podpis</t>
  </si>
  <si>
    <t xml:space="preserve">Podpis osoby upoważnionej do składania oświadczeń woli w zakresie zobowiązań finansowych w imieniu Wnioskodawcy, zgodnie ze sposobem reprezentacji Podmiotu określonym w KRS. </t>
  </si>
  <si>
    <t>W przypadku podpisu nieczytelnego należy podać imię i nazwisko osoby podpisującej. 
Nie dotyczy wniosku sporządzanego w formie dokumentu elektronicznego.</t>
  </si>
  <si>
    <t>typ dyżuru</t>
  </si>
  <si>
    <t>liczba godzin
 w zmianie</t>
  </si>
  <si>
    <t>liczba ratowników na zmianie</t>
  </si>
  <si>
    <t>koszt jednej godziny dyżuru</t>
  </si>
  <si>
    <t>wartość dyżuru</t>
  </si>
  <si>
    <t>liczba zmian/dobę</t>
  </si>
  <si>
    <t>liczba dób</t>
  </si>
  <si>
    <t>Łączna wartość dyżurów:</t>
  </si>
  <si>
    <t xml:space="preserve">1. </t>
  </si>
  <si>
    <t>2.</t>
  </si>
  <si>
    <t xml:space="preserve">3. </t>
  </si>
  <si>
    <t>4.</t>
  </si>
  <si>
    <t>jeśli tak, nie są wymagane załączniki</t>
  </si>
  <si>
    <t>jeśli nie, nie są wymagane załączniki</t>
  </si>
  <si>
    <t>jeśli tak, proszę wymienić poniżej</t>
  </si>
  <si>
    <t>My niżej podpisani oświadczamy, że wszystkie informacje podane we wniosku oraz załącznikach są zgodne z aktualnym stanem prawnym i faktycznym.</t>
  </si>
  <si>
    <t>My niżej podpisani oświadczamy, że Wnioskodawca posiada zasoby kadrowe, rzeczowe i finansowe (deklarowany wkład własny) umożliwiające realizację przedmiotowego zadania publicznego, które zostaną zaangażowane do jego wykonania.</t>
  </si>
  <si>
    <t>1)</t>
  </si>
  <si>
    <t>2)</t>
  </si>
  <si>
    <t>3)</t>
  </si>
  <si>
    <t>4)</t>
  </si>
  <si>
    <t>5)</t>
  </si>
  <si>
    <t>6)</t>
  </si>
  <si>
    <t>7)</t>
  </si>
  <si>
    <t>8)</t>
  </si>
  <si>
    <t>9)</t>
  </si>
  <si>
    <t>10)</t>
  </si>
  <si>
    <t>11)</t>
  </si>
  <si>
    <t>12)</t>
  </si>
  <si>
    <t>Udział  [%]</t>
  </si>
  <si>
    <t>6. Strona www/ media społecznościowe:</t>
  </si>
  <si>
    <t>termin od... - do ..
w formacie [dd.mm]</t>
  </si>
  <si>
    <t>My niżej podpisani oświadczamy, że działania zaplanowane do zrealizowania w ramach Zadania, którego dotyczy wniosek, nie będą podlegały podwójnemu finansowaniu w ramach innych środków budżetu państwa lub środków budżetu Unii Europejskiej, tzn. nie dojdzie do zrefundowania całkowitego lub częściowego danego wydatku więcej niż raz ze środków publicznych (wspólnotowych lub krajowych).</t>
  </si>
  <si>
    <t>7. Imię i nazwisko:</t>
  </si>
  <si>
    <t>8. Adres do korespondencji:</t>
  </si>
  <si>
    <t>9. Nr telefonu:</t>
  </si>
  <si>
    <t>10. Adres poczty elektronicznej:</t>
  </si>
  <si>
    <t>Liczba dyżurogodzin</t>
  </si>
  <si>
    <t>Lp.</t>
  </si>
  <si>
    <t>typ dyżuru ratowniczego społecznego lub innego rodzaju wkładu osobowego</t>
  </si>
  <si>
    <t>Liczba dyżurogodzin / godzin pracy wolontariackiej</t>
  </si>
  <si>
    <t>koszt jednej godziny dyżuru społecznego / pracy wolontariackiej</t>
  </si>
  <si>
    <t>wartość dyżuru społecznego / pracy wolontariackiej</t>
  </si>
  <si>
    <t>Łączna wartość wkładu osobowego:</t>
  </si>
  <si>
    <t>Koszty pośrednie zadania</t>
  </si>
  <si>
    <t xml:space="preserve">A.1. </t>
  </si>
  <si>
    <t xml:space="preserve"> ²  Na przykład środki finansowe wnioskodawcy oraz inne środki publiczne (np. dotacje jst, z wyłączeniem innych dotacji z budżetu państwa oraz środków budżetu Unii Europejskiej).</t>
  </si>
  <si>
    <t xml:space="preserve"> Część II – Dane dotyczące zadania </t>
  </si>
  <si>
    <t xml:space="preserve"> Część III – Klauzula informacyjna dotycząca przetwarzania danych osobowych </t>
  </si>
  <si>
    <t>Część V  –  Oświadczenia</t>
  </si>
  <si>
    <t>My niżej podpisani oświadczamy, że proponowane działania w ramach zadania publicznego będą realizowane wyłącznie w zakresie działalności pożytku publicznego Wnioskodawcy. Naszym zamiarem jest nieodpłatne wykonanie zadania publicznego, co oznacza, że realizując poszczególne działania nie będziemy pobierać opłat od odbiorców zadania publicznego. Pobieranie świadczeń pieniężnych będzie się odbywać wyłącznie w ramach prowadzonej odpłatnej działalności pożytku publicznego.</t>
  </si>
  <si>
    <t>My niżej podpisani oświadczamy, że Podmiot składający niniejszy wniosek nie posiada przeterminowanych zobowiązań finansowych, tzn. nie zalega z opłacaniem należności z tytułu zobowiązań podatkowych oraz należności z tytułu składek na ubezpieczenia społeczne.</t>
  </si>
  <si>
    <t xml:space="preserve">My niżej podpisani oświadczamy, że wydatki związane z użytkowaniem przez organizację środków trwałych, w tym środków transportu lądowego i wodnego, związane m. in.: z ubezpieczeniem, naprawami i przeglądami lub ich modernizacją i doposażeniem, będą dotyczyły wyłącznie środków trwałych stanowiących własność organizacji lub wynajętych/użyczonych, na podstawie stosownych umów/porozumień na okres, który upływa nie wcześniej niż 5 lat od zakończenia zadania publicznego. </t>
  </si>
  <si>
    <t>w tym:</t>
  </si>
  <si>
    <t>WNIOSEK DO WOJEWODY MAZOWIECKIEGO
o udzielenie dotacji celowej na dofinansowanie realizacji zadania publicznego 
z zakresu ratownictwa wodnego na terenie województwa mazowieckiego w 2026 roku</t>
  </si>
  <si>
    <t>Ratownictwo wodne na terenie województwa mazowieckiego w 2026 roku.</t>
  </si>
  <si>
    <t>1.  Nazwa podmiotu:</t>
  </si>
  <si>
    <t>2.  Prezes Zarządu:</t>
  </si>
  <si>
    <t>3.  Adres siedziby podmiotu:</t>
  </si>
  <si>
    <t>4.  Numer w KRS:</t>
  </si>
  <si>
    <t>5.  Adres skrzynki do e-doręczeń/e-puap:</t>
  </si>
  <si>
    <t>7.1. Łączna wartość zadania:</t>
  </si>
  <si>
    <t>7.2. Dotacja z budżetu państwa (do 80%):</t>
  </si>
  <si>
    <t>c) środki finansowe zewnętrzne ¹ (razem):</t>
  </si>
  <si>
    <r>
      <t xml:space="preserve">4. Szczegółowy opis organizacji dyżurów ratowniczych </t>
    </r>
    <r>
      <rPr>
        <sz val="13"/>
        <color theme="1"/>
        <rFont val="Arial"/>
        <family val="2"/>
        <charset val="238"/>
      </rPr>
      <t xml:space="preserve">- dotyczy w przypadku ubiegania się o dofinansowanie z dotacji kosztów dyżurów ratowniczych. Dyżury ratownicze społeczne należy opisać w pkt. 5. </t>
    </r>
  </si>
  <si>
    <t xml:space="preserve">2. </t>
  </si>
  <si>
    <t xml:space="preserve">4. </t>
  </si>
  <si>
    <t xml:space="preserve">5. </t>
  </si>
  <si>
    <t xml:space="preserve">6. </t>
  </si>
  <si>
    <t>Łączna liczba godzin:</t>
  </si>
  <si>
    <t>liczba ratowników /wolontariuszy na zmianie</t>
  </si>
  <si>
    <t xml:space="preserve">K.1. </t>
  </si>
  <si>
    <t>K.2.</t>
  </si>
  <si>
    <t xml:space="preserve">K.3. </t>
  </si>
  <si>
    <t>K.4.</t>
  </si>
  <si>
    <t xml:space="preserve">K.5. </t>
  </si>
  <si>
    <t>K.6.</t>
  </si>
  <si>
    <t xml:space="preserve">K.7. </t>
  </si>
  <si>
    <t xml:space="preserve">K.8. </t>
  </si>
  <si>
    <t>K.9.</t>
  </si>
  <si>
    <t>K.10</t>
  </si>
  <si>
    <t>K.11</t>
  </si>
  <si>
    <t>K.12</t>
  </si>
  <si>
    <t>K.13</t>
  </si>
  <si>
    <t>K.14</t>
  </si>
  <si>
    <t>K.15</t>
  </si>
  <si>
    <t>Suma kosztów realizacji działań:</t>
  </si>
  <si>
    <t>Suma kosztów realizacji zadania, w tym koszty pośrednie</t>
  </si>
  <si>
    <t xml:space="preserve"> ¹  Wskazując kwotę dotacji należy zachować poziom do 80% dofinansowania dla łącznej wartości wnioskowanej dotacji.
</t>
  </si>
  <si>
    <t xml:space="preserve">a) wkład osobowy </t>
  </si>
  <si>
    <r>
      <t xml:space="preserve">Część I – Dane wnioskodawcy 
</t>
    </r>
    <r>
      <rPr>
        <sz val="15"/>
        <color theme="1"/>
        <rFont val="Arial"/>
        <family val="2"/>
        <charset val="238"/>
      </rPr>
      <t xml:space="preserve"> zgodnie z wpisem do Krajowego Rejestru Sądowego</t>
    </r>
  </si>
  <si>
    <r>
      <t xml:space="preserve">Część IV –  Wykaz załączników 
</t>
    </r>
    <r>
      <rPr>
        <sz val="15"/>
        <color theme="1"/>
        <rFont val="Arial"/>
        <family val="2"/>
        <charset val="238"/>
      </rPr>
      <t>(wymagane kopie dokumentów poświadczonych za zgodność z oryginałem)</t>
    </r>
  </si>
  <si>
    <t>Część VI  - Podpisy</t>
  </si>
  <si>
    <r>
      <rPr>
        <b/>
        <sz val="13"/>
        <color theme="1"/>
        <rFont val="Arial"/>
        <family val="2"/>
        <charset val="238"/>
      </rPr>
      <t xml:space="preserve">Ogólny opis dyżurów ratowniczych </t>
    </r>
    <r>
      <rPr>
        <sz val="13"/>
        <color theme="1"/>
        <rFont val="Arial"/>
        <family val="2"/>
        <charset val="238"/>
      </rPr>
      <t xml:space="preserve">(należy podać pozostałe istotne informacje, których nie udało się wskazać w tabeli w szczególności: miejsce dyżurowania, opis zespołu i inne istotne dla rozliczenia dotacji informacje):
</t>
    </r>
  </si>
  <si>
    <t>6. Zestawienie kosztów realizacji zadania</t>
  </si>
  <si>
    <t>6.1. Zestawienie kosztów pośrednich realizacji zadania dotyczących jego obsługi, w tym koszty administracyjne (należy wpisać koszty obsługi zadania, które są związane z wykonywaniem działań o charakterze administracyjnym, nadzorczym i kontrolnym, w tym z obsługą finansową i prawną projektu, które nie mogą przekroczyć 10% wartości całego zadania) - opcjonalnie</t>
  </si>
  <si>
    <t>Suma kosztów pośrednich zadania:</t>
  </si>
  <si>
    <r>
      <rPr>
        <b/>
        <sz val="14"/>
        <rFont val="Arial"/>
        <family val="2"/>
        <charset val="238"/>
      </rPr>
      <t>POUCZENIE dotyczące sposobu wypełniania wniosku:</t>
    </r>
    <r>
      <rPr>
        <sz val="14"/>
        <rFont val="Arial"/>
        <family val="2"/>
        <charset val="238"/>
      </rPr>
      <t xml:space="preserve">
</t>
    </r>
    <r>
      <rPr>
        <b/>
        <sz val="14"/>
        <color rgb="FFC00000"/>
        <rFont val="Arial"/>
        <family val="2"/>
        <charset val="238"/>
      </rPr>
      <t>Formularz należy wypełnić wyłącznie w białych polach,</t>
    </r>
    <r>
      <rPr>
        <sz val="14"/>
        <rFont val="Arial"/>
        <family val="2"/>
        <charset val="238"/>
      </rPr>
      <t xml:space="preserve"> zgodnie z instrukcjami umieszonymi przy poszczególnych polach lub w przypisach. Podczas dodawania do zestawień kolejnych wierszy, komendę "wstaw" należy zastosować przy aktywnym dowolnym wierszu tabeli, z wykluczeniem ostatniego, tak by formuły zagnieżdżone w komórkach autouzupelniających się, mogły zostać automatycznie skopiowane i poprawnie rozszerzone zakresy autosum.   
</t>
    </r>
    <r>
      <rPr>
        <b/>
        <sz val="14"/>
        <rFont val="Arial"/>
        <family val="2"/>
        <charset val="238"/>
      </rPr>
      <t xml:space="preserve">Preferowane jest złożenie wniosku w elektronicznej wersji (wymagane są podpisy elektroniczne wszystkich osób zgodnie ze sposobem reprezentacji organizacji). W sytuacji, gdy nie jest to jednak możliwe i wniosek zostanie złożony w wersji papierowej, przed jego wydrukiem należy sprawdzić, czy we wszystkich wypełnianych polach widoczny jest cały tekst i ewentualnie manualnie zwiększyć wysokość wierszy (tekst 'ukryty' nie jest drukowany). </t>
    </r>
  </si>
  <si>
    <r>
      <rPr>
        <b/>
        <sz val="12"/>
        <color theme="1"/>
        <rFont val="Arial"/>
        <family val="2"/>
        <charset val="238"/>
      </rPr>
      <t xml:space="preserve">Tożsamość administratora
</t>
    </r>
    <r>
      <rPr>
        <sz val="12"/>
        <color theme="1"/>
        <rFont val="Arial"/>
        <family val="2"/>
        <charset val="238"/>
      </rPr>
      <t>Administratorem Pani/Pana danych osobowych w zakresie spraw realizowanych w Urzędzie jest Wojewoda Mazowiecki 
Może się Pani/Pan z nami kontaktować w następujący sposób:
listownie na adres: pl. Bankowy 3/5, 00-950 Warszawa,
poprzez elektroniczną skrzynkę podawczą: /t6j4ljd68r/skrytka,
poprzez e-doręczenia: AE:PL-96129-72086-CJUVW-29
poprzez e-mail: info@mazowieckie.pl,
telefonicznie: 22 695 69 95.</t>
    </r>
  </si>
  <si>
    <r>
      <rPr>
        <b/>
        <sz val="12"/>
        <color theme="1"/>
        <rFont val="Arial"/>
        <family val="2"/>
        <charset val="238"/>
      </rPr>
      <t xml:space="preserve">Dane kontaktowe inspektora ochrony danych osobowych
</t>
    </r>
    <r>
      <rPr>
        <sz val="12"/>
        <color theme="1"/>
        <rFont val="Arial"/>
        <family val="2"/>
        <charset val="238"/>
      </rPr>
      <t>Administrator wyznaczył inspektora ochrony danych, z którym można się kontaktować: 
listownie na adres: pl. Bankowy 3/5, 00-950 Warszawa,
poprzez elektroniczną skrzynkę podawczą: /t6j4ljd68r/skrytka,
poprzez e-doręczenia: AE:PL-96129-72086-CJUVW-29
poprzez e-mail: iod@mazowieckie.pl.</t>
    </r>
  </si>
  <si>
    <r>
      <rPr>
        <b/>
        <sz val="12"/>
        <color theme="1"/>
        <rFont val="Arial"/>
        <family val="2"/>
        <charset val="238"/>
      </rPr>
      <t xml:space="preserve">Odbiorcy danych lub kategorie odbiorców danych </t>
    </r>
    <r>
      <rPr>
        <sz val="12"/>
        <color theme="1"/>
        <rFont val="Arial"/>
        <family val="2"/>
        <charset val="238"/>
      </rPr>
      <t xml:space="preserve">
Pani/Pana dane osobowe mogą być przekazane wyłącznie podmiotom, które uprawnione są do ich otrzymania przepisami prawa. Podmioty takie nie są jednak uznane za odbiorców danych.
Pani/Pana dane osobowe mogą być również udostępniane innym odbiorcom lub kategoriom odbiorców, którymi mogą być podmioty, które przetwarzają Pani/Pana dane osobowe w imieniu Administratora na podstawie zawartej umowy powierzenia przetwarzania danych osobowych (tzw. podmioty przetwarzające). </t>
    </r>
  </si>
  <si>
    <r>
      <rPr>
        <b/>
        <sz val="12"/>
        <color theme="1"/>
        <rFont val="Arial"/>
        <family val="2"/>
        <charset val="238"/>
      </rPr>
      <t xml:space="preserve">Przechowywanie danych osobowych
</t>
    </r>
    <r>
      <rPr>
        <sz val="12"/>
        <color theme="1"/>
        <rFont val="Arial"/>
        <family val="2"/>
        <charset val="238"/>
      </rPr>
      <t>Pani/Pana dane osobowe będą przechowywane przez okres niezbędny do wykonania zadań Administratora oraz realizacji obowiązku archiwizacyjnego, wynikającego z przepisów prawa.</t>
    </r>
  </si>
  <si>
    <r>
      <rPr>
        <b/>
        <sz val="12"/>
        <color theme="1"/>
        <rFont val="Arial"/>
        <family val="2"/>
        <charset val="238"/>
      </rPr>
      <t xml:space="preserve">Informacja o przekazywaniu danych do państw trzecich 
</t>
    </r>
    <r>
      <rPr>
        <sz val="12"/>
        <color theme="1"/>
        <rFont val="Arial"/>
        <family val="2"/>
        <charset val="238"/>
      </rPr>
      <t xml:space="preserve">Nie przekazujemy Pani/Pana danych do państw trzecich lub organizacji międzynarodowych.
</t>
    </r>
    <r>
      <rPr>
        <b/>
        <sz val="12"/>
        <color theme="1"/>
        <rFont val="Arial"/>
        <family val="2"/>
        <charset val="238"/>
      </rPr>
      <t xml:space="preserve">
Informacja o profilowaniu
</t>
    </r>
    <r>
      <rPr>
        <sz val="12"/>
        <color theme="1"/>
        <rFont val="Arial"/>
        <family val="2"/>
        <charset val="238"/>
      </rPr>
      <t xml:space="preserve">Nie przetwarzamy Pani/Pana danych w sposób zautomatyzowany, w tym w formie profilowania. 
</t>
    </r>
    <r>
      <rPr>
        <b/>
        <sz val="12"/>
        <color theme="1"/>
        <rFont val="Arial"/>
        <family val="2"/>
        <charset val="238"/>
      </rPr>
      <t xml:space="preserve">
Informacja o dowolności lub obowiązku podania danych
</t>
    </r>
    <r>
      <rPr>
        <sz val="12"/>
        <color theme="1"/>
        <rFont val="Arial"/>
        <family val="2"/>
        <charset val="238"/>
      </rPr>
      <t>Podanie przez Panią/Pana danych osobowych jest niezbędne do realizacji spraw w Mazowieckim Urzędzie Wojewódzkim w Warszawie.</t>
    </r>
  </si>
  <si>
    <r>
      <rPr>
        <b/>
        <sz val="12"/>
        <color theme="1"/>
        <rFont val="Arial"/>
        <family val="2"/>
        <charset val="238"/>
      </rPr>
      <t>Cele przetwarzania danych osobowych:</t>
    </r>
    <r>
      <rPr>
        <sz val="12"/>
        <color theme="1"/>
        <rFont val="Arial"/>
        <family val="2"/>
        <charset val="238"/>
      </rPr>
      <t xml:space="preserve">
Przetwarzanie danych osobowych Pana/Pani odbywa się w celu przeprowadzenia naboru wniosków o udzielenie dotacji celowej na dofinansowanie realizacji zadania publicznego z zakresu ratownictwa wodnego na terenie województwa mazowieckiego w 2026 r.
</t>
    </r>
    <r>
      <rPr>
        <b/>
        <sz val="12"/>
        <rFont val="Arial"/>
        <family val="2"/>
        <charset val="238"/>
      </rPr>
      <t xml:space="preserve">Podstawa prawna przetwarzanych danych osobowych: </t>
    </r>
    <r>
      <rPr>
        <sz val="12"/>
        <rFont val="Arial"/>
        <family val="2"/>
        <charset val="238"/>
      </rPr>
      <t xml:space="preserve">
- art. 6 ust. 1 lit. c RODO w celu realizacji obowiązku prawnego ciążącego na Administratorze;
- art. 6 ust. 1 lit. e RODO przetwarzanie jest niezbędne do realizacji zadań w interesie publicznym oraz w ramach sprawowania władzy publicznej.</t>
    </r>
  </si>
  <si>
    <r>
      <rPr>
        <b/>
        <sz val="12"/>
        <color theme="1"/>
        <rFont val="Arial"/>
        <family val="2"/>
        <charset val="238"/>
      </rPr>
      <t xml:space="preserve">Przysługujące uprawnienia związane z przetwarzaniem danych osobowych
</t>
    </r>
    <r>
      <rPr>
        <sz val="12"/>
        <color theme="1"/>
        <rFont val="Arial"/>
        <family val="2"/>
        <charset val="238"/>
      </rPr>
      <t>Przysługuje Pani/Panu prawo dostępu do treści swoich danych oraz prawo żądania ich sprostowania, usunięcia lub ograniczenia przetwarzania oraz prawo do przenoszenia danych. 
Przysługuje Pani/Panu prawo wniesienia skargi do Prezesa Urzędu Ochrony Danych Osobowych, organu nadzorczego zajmującego się ochroną danych osobowych, jeśli uzna Pani/Pan, że przetwarzamy Pani/Pana dane niezgodnie z prawem.</t>
    </r>
  </si>
  <si>
    <t xml:space="preserve">Do wniosku załączamy kopię pierwszej strony wniosku o zmianę danych w KRS: </t>
  </si>
  <si>
    <t>My niżej podpisani oświadczamy, że Wnioskodawca posiada rachunek bankowy na realizację zadania, którego jest jedynym właścicielem i zobowiązujemy się do utrzymania tego rachunku nie krócej niż do chwili dokonania ostatecznych rozliczeń z Wojewodą Mazowieckim.</t>
  </si>
  <si>
    <t xml:space="preserve">My niżej podpisani oświadczamy, że Podmiot składający niniejszy wniosek posiada prawo zajmowania lokalu (lokali), w którym (których) realizowane będzie zadanie  (np.: akt własności, umowa najmu, umowa użyczenia, porozumienie w sprawie udostępnienia lokalu). </t>
  </si>
  <si>
    <t>My niżej podpisani deklarujemy, że ze wszystkimi osobami zaangażowanymi do realizacji Zadania w ramach wolontariatu zawarte zostaną/zostały, w formie pisemnej, stosowne porozumienia o współpracy, które będą przechowywane w organizacji przez okres nie krótszy niż 5 lat od zakończenia zadania.</t>
  </si>
  <si>
    <t>My niżej podpisani oświadczamy, że w zakresie związanym z realizacją zadania publicznego, w tym z gromadzeniem, przetwarzaniem i przekazywaniem danych osobowych, a także wprowadzaniem ich do systemów informatycznych, jako organizacja jesteśmy/będziemy w posiadaniu stosownych oświadczeń, w tym dotyczących wyrażenia zgody, w razie takiej konieczności, na gromadzenie, przetwarzanie i przekazywanie danych osobowych, od osób, których dotyczą te dane, które to osoby zostaną zaangażowane w realizację zadania lub będą uczestniczyły w zadaniu zgodnie z zakresem rzeczowym zadania opisanym we wniosku, z zachowaniem wymogów określonych w ustawie z dnia 10 maja 2018 r. o ochronie  danych osobowych (Dz. U. z 2019 r. poz. 1781) oraz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</si>
  <si>
    <t>Podpis drugiej osoby upoważnionej do składania oświadczeń woli 
w zakresie zobowiązań finansowych w imieniu Wnioskodawcy – jeśli wymagany, zgodnie ze sposobem reprezentacji Podmiotu określonym 
w KRS.</t>
  </si>
  <si>
    <r>
      <rPr>
        <b/>
        <sz val="13"/>
        <color theme="1"/>
        <rFont val="Arial"/>
        <family val="2"/>
        <charset val="238"/>
      </rPr>
      <t>Ogólny opis powyższych działań, w szczególności dyżurów społecznych</t>
    </r>
    <r>
      <rPr>
        <sz val="13"/>
        <color theme="1"/>
        <rFont val="Arial"/>
        <family val="2"/>
        <charset val="238"/>
      </rPr>
      <t xml:space="preserve"> (należy podać pozostałe istotne informacje, których nie udało się wskazać w tabeli w szczególności: miejsce dyżurowania, opis zespołu, sposób wyceny pracy społecznej i inne istotne dla rozliczenia dotacji informacje):
</t>
    </r>
  </si>
  <si>
    <r>
      <rPr>
        <b/>
        <sz val="13"/>
        <rFont val="Arial"/>
        <family val="2"/>
        <charset val="238"/>
      </rPr>
      <t>Rodzaj kosztów</t>
    </r>
    <r>
      <rPr>
        <sz val="13"/>
        <rFont val="Arial"/>
        <family val="2"/>
        <charset val="238"/>
      </rPr>
      <t xml:space="preserve"> 
(należy uwzględnić wszystkie planowane koszty, w szczególności zakupu usług, zakupu rzeczy, wynagrodzeń)</t>
    </r>
  </si>
  <si>
    <r>
      <t xml:space="preserve">Rodzaj miary
</t>
    </r>
    <r>
      <rPr>
        <sz val="13"/>
        <rFont val="Arial"/>
        <family val="2"/>
        <charset val="238"/>
      </rPr>
      <t>(np. litr, szt., komplet, godz.)</t>
    </r>
  </si>
  <si>
    <r>
      <rPr>
        <b/>
        <sz val="13"/>
        <rFont val="Arial"/>
        <family val="2"/>
        <charset val="238"/>
      </rPr>
      <t xml:space="preserve">Koszt jednostkowy </t>
    </r>
    <r>
      <rPr>
        <sz val="13"/>
        <rFont val="Arial"/>
        <family val="2"/>
        <charset val="238"/>
      </rPr>
      <t xml:space="preserve">
(w zł)</t>
    </r>
  </si>
  <si>
    <r>
      <t xml:space="preserve">Koszt całkowity [K]
</t>
    </r>
    <r>
      <rPr>
        <sz val="13"/>
        <rFont val="Arial"/>
        <family val="2"/>
        <charset val="238"/>
      </rPr>
      <t>(w zł)</t>
    </r>
  </si>
  <si>
    <r>
      <t xml:space="preserve">z wnioskowanej dotacji ¹ [D] 
</t>
    </r>
    <r>
      <rPr>
        <sz val="13"/>
        <rFont val="Arial"/>
        <family val="2"/>
        <charset val="238"/>
      </rPr>
      <t>(w zł)</t>
    </r>
  </si>
  <si>
    <r>
      <t xml:space="preserve">z własnych lub innych (zewnętrznych) środków finansowych ² [I]
</t>
    </r>
    <r>
      <rPr>
        <sz val="13"/>
        <rFont val="Arial"/>
        <family val="2"/>
        <charset val="238"/>
      </rPr>
      <t>(w zł)</t>
    </r>
  </si>
  <si>
    <r>
      <t xml:space="preserve">z wkładu osobowego ³ [O]
</t>
    </r>
    <r>
      <rPr>
        <sz val="13"/>
        <rFont val="Arial"/>
        <family val="2"/>
        <charset val="238"/>
      </rPr>
      <t>(w zł)</t>
    </r>
  </si>
  <si>
    <r>
      <t xml:space="preserve">Rodzaj miary
</t>
    </r>
    <r>
      <rPr>
        <sz val="13"/>
        <rFont val="Arial"/>
        <family val="2"/>
        <charset val="238"/>
      </rPr>
      <t>(np. szt., godz.)</t>
    </r>
  </si>
  <si>
    <r>
      <t xml:space="preserve">Dane zawarte w części I niniejszego wniosku są zgodne z Krajowym Rejestrem Sądowym i nie wymagają aktualizacji     </t>
    </r>
    <r>
      <rPr>
        <b/>
        <sz val="13"/>
        <color theme="0" tint="-0.14999847407452621"/>
        <rFont val="Arial"/>
        <family val="2"/>
        <charset val="238"/>
      </rPr>
      <t>.</t>
    </r>
  </si>
  <si>
    <r>
      <t xml:space="preserve">Nastąpiła zmiana osób, wkazanych w Krajowym Rejestrze Sądowym, uprawnionych do reprezentowania organizacji   </t>
    </r>
    <r>
      <rPr>
        <b/>
        <sz val="13"/>
        <color theme="0" tint="-0.14999847407452621"/>
        <rFont val="Arial"/>
        <family val="2"/>
        <charset val="238"/>
      </rPr>
      <t xml:space="preserve">  .</t>
    </r>
  </si>
  <si>
    <r>
      <t xml:space="preserve">Do wniosku załączamy dokumenty potwierdzające umocowanie osób podpisujących wniosek:    </t>
    </r>
    <r>
      <rPr>
        <b/>
        <sz val="13"/>
        <color theme="0" tint="-0.14999847407452621"/>
        <rFont val="Arial"/>
        <family val="2"/>
        <charset val="238"/>
      </rPr>
      <t xml:space="preserve"> .</t>
    </r>
  </si>
  <si>
    <r>
      <rPr>
        <b/>
        <sz val="13"/>
        <color theme="1"/>
        <rFont val="Arial"/>
        <family val="2"/>
        <charset val="238"/>
      </rPr>
      <t xml:space="preserve">Szczególowy opis zakresu rzeczowego zadania: 
</t>
    </r>
    <r>
      <rPr>
        <sz val="13"/>
        <color theme="1"/>
        <rFont val="Arial"/>
        <family val="2"/>
        <charset val="238"/>
      </rPr>
      <t xml:space="preserve">
</t>
    </r>
  </si>
  <si>
    <r>
      <rPr>
        <b/>
        <sz val="13"/>
        <color theme="1"/>
        <rFont val="Arial"/>
        <family val="2"/>
        <charset val="238"/>
      </rPr>
      <t xml:space="preserve">Miejsce realizacji zadania (należy dokładnie wskazać zabezpieczany w ramach realizowanego zadania obszar wodny w woj. mazowieckim):
</t>
    </r>
    <r>
      <rPr>
        <sz val="13"/>
        <color theme="1"/>
        <rFont val="Arial"/>
        <family val="2"/>
        <charset val="238"/>
      </rPr>
      <t xml:space="preserve">
</t>
    </r>
  </si>
  <si>
    <t xml:space="preserve">Uzasadnienie potrzeby dofinansowania i zakładane efekty realizacji zadania: 
</t>
  </si>
  <si>
    <r>
      <t xml:space="preserve">3. Szczegółowy opis zadania wraz z zakładanym efektem realizacji zadania oraz z uzasadnieniem potrzeby otrzymania dofinansowania
 </t>
    </r>
    <r>
      <rPr>
        <sz val="14"/>
        <color theme="1"/>
        <rFont val="Arial"/>
        <family val="2"/>
        <charset val="238"/>
      </rPr>
      <t xml:space="preserve">należy w sposób wyczerpujący wskazać na czym będzie polegało zadanie, dokładnie opisać jego pełny zakres rzeczowy - wszystkie działania zaplanowane do realizacji zadania w ramach dotacji i wkładu własnego Wnioskodawcy, w tym środków finansowych własnych i wkładu osobowego (również koszty pośrednie zadania, w tym obsługę administracyjną, jeśli uwzględniono do realizacji zadania - </t>
    </r>
    <r>
      <rPr>
        <i/>
        <sz val="14"/>
        <color theme="1"/>
        <rFont val="Arial"/>
        <family val="2"/>
        <charset val="238"/>
      </rPr>
      <t>koszty pośrednie zostały opisane w § 2 ust. 12 pkt 1 zasad postępowania przy udzielaniu dotacji celowej</t>
    </r>
    <r>
      <rPr>
        <sz val="14"/>
        <color theme="1"/>
        <rFont val="Arial"/>
        <family val="2"/>
        <charset val="238"/>
      </rPr>
      <t xml:space="preserve">). 
Należy wskazać również miejsce i czas realizacji poszczególnych działań.
Dane ilościowe należy wypełnić w pkt 4 i 5 oraz w zestawieniu kosztów realizacji zadania w pkt. 6 i 6.1. </t>
    </r>
  </si>
  <si>
    <t xml:space="preserve"> ³  Wkładem osobowym są: praca społeczna członków podmiotu uprawnionionego i świadczenia wolontariuszy planowane do zaangażowania w realizację zadania publicznego.</t>
  </si>
  <si>
    <r>
      <t xml:space="preserve">5. Szczegółowy opis sposobu oszacowania wartości wkładu osobowego planowanego do zaangażowania w realizację działań, w tym dyżurów ratowniczych pełnionych społecznie </t>
    </r>
    <r>
      <rPr>
        <sz val="13"/>
        <color theme="1"/>
        <rFont val="Arial"/>
        <family val="2"/>
        <charset val="238"/>
      </rPr>
      <t xml:space="preserve">(należy wskazać na czym będą polegały działania społeczne, podać wycenę jednej godziny pracy społecznej oraz ilość planowanych godzin wolontariatu i prac społecznych)
*  </t>
    </r>
    <r>
      <rPr>
        <i/>
        <sz val="11"/>
        <color theme="1"/>
        <rFont val="Arial"/>
        <family val="2"/>
        <charset val="238"/>
      </rPr>
      <t>Wkładem osobowym są: praca społeczna członków podmiotu uprawnionego i świadczenia wolontariuszy planowane do zaangażowania w realizację zadania publicznego.</t>
    </r>
  </si>
  <si>
    <t>TAK</t>
  </si>
  <si>
    <t>NIE</t>
  </si>
  <si>
    <t>7. ŹRÓDŁA FINANSOWANIA ZADANIA</t>
  </si>
  <si>
    <r>
      <t xml:space="preserve">Koszty realizacji zadania </t>
    </r>
    <r>
      <rPr>
        <sz val="13"/>
        <color theme="1"/>
        <rFont val="Arial"/>
        <family val="2"/>
        <charset val="238"/>
      </rPr>
      <t>(bez kosztów pośrednich, które należy wskazać w pkt 6.1)</t>
    </r>
  </si>
  <si>
    <t>Źródła finansowania:</t>
  </si>
  <si>
    <t>7.3. Udział wnioskodawcy (min. 20%), w tym:</t>
  </si>
  <si>
    <t xml:space="preserve">Do wniosku załączamy inne dokumenty (m.in. kopię decyzji MSWiA udzielającej zgody na wykonywanie ratownictwa wodnego, kopię sprawozdania z działalności w zakresie wykonywania ratownictwa wodnego przekazanego do MSWiA, oświadczenie w zakresie nieodpłatnego przeprowadzenia działań profilaktycznych i edukacyjnych):  </t>
  </si>
  <si>
    <t>¹ np. dotacje jst - źródła należy wymienić w białych polach</t>
  </si>
  <si>
    <r>
      <t>W związku z ubieganiem się o wsparcie realizacji przez naszą organizację zadania publicznego z zakresu ratownictwa wodnego na terenie województwa mazowieckiego w 2026 roku ze środków budżetu państwa, składamy następujące oświadczenia</t>
    </r>
    <r>
      <rPr>
        <sz val="12"/>
        <color theme="1"/>
        <rFont val="Arial"/>
        <family val="2"/>
        <charset val="238"/>
      </rPr>
      <t xml:space="preserve"> (należy zaznaczyć właściwą odpowiedź)</t>
    </r>
    <r>
      <rPr>
        <b/>
        <sz val="12"/>
        <color theme="1"/>
        <rFont val="Arial"/>
        <family val="2"/>
        <charset val="238"/>
      </rPr>
      <t>:</t>
    </r>
  </si>
  <si>
    <t>My niżej podpisani:
1) zapoznaliśmy się z klauzulą informacyjną wskazaną w części III niniejszego wniosku i zobowiązujemy się do jej udostępnienia innym osobom zaangażowanym w realizowane zadanie,
2) wyrażamy zgodę na przetwarzanie naszych danych osobowych w celu realizacji zadania publicznego z zakresu ratownictwa wodnego na terenie województwa mazowieckiego w 2026 r., w tym: czynności związanych z prowadzonym naborem, zawieraniem umów o udzielenie dotacji, rozliczeniem przyznanej dotacji.</t>
  </si>
  <si>
    <t>Ponadto oświadczamy, że organizacja jest w posiadaniu dokumentów dowodzących wiarygodności wyżej złożonych oświadczeń, które przechowywane będą przez okres nie krótszy niż 5 lat od zakończenia zadania publicznego i okazywane będą, na wezwanie, w ramach czynności kontrolnych.
My, niżej podpisani jesteśmy świadomi odpowiedzialności karnej za składanie fałszywych oświadczeń, wynikającej z art. 297 Kodeksu Karnego.</t>
  </si>
  <si>
    <t>My niżej podpisani oświadczamy, że posiadamy doświadczenie w realizacji zadań o podobnym charakterze a ratownicy wodni, którzy będą zaangażowani do realizacji zadania publicznego będą wyłonieni spośród członków organizacji i będą posiadali wszystkie aktualne uprawnienia i kompetencje zgodnie z warunkami określonymi w art. 15a ustawy z dnia 18 sierpnia 2011 r. o bezpieczeństwie osób przebywających na obszarach wodnych (t.j. Dz. U. z 2023 r. poz. 714 ze zm.).</t>
  </si>
  <si>
    <t>Załączniki do Zasad postępowania przy udzielaniu dotacji celowej na dofinansowanie realizacji zadania publicznego 
z zakresu ratownictwa wodnego na terenie województwa mazowieckiego w 2026 r.        Załącznik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</si>
</sst>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_-* #,##0.00_-;\-* #,##0.00_-;_-* &quot;-&quot;??_-;_-@_-"/>
    <numFmt numFmtId="165" formatCode="_-* #,##0_-;\-* #,##0_-;_-* &quot;-&quot;??_-;_-@_-"/>
    <numFmt numFmtId="166" formatCode="[$-415]d\ mmmm\ yyyy;@"/>
    <numFmt numFmtId="167" formatCode="0.000%"/>
    <numFmt numFmtId="168" formatCode="00\-000"/>
  </numFmts>
  <fonts count="35" x14ac:knownFonts="1">
    <font>
      <sz val="11"/>
      <color theme="1"/>
      <name val="Calibri"/>
      <family val="2"/>
      <scheme val="minor"/>
    </font>
    <font>
      <sz val="11"/>
      <color theme="1"/>
      <name val="Calibri"/>
      <family val="2"/>
      <scheme val="minor"/>
    </font>
    <font>
      <b/>
      <sz val="10"/>
      <color theme="1"/>
      <name val="Calibri"/>
      <family val="2"/>
      <charset val="238"/>
      <scheme val="minor"/>
    </font>
    <font>
      <sz val="12"/>
      <color theme="1"/>
      <name val="Calibri"/>
      <family val="2"/>
      <charset val="238"/>
      <scheme val="minor"/>
    </font>
    <font>
      <sz val="10"/>
      <color theme="1"/>
      <name val="Calibri"/>
      <family val="2"/>
      <charset val="238"/>
      <scheme val="minor"/>
    </font>
    <font>
      <sz val="10"/>
      <color theme="1"/>
      <name val="Calibri"/>
      <family val="2"/>
      <scheme val="minor"/>
    </font>
    <font>
      <sz val="9"/>
      <color theme="1"/>
      <name val="Calibri"/>
      <family val="2"/>
      <scheme val="minor"/>
    </font>
    <font>
      <sz val="8"/>
      <color rgb="FF000000"/>
      <name val="Segoe UI"/>
      <family val="2"/>
      <charset val="238"/>
    </font>
    <font>
      <sz val="12"/>
      <color theme="1"/>
      <name val="Calibri"/>
      <family val="2"/>
      <scheme val="minor"/>
    </font>
    <font>
      <sz val="14"/>
      <color theme="1"/>
      <name val="Calibri"/>
      <family val="2"/>
      <charset val="238"/>
      <scheme val="minor"/>
    </font>
    <font>
      <b/>
      <sz val="16"/>
      <color theme="1"/>
      <name val="Arial"/>
      <family val="2"/>
      <charset val="238"/>
    </font>
    <font>
      <sz val="14"/>
      <name val="Arial"/>
      <family val="2"/>
      <charset val="238"/>
    </font>
    <font>
      <b/>
      <sz val="14"/>
      <name val="Arial"/>
      <family val="2"/>
      <charset val="238"/>
    </font>
    <font>
      <b/>
      <sz val="12"/>
      <color theme="1"/>
      <name val="Arial"/>
      <family val="2"/>
      <charset val="238"/>
    </font>
    <font>
      <sz val="11"/>
      <color theme="1"/>
      <name val="Arial"/>
      <family val="2"/>
      <charset val="238"/>
    </font>
    <font>
      <sz val="12"/>
      <color theme="1"/>
      <name val="Arial"/>
      <family val="2"/>
      <charset val="238"/>
    </font>
    <font>
      <sz val="12"/>
      <name val="Arial"/>
      <family val="2"/>
      <charset val="238"/>
    </font>
    <font>
      <b/>
      <sz val="12"/>
      <name val="Arial"/>
      <family val="2"/>
      <charset val="238"/>
    </font>
    <font>
      <b/>
      <sz val="12"/>
      <color rgb="FFFF0000"/>
      <name val="Arial"/>
      <family val="2"/>
      <charset val="238"/>
    </font>
    <font>
      <sz val="12"/>
      <color rgb="FFFF0000"/>
      <name val="Arial"/>
      <family val="2"/>
      <charset val="238"/>
    </font>
    <font>
      <b/>
      <sz val="13"/>
      <color theme="1"/>
      <name val="Arial"/>
      <family val="2"/>
      <charset val="238"/>
    </font>
    <font>
      <sz val="13"/>
      <color theme="1"/>
      <name val="Arial"/>
      <family val="2"/>
      <charset val="238"/>
    </font>
    <font>
      <b/>
      <sz val="13"/>
      <name val="Arial"/>
      <family val="2"/>
      <charset val="238"/>
    </font>
    <font>
      <b/>
      <sz val="13"/>
      <color theme="0" tint="-0.34998626667073579"/>
      <name val="Arial"/>
      <family val="2"/>
      <charset val="238"/>
    </font>
    <font>
      <b/>
      <sz val="15"/>
      <color theme="1"/>
      <name val="Arial"/>
      <family val="2"/>
      <charset val="238"/>
    </font>
    <font>
      <sz val="15"/>
      <color theme="1"/>
      <name val="Arial"/>
      <family val="2"/>
      <charset val="238"/>
    </font>
    <font>
      <b/>
      <sz val="14"/>
      <color theme="1"/>
      <name val="Arial"/>
      <family val="2"/>
      <charset val="238"/>
    </font>
    <font>
      <sz val="14"/>
      <color theme="1"/>
      <name val="Arial"/>
      <family val="2"/>
      <charset val="238"/>
    </font>
    <font>
      <b/>
      <sz val="14"/>
      <color rgb="FFC00000"/>
      <name val="Arial"/>
      <family val="2"/>
      <charset val="238"/>
    </font>
    <font>
      <sz val="13"/>
      <name val="Arial"/>
      <family val="2"/>
      <charset val="238"/>
    </font>
    <font>
      <b/>
      <sz val="13"/>
      <color rgb="FFFF0000"/>
      <name val="Arial"/>
      <family val="2"/>
      <charset val="238"/>
    </font>
    <font>
      <b/>
      <sz val="13"/>
      <color theme="0" tint="-0.14999847407452621"/>
      <name val="Arial"/>
      <family val="2"/>
      <charset val="238"/>
    </font>
    <font>
      <i/>
      <sz val="14"/>
      <color theme="1"/>
      <name val="Arial"/>
      <family val="2"/>
      <charset val="238"/>
    </font>
    <font>
      <i/>
      <sz val="11"/>
      <color theme="1"/>
      <name val="Arial"/>
      <family val="2"/>
      <charset val="238"/>
    </font>
    <font>
      <b/>
      <sz val="11"/>
      <color theme="1"/>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22">
    <xf numFmtId="0" fontId="0" fillId="0" borderId="0" xfId="0"/>
    <xf numFmtId="0" fontId="0" fillId="0" borderId="0" xfId="0" applyBorder="1"/>
    <xf numFmtId="0" fontId="2" fillId="0" borderId="0" xfId="0" applyFont="1" applyAlignment="1">
      <alignment horizontal="center" vertical="center"/>
    </xf>
    <xf numFmtId="0" fontId="3" fillId="0" borderId="0" xfId="0" applyFont="1" applyAlignment="1">
      <alignment horizontal="righ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0" fillId="0" borderId="0" xfId="0" applyFill="1"/>
    <xf numFmtId="0" fontId="0" fillId="0" borderId="0" xfId="0" applyFill="1" applyAlignment="1">
      <alignment vertical="center"/>
    </xf>
    <xf numFmtId="0" fontId="0" fillId="0" borderId="0" xfId="0" applyFill="1" applyBorder="1"/>
    <xf numFmtId="0" fontId="0" fillId="0" borderId="0" xfId="0" applyFill="1" applyBorder="1" applyAlignment="1">
      <alignment vertical="center"/>
    </xf>
    <xf numFmtId="0" fontId="8" fillId="0" borderId="0" xfId="0" applyFont="1" applyFill="1" applyBorder="1" applyAlignment="1">
      <alignment vertical="center"/>
    </xf>
    <xf numFmtId="0" fontId="0" fillId="0" borderId="0" xfId="0" applyAlignment="1">
      <alignment horizontal="center" vertical="center"/>
    </xf>
    <xf numFmtId="0" fontId="0" fillId="0" borderId="0" xfId="0" applyFont="1" applyFill="1"/>
    <xf numFmtId="0" fontId="9" fillId="0" borderId="0" xfId="0" applyFont="1" applyFill="1"/>
    <xf numFmtId="44" fontId="13" fillId="2" borderId="24" xfId="1" applyFont="1" applyFill="1" applyBorder="1" applyAlignment="1">
      <alignment horizontal="center" vertical="center"/>
    </xf>
    <xf numFmtId="0" fontId="15" fillId="2" borderId="2" xfId="0" applyFont="1" applyFill="1" applyBorder="1" applyAlignment="1">
      <alignment horizontal="center" vertical="top"/>
    </xf>
    <xf numFmtId="0" fontId="15" fillId="2" borderId="6" xfId="0" applyFont="1" applyFill="1" applyBorder="1" applyAlignment="1">
      <alignment horizontal="center" vertical="top"/>
    </xf>
    <xf numFmtId="0" fontId="15" fillId="2" borderId="10" xfId="0" applyFont="1" applyFill="1" applyBorder="1" applyAlignment="1">
      <alignment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3" fillId="0" borderId="0" xfId="0" applyFont="1" applyFill="1" applyBorder="1" applyAlignment="1">
      <alignment horizontal="left" vertical="center" wrapText="1"/>
    </xf>
    <xf numFmtId="0" fontId="15" fillId="0" borderId="0" xfId="0" applyFont="1" applyAlignment="1">
      <alignment vertical="center"/>
    </xf>
    <xf numFmtId="0" fontId="15" fillId="2" borderId="30" xfId="0" applyFont="1" applyFill="1" applyBorder="1" applyAlignment="1">
      <alignment vertical="center" wrapText="1"/>
    </xf>
    <xf numFmtId="0" fontId="15" fillId="2" borderId="31" xfId="0" applyFont="1" applyFill="1" applyBorder="1" applyAlignment="1">
      <alignment vertical="center" wrapText="1"/>
    </xf>
    <xf numFmtId="0" fontId="13" fillId="2" borderId="31" xfId="0" applyFont="1" applyFill="1" applyBorder="1" applyAlignment="1">
      <alignment horizontal="center" vertical="center" wrapText="1"/>
    </xf>
    <xf numFmtId="0" fontId="15" fillId="2" borderId="31" xfId="0" applyFont="1" applyFill="1" applyBorder="1"/>
    <xf numFmtId="0" fontId="15" fillId="2" borderId="10" xfId="0" applyFont="1" applyFill="1" applyBorder="1"/>
    <xf numFmtId="0" fontId="15" fillId="2" borderId="0" xfId="0" applyFont="1" applyFill="1" applyBorder="1"/>
    <xf numFmtId="0" fontId="13" fillId="2" borderId="0" xfId="0" applyFont="1" applyFill="1" applyBorder="1" applyAlignment="1">
      <alignment horizontal="right"/>
    </xf>
    <xf numFmtId="44" fontId="13" fillId="2" borderId="0" xfId="1" applyFont="1" applyFill="1" applyBorder="1" applyAlignment="1">
      <alignment wrapText="1"/>
    </xf>
    <xf numFmtId="0" fontId="15" fillId="2" borderId="14" xfId="0" applyFont="1" applyFill="1" applyBorder="1"/>
    <xf numFmtId="0" fontId="13" fillId="2" borderId="24" xfId="0" applyFont="1" applyFill="1" applyBorder="1" applyAlignment="1">
      <alignment horizontal="center" vertical="center"/>
    </xf>
    <xf numFmtId="0" fontId="15" fillId="2" borderId="52" xfId="0" applyFont="1" applyFill="1" applyBorder="1"/>
    <xf numFmtId="0" fontId="13" fillId="2" borderId="14" xfId="0" applyFont="1" applyFill="1" applyBorder="1" applyAlignment="1">
      <alignment horizontal="center" vertical="center" textRotation="90" wrapText="1"/>
    </xf>
    <xf numFmtId="0" fontId="13" fillId="2" borderId="0" xfId="0" applyFont="1" applyFill="1" applyBorder="1" applyAlignment="1">
      <alignment horizontal="center" vertical="center" textRotation="90" wrapText="1"/>
    </xf>
    <xf numFmtId="0" fontId="13" fillId="2" borderId="0" xfId="1" applyNumberFormat="1" applyFont="1" applyFill="1" applyBorder="1" applyAlignment="1">
      <alignment horizontal="center" vertical="center" wrapText="1"/>
    </xf>
    <xf numFmtId="0" fontId="15" fillId="0" borderId="0" xfId="0" applyFont="1"/>
    <xf numFmtId="0" fontId="13" fillId="0" borderId="0" xfId="0" applyFont="1" applyAlignment="1">
      <alignment horizontal="center" vertical="center"/>
    </xf>
    <xf numFmtId="0" fontId="15" fillId="2" borderId="14" xfId="0" applyFont="1" applyFill="1" applyBorder="1" applyAlignment="1">
      <alignment vertical="center"/>
    </xf>
    <xf numFmtId="0" fontId="15" fillId="2" borderId="3" xfId="0" applyFont="1" applyFill="1" applyBorder="1" applyAlignment="1">
      <alignment vertical="center" wrapText="1"/>
    </xf>
    <xf numFmtId="0" fontId="15" fillId="2" borderId="3" xfId="0" applyFont="1" applyFill="1" applyBorder="1" applyAlignment="1">
      <alignment horizontal="center" vertical="center" wrapText="1"/>
    </xf>
    <xf numFmtId="0" fontId="15" fillId="2" borderId="3" xfId="0" applyFont="1" applyFill="1" applyBorder="1" applyAlignment="1">
      <alignment vertical="center"/>
    </xf>
    <xf numFmtId="0" fontId="15" fillId="0" borderId="0" xfId="0" applyFont="1" applyFill="1" applyBorder="1"/>
    <xf numFmtId="0" fontId="15" fillId="0" borderId="0" xfId="0" applyFont="1" applyFill="1" applyBorder="1" applyAlignment="1">
      <alignment horizontal="center" vertical="center"/>
    </xf>
    <xf numFmtId="0" fontId="15" fillId="0" borderId="0" xfId="0" applyFont="1" applyFill="1" applyBorder="1" applyAlignment="1">
      <alignment wrapText="1"/>
    </xf>
    <xf numFmtId="0" fontId="15" fillId="0" borderId="0" xfId="0" applyFont="1" applyFill="1" applyBorder="1" applyAlignment="1"/>
    <xf numFmtId="0" fontId="22" fillId="2" borderId="51"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8" xfId="0" applyFont="1" applyFill="1" applyBorder="1" applyAlignment="1">
      <alignment horizontal="center" vertical="center"/>
    </xf>
    <xf numFmtId="0" fontId="22" fillId="2" borderId="38"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44" fontId="21" fillId="3" borderId="5" xfId="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44" fontId="21" fillId="3" borderId="1" xfId="1"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2" borderId="4" xfId="0" applyFont="1" applyFill="1" applyBorder="1" applyAlignment="1">
      <alignment horizontal="center" vertical="center" wrapText="1"/>
    </xf>
    <xf numFmtId="44" fontId="21" fillId="3" borderId="4" xfId="1" applyFont="1" applyFill="1" applyBorder="1" applyAlignment="1">
      <alignment horizontal="center" vertical="center" wrapText="1"/>
    </xf>
    <xf numFmtId="0" fontId="22" fillId="2" borderId="48" xfId="0" applyFont="1" applyFill="1" applyBorder="1" applyAlignment="1">
      <alignment horizontal="center" vertical="top" wrapText="1"/>
    </xf>
    <xf numFmtId="0" fontId="23" fillId="2" borderId="48" xfId="0" applyFont="1" applyFill="1" applyBorder="1" applyAlignment="1">
      <alignment horizontal="center" vertical="top" wrapText="1"/>
    </xf>
    <xf numFmtId="44" fontId="20" fillId="2" borderId="58" xfId="1" applyFont="1" applyFill="1" applyBorder="1" applyAlignment="1">
      <alignment horizontal="center" vertical="center" wrapText="1"/>
    </xf>
    <xf numFmtId="0" fontId="20" fillId="2" borderId="50" xfId="1" applyNumberFormat="1"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46" xfId="0" applyFont="1" applyFill="1" applyBorder="1" applyAlignment="1">
      <alignment horizontal="center" vertical="center"/>
    </xf>
    <xf numFmtId="0" fontId="21" fillId="2" borderId="1" xfId="0" applyNumberFormat="1"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1" fillId="3" borderId="33" xfId="0" applyFont="1" applyFill="1" applyBorder="1" applyAlignment="1">
      <alignment horizontal="left" vertical="center" wrapText="1"/>
    </xf>
    <xf numFmtId="44" fontId="21" fillId="2" borderId="34" xfId="1" applyFont="1" applyFill="1" applyBorder="1" applyAlignment="1">
      <alignment horizontal="center" vertical="center" wrapText="1"/>
    </xf>
    <xf numFmtId="0" fontId="21" fillId="3" borderId="18" xfId="0" applyFont="1" applyFill="1" applyBorder="1" applyAlignment="1">
      <alignment horizontal="left" vertical="center" wrapText="1"/>
    </xf>
    <xf numFmtId="44" fontId="21" fillId="2" borderId="19" xfId="1" applyFont="1" applyFill="1" applyBorder="1" applyAlignment="1">
      <alignment horizontal="center" vertical="center" wrapText="1"/>
    </xf>
    <xf numFmtId="0" fontId="21" fillId="3" borderId="27" xfId="0" applyFont="1" applyFill="1" applyBorder="1" applyAlignment="1">
      <alignment horizontal="left" vertical="center" wrapText="1"/>
    </xf>
    <xf numFmtId="44" fontId="21" fillId="2" borderId="56" xfId="1" applyFont="1" applyFill="1" applyBorder="1" applyAlignment="1">
      <alignment horizontal="center" vertical="center" wrapText="1"/>
    </xf>
    <xf numFmtId="0" fontId="21" fillId="3" borderId="29" xfId="0" applyFont="1" applyFill="1" applyBorder="1" applyAlignment="1">
      <alignment horizontal="center" vertical="center" wrapText="1"/>
    </xf>
    <xf numFmtId="0" fontId="21" fillId="2" borderId="29" xfId="0" applyFont="1" applyFill="1" applyBorder="1" applyAlignment="1">
      <alignment horizontal="center" vertical="center" wrapText="1"/>
    </xf>
    <xf numFmtId="44" fontId="21" fillId="3" borderId="29" xfId="1" applyFont="1" applyFill="1" applyBorder="1" applyAlignment="1">
      <alignment horizontal="center" vertical="center" wrapText="1"/>
    </xf>
    <xf numFmtId="44" fontId="21" fillId="2" borderId="63" xfId="1" applyFont="1" applyFill="1" applyBorder="1" applyAlignment="1">
      <alignment horizontal="center" vertical="center" wrapText="1"/>
    </xf>
    <xf numFmtId="44" fontId="20" fillId="2" borderId="11" xfId="1" applyFont="1" applyFill="1" applyBorder="1" applyAlignment="1">
      <alignment horizontal="center" vertical="center" wrapText="1"/>
    </xf>
    <xf numFmtId="44" fontId="20" fillId="2" borderId="50" xfId="1" applyFont="1" applyFill="1" applyBorder="1" applyAlignment="1">
      <alignment horizontal="center" vertical="center" wrapText="1"/>
    </xf>
    <xf numFmtId="0" fontId="20" fillId="2" borderId="33" xfId="0" applyFont="1" applyFill="1" applyBorder="1" applyAlignment="1">
      <alignment horizontal="center" wrapText="1"/>
    </xf>
    <xf numFmtId="0" fontId="20" fillId="2" borderId="18" xfId="0" applyFont="1" applyFill="1" applyBorder="1" applyAlignment="1">
      <alignment horizontal="center"/>
    </xf>
    <xf numFmtId="0" fontId="20" fillId="2" borderId="18" xfId="0" applyFont="1" applyFill="1" applyBorder="1" applyAlignment="1">
      <alignment horizontal="center" wrapText="1"/>
    </xf>
    <xf numFmtId="10" fontId="13" fillId="2" borderId="0" xfId="3" applyNumberFormat="1" applyFont="1" applyFill="1" applyBorder="1" applyAlignment="1">
      <alignment horizontal="center" vertical="center"/>
    </xf>
    <xf numFmtId="0" fontId="15" fillId="2" borderId="14" xfId="0" applyFont="1" applyFill="1" applyBorder="1" applyAlignment="1">
      <alignment horizontal="center" vertical="center"/>
    </xf>
    <xf numFmtId="44" fontId="15" fillId="2" borderId="14" xfId="1" applyFont="1" applyFill="1" applyBorder="1" applyAlignment="1">
      <alignment vertical="center"/>
    </xf>
    <xf numFmtId="44" fontId="15" fillId="2" borderId="0" xfId="1" applyFont="1" applyFill="1" applyBorder="1"/>
    <xf numFmtId="44" fontId="19" fillId="2" borderId="14" xfId="1" applyFont="1" applyFill="1" applyBorder="1" applyAlignment="1">
      <alignment vertical="center"/>
    </xf>
    <xf numFmtId="0" fontId="13" fillId="2" borderId="23" xfId="0" applyFont="1" applyFill="1" applyBorder="1" applyAlignment="1">
      <alignment horizontal="center" vertical="center"/>
    </xf>
    <xf numFmtId="0" fontId="21" fillId="3" borderId="64" xfId="0" applyFont="1" applyFill="1" applyBorder="1" applyAlignment="1">
      <alignment horizontal="left" vertical="center" wrapText="1"/>
    </xf>
    <xf numFmtId="44" fontId="21" fillId="2" borderId="43" xfId="1" applyFont="1" applyFill="1" applyBorder="1" applyAlignment="1">
      <alignment horizontal="center" vertical="center" wrapText="1"/>
    </xf>
    <xf numFmtId="0" fontId="20" fillId="2" borderId="49" xfId="0" applyFont="1" applyFill="1" applyBorder="1" applyAlignment="1">
      <alignment horizontal="center" vertical="center" wrapText="1"/>
    </xf>
    <xf numFmtId="44" fontId="20" fillId="2" borderId="54" xfId="1" applyFont="1" applyFill="1" applyBorder="1" applyAlignment="1">
      <alignment horizontal="center" vertical="center" wrapText="1"/>
    </xf>
    <xf numFmtId="0" fontId="21" fillId="3" borderId="59" xfId="0" applyFont="1" applyFill="1" applyBorder="1" applyAlignment="1">
      <alignment horizontal="left" vertical="center" wrapText="1"/>
    </xf>
    <xf numFmtId="44" fontId="21" fillId="2" borderId="2" xfId="1" applyFont="1" applyFill="1" applyBorder="1" applyAlignment="1">
      <alignment horizontal="center" vertical="center" wrapText="1"/>
    </xf>
    <xf numFmtId="0" fontId="20" fillId="2" borderId="8" xfId="0" applyFont="1" applyFill="1" applyBorder="1" applyAlignment="1">
      <alignment horizontal="center" wrapText="1"/>
    </xf>
    <xf numFmtId="0" fontId="20" fillId="2" borderId="59" xfId="0" applyFont="1" applyFill="1" applyBorder="1" applyAlignment="1">
      <alignment horizontal="center"/>
    </xf>
    <xf numFmtId="0" fontId="20" fillId="2" borderId="59" xfId="0" applyFont="1" applyFill="1" applyBorder="1" applyAlignment="1">
      <alignment horizontal="center" wrapText="1"/>
    </xf>
    <xf numFmtId="0" fontId="15" fillId="2" borderId="0" xfId="0" applyFont="1" applyFill="1" applyBorder="1" applyAlignment="1">
      <alignment horizontal="center" vertical="center"/>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21" fillId="2" borderId="14" xfId="0" applyFont="1" applyFill="1" applyBorder="1" applyAlignment="1">
      <alignment horizontal="center" vertical="center"/>
    </xf>
    <xf numFmtId="0" fontId="21" fillId="2" borderId="14" xfId="0" applyFont="1" applyFill="1" applyBorder="1" applyAlignment="1">
      <alignment vertical="center"/>
    </xf>
    <xf numFmtId="0" fontId="21" fillId="2" borderId="14" xfId="0" applyFont="1" applyFill="1" applyBorder="1"/>
    <xf numFmtId="0" fontId="21" fillId="2" borderId="0" xfId="0" applyFont="1" applyFill="1" applyBorder="1"/>
    <xf numFmtId="0" fontId="20" fillId="2" borderId="23" xfId="0" applyFont="1" applyFill="1" applyBorder="1" applyAlignment="1">
      <alignment horizontal="center" vertical="center"/>
    </xf>
    <xf numFmtId="0" fontId="21" fillId="2" borderId="10" xfId="0" applyFont="1" applyFill="1" applyBorder="1"/>
    <xf numFmtId="0" fontId="21" fillId="2" borderId="9" xfId="0" applyFont="1" applyFill="1" applyBorder="1"/>
    <xf numFmtId="0" fontId="20" fillId="2" borderId="11" xfId="0" applyFont="1" applyFill="1" applyBorder="1" applyAlignment="1">
      <alignment horizontal="center" vertical="center"/>
    </xf>
    <xf numFmtId="0" fontId="20" fillId="2" borderId="0" xfId="0" applyFont="1" applyFill="1" applyBorder="1" applyAlignment="1">
      <alignment horizontal="right" vertical="center" wrapText="1"/>
    </xf>
    <xf numFmtId="0" fontId="20" fillId="2" borderId="36" xfId="0" applyFont="1" applyFill="1" applyBorder="1" applyAlignment="1">
      <alignment horizontal="center" vertical="center"/>
    </xf>
    <xf numFmtId="0" fontId="29" fillId="2" borderId="28" xfId="0" applyFont="1" applyFill="1" applyBorder="1" applyAlignment="1">
      <alignment horizontal="center" vertical="center" wrapText="1"/>
    </xf>
    <xf numFmtId="0" fontId="22" fillId="2" borderId="58"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1" fillId="3" borderId="8" xfId="0" applyFont="1" applyFill="1" applyBorder="1" applyAlignment="1">
      <alignment wrapText="1"/>
    </xf>
    <xf numFmtId="0" fontId="21" fillId="3" borderId="5" xfId="0" applyFont="1" applyFill="1" applyBorder="1" applyAlignment="1">
      <alignment wrapText="1"/>
    </xf>
    <xf numFmtId="165" fontId="21" fillId="3" borderId="5" xfId="2" applyNumberFormat="1" applyFont="1" applyFill="1" applyBorder="1" applyAlignment="1">
      <alignment wrapText="1"/>
    </xf>
    <xf numFmtId="44" fontId="21" fillId="3" borderId="5" xfId="1" applyFont="1" applyFill="1" applyBorder="1" applyAlignment="1">
      <alignment wrapText="1"/>
    </xf>
    <xf numFmtId="44" fontId="21" fillId="3" borderId="34" xfId="1" applyFont="1" applyFill="1" applyBorder="1" applyAlignment="1">
      <alignment wrapText="1"/>
    </xf>
    <xf numFmtId="44" fontId="20" fillId="2" borderId="62" xfId="1" applyFont="1" applyFill="1" applyBorder="1" applyAlignment="1">
      <alignment horizontal="center" vertical="center"/>
    </xf>
    <xf numFmtId="0" fontId="21" fillId="3" borderId="59" xfId="0" applyFont="1" applyFill="1" applyBorder="1" applyAlignment="1">
      <alignment wrapText="1"/>
    </xf>
    <xf numFmtId="0" fontId="21" fillId="3" borderId="1" xfId="0" applyFont="1" applyFill="1" applyBorder="1"/>
    <xf numFmtId="165" fontId="21" fillId="3" borderId="1" xfId="2" applyNumberFormat="1" applyFont="1" applyFill="1" applyBorder="1"/>
    <xf numFmtId="44" fontId="21" fillId="3" borderId="1" xfId="1" applyFont="1" applyFill="1" applyBorder="1"/>
    <xf numFmtId="44" fontId="21" fillId="3" borderId="19" xfId="1" applyFont="1" applyFill="1" applyBorder="1"/>
    <xf numFmtId="0" fontId="21" fillId="3" borderId="61" xfId="0" applyFont="1" applyFill="1" applyBorder="1" applyAlignment="1">
      <alignment wrapText="1"/>
    </xf>
    <xf numFmtId="0" fontId="21" fillId="3" borderId="4" xfId="0" applyFont="1" applyFill="1" applyBorder="1"/>
    <xf numFmtId="165" fontId="21" fillId="3" borderId="4" xfId="2" applyNumberFormat="1" applyFont="1" applyFill="1" applyBorder="1"/>
    <xf numFmtId="44" fontId="21" fillId="3" borderId="4" xfId="1" applyFont="1" applyFill="1" applyBorder="1"/>
    <xf numFmtId="44" fontId="21" fillId="3" borderId="56" xfId="1" applyFont="1" applyFill="1" applyBorder="1"/>
    <xf numFmtId="44" fontId="20" fillId="2" borderId="24" xfId="1" applyFont="1" applyFill="1" applyBorder="1" applyAlignment="1">
      <alignment horizontal="center" vertical="center"/>
    </xf>
    <xf numFmtId="0" fontId="20" fillId="2" borderId="9" xfId="0" applyFont="1" applyFill="1" applyBorder="1" applyAlignment="1">
      <alignment horizontal="right"/>
    </xf>
    <xf numFmtId="0" fontId="20" fillId="2" borderId="44" xfId="0" applyFont="1" applyFill="1" applyBorder="1" applyAlignment="1">
      <alignment horizontal="right"/>
    </xf>
    <xf numFmtId="0" fontId="20" fillId="2" borderId="21" xfId="0" applyFont="1" applyFill="1" applyBorder="1" applyAlignment="1">
      <alignment horizontal="right"/>
    </xf>
    <xf numFmtId="44" fontId="20" fillId="2" borderId="26" xfId="1" applyFont="1" applyFill="1" applyBorder="1" applyAlignment="1">
      <alignment wrapText="1"/>
    </xf>
    <xf numFmtId="44" fontId="20" fillId="2" borderId="11" xfId="1" applyFont="1" applyFill="1" applyBorder="1" applyAlignment="1">
      <alignment horizontal="center" vertical="center"/>
    </xf>
    <xf numFmtId="0" fontId="21" fillId="2" borderId="65" xfId="0" applyFont="1" applyFill="1" applyBorder="1" applyAlignment="1">
      <alignment vertical="center" wrapText="1"/>
    </xf>
    <xf numFmtId="0" fontId="21" fillId="2" borderId="31" xfId="0" applyFont="1" applyFill="1" applyBorder="1" applyAlignment="1">
      <alignment vertical="center" wrapText="1"/>
    </xf>
    <xf numFmtId="0" fontId="20" fillId="2" borderId="31" xfId="0" applyFont="1" applyFill="1" applyBorder="1" applyAlignment="1">
      <alignment horizontal="center" vertical="center" wrapText="1"/>
    </xf>
    <xf numFmtId="0" fontId="21" fillId="2" borderId="31" xfId="0" applyFont="1" applyFill="1" applyBorder="1"/>
    <xf numFmtId="0" fontId="21" fillId="2" borderId="52" xfId="0" applyFont="1" applyFill="1" applyBorder="1"/>
    <xf numFmtId="0" fontId="20" fillId="2" borderId="51" xfId="0" applyFont="1" applyFill="1" applyBorder="1" applyAlignment="1">
      <alignment horizontal="center" vertical="center"/>
    </xf>
    <xf numFmtId="0" fontId="22" fillId="2" borderId="12" xfId="0" applyFont="1" applyFill="1" applyBorder="1" applyAlignment="1">
      <alignment horizontal="center" vertical="center" wrapText="1"/>
    </xf>
    <xf numFmtId="44" fontId="20" fillId="2" borderId="6" xfId="1" applyFont="1" applyFill="1" applyBorder="1" applyAlignment="1">
      <alignment wrapText="1"/>
    </xf>
    <xf numFmtId="0" fontId="21" fillId="2" borderId="12" xfId="2" applyNumberFormat="1" applyFont="1" applyFill="1" applyBorder="1" applyAlignment="1">
      <alignment horizontal="center" vertical="center"/>
    </xf>
    <xf numFmtId="44" fontId="21" fillId="3" borderId="33" xfId="1" applyFont="1" applyFill="1" applyBorder="1" applyAlignment="1">
      <alignment wrapText="1"/>
    </xf>
    <xf numFmtId="44" fontId="20" fillId="2" borderId="2" xfId="1" applyFont="1" applyFill="1" applyBorder="1" applyAlignment="1">
      <alignment wrapText="1"/>
    </xf>
    <xf numFmtId="44" fontId="21" fillId="3" borderId="18" xfId="1" applyFont="1" applyFill="1" applyBorder="1"/>
    <xf numFmtId="44" fontId="20" fillId="2" borderId="7" xfId="1" applyFont="1" applyFill="1" applyBorder="1" applyAlignment="1">
      <alignment wrapText="1"/>
    </xf>
    <xf numFmtId="44" fontId="21" fillId="3" borderId="27" xfId="1" applyFont="1" applyFill="1" applyBorder="1"/>
    <xf numFmtId="0" fontId="21" fillId="2" borderId="48" xfId="0" applyFont="1" applyFill="1" applyBorder="1"/>
    <xf numFmtId="0" fontId="20" fillId="2" borderId="60" xfId="0" applyFont="1" applyFill="1" applyBorder="1" applyAlignment="1">
      <alignment horizontal="right"/>
    </xf>
    <xf numFmtId="44" fontId="20" fillId="2" borderId="60" xfId="1" applyFont="1" applyFill="1" applyBorder="1" applyAlignment="1">
      <alignment wrapText="1"/>
    </xf>
    <xf numFmtId="0" fontId="20" fillId="2" borderId="57" xfId="1" applyNumberFormat="1" applyFont="1" applyFill="1" applyBorder="1" applyAlignment="1">
      <alignment horizontal="center" vertical="center" wrapText="1"/>
    </xf>
    <xf numFmtId="44" fontId="20" fillId="2" borderId="45" xfId="1" applyFont="1" applyFill="1" applyBorder="1" applyAlignment="1">
      <alignment wrapText="1"/>
    </xf>
    <xf numFmtId="44" fontId="20" fillId="2" borderId="47" xfId="1" applyFont="1" applyFill="1" applyBorder="1" applyAlignment="1">
      <alignment wrapText="1"/>
    </xf>
    <xf numFmtId="0" fontId="20" fillId="2" borderId="25" xfId="0" applyFont="1" applyFill="1" applyBorder="1" applyAlignment="1">
      <alignment horizontal="right"/>
    </xf>
    <xf numFmtId="0" fontId="20" fillId="2" borderId="14" xfId="0" applyFont="1" applyFill="1" applyBorder="1" applyAlignment="1">
      <alignment horizontal="center" vertical="center" textRotation="90" wrapText="1"/>
    </xf>
    <xf numFmtId="0" fontId="20" fillId="2" borderId="0" xfId="0" applyFont="1" applyFill="1" applyBorder="1" applyAlignment="1">
      <alignment horizontal="center" vertical="center" textRotation="90" wrapText="1"/>
    </xf>
    <xf numFmtId="0" fontId="20" fillId="2" borderId="0" xfId="0" applyFont="1" applyFill="1" applyBorder="1" applyAlignment="1">
      <alignment horizontal="right"/>
    </xf>
    <xf numFmtId="0" fontId="20" fillId="2" borderId="9" xfId="0" applyFont="1" applyFill="1" applyBorder="1" applyAlignment="1">
      <alignment vertical="center" wrapText="1"/>
    </xf>
    <xf numFmtId="0" fontId="20" fillId="2" borderId="9" xfId="0" applyFont="1" applyFill="1" applyBorder="1" applyAlignment="1">
      <alignment horizontal="center" vertical="center" wrapText="1"/>
    </xf>
    <xf numFmtId="44" fontId="20" fillId="2" borderId="50" xfId="1" applyFont="1" applyFill="1" applyBorder="1" applyAlignment="1">
      <alignment horizontal="right" vertical="center"/>
    </xf>
    <xf numFmtId="44" fontId="20" fillId="2" borderId="45" xfId="1" applyFont="1" applyFill="1" applyBorder="1" applyAlignment="1">
      <alignment horizontal="right" vertical="center"/>
    </xf>
    <xf numFmtId="44" fontId="20" fillId="2" borderId="46" xfId="1" applyFont="1" applyFill="1" applyBorder="1" applyAlignment="1">
      <alignment horizontal="right" vertical="center"/>
    </xf>
    <xf numFmtId="44" fontId="20" fillId="2" borderId="47" xfId="1" applyFont="1" applyFill="1" applyBorder="1" applyAlignment="1">
      <alignment horizontal="right" vertical="center"/>
    </xf>
    <xf numFmtId="44" fontId="20" fillId="2" borderId="50" xfId="1" applyFont="1" applyFill="1" applyBorder="1" applyAlignment="1">
      <alignment horizontal="center" vertical="center"/>
    </xf>
    <xf numFmtId="44" fontId="21" fillId="2" borderId="54" xfId="1" applyFont="1" applyFill="1" applyBorder="1" applyAlignment="1">
      <alignment vertical="center"/>
    </xf>
    <xf numFmtId="10" fontId="20" fillId="2" borderId="53" xfId="3" applyNumberFormat="1" applyFont="1" applyFill="1" applyBorder="1" applyAlignment="1">
      <alignment horizontal="center" vertical="center"/>
    </xf>
    <xf numFmtId="44" fontId="21" fillId="0" borderId="54" xfId="1" applyFont="1" applyFill="1" applyBorder="1" applyAlignment="1">
      <alignment vertical="center"/>
    </xf>
    <xf numFmtId="10" fontId="20" fillId="2" borderId="41" xfId="3" applyNumberFormat="1" applyFont="1" applyFill="1" applyBorder="1" applyAlignment="1">
      <alignment horizontal="center" vertical="center"/>
    </xf>
    <xf numFmtId="44" fontId="21" fillId="2" borderId="40" xfId="1" applyFont="1" applyFill="1" applyBorder="1" applyAlignment="1">
      <alignment vertical="center"/>
    </xf>
    <xf numFmtId="44" fontId="21" fillId="0" borderId="41" xfId="1" applyFont="1" applyFill="1" applyBorder="1" applyAlignment="1">
      <alignment vertical="center"/>
    </xf>
    <xf numFmtId="44" fontId="21" fillId="2" borderId="41" xfId="1" applyFont="1" applyFill="1" applyBorder="1" applyAlignment="1">
      <alignment vertical="center"/>
    </xf>
    <xf numFmtId="44" fontId="21" fillId="0" borderId="53" xfId="1" applyFont="1" applyBorder="1" applyAlignment="1">
      <alignment vertical="center"/>
    </xf>
    <xf numFmtId="44" fontId="21" fillId="0" borderId="41" xfId="1" applyFont="1" applyBorder="1" applyAlignment="1">
      <alignment vertical="center"/>
    </xf>
    <xf numFmtId="44" fontId="20" fillId="2" borderId="21" xfId="1" applyFont="1" applyFill="1" applyBorder="1" applyAlignment="1">
      <alignment wrapText="1"/>
    </xf>
    <xf numFmtId="44" fontId="21" fillId="3" borderId="33" xfId="1" applyFont="1" applyFill="1" applyBorder="1"/>
    <xf numFmtId="44" fontId="20" fillId="2" borderId="20" xfId="1" applyFont="1" applyFill="1" applyBorder="1" applyAlignment="1">
      <alignment wrapText="1"/>
    </xf>
    <xf numFmtId="44" fontId="20" fillId="2" borderId="67" xfId="1" applyFont="1" applyFill="1" applyBorder="1" applyAlignment="1">
      <alignment wrapText="1"/>
    </xf>
    <xf numFmtId="0" fontId="20" fillId="0"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26" xfId="0" applyFont="1" applyBorder="1" applyAlignment="1">
      <alignment horizontal="center" vertical="center"/>
    </xf>
    <xf numFmtId="0" fontId="13" fillId="2" borderId="25" xfId="0" applyFont="1" applyFill="1" applyBorder="1" applyAlignment="1">
      <alignment vertical="center"/>
    </xf>
    <xf numFmtId="44" fontId="13" fillId="2" borderId="25" xfId="1" applyFont="1" applyFill="1" applyBorder="1" applyAlignment="1">
      <alignment horizontal="right" vertical="center"/>
    </xf>
    <xf numFmtId="44" fontId="13" fillId="2" borderId="23" xfId="1" applyFont="1" applyFill="1" applyBorder="1" applyAlignment="1">
      <alignment horizontal="center" vertical="center"/>
    </xf>
    <xf numFmtId="0" fontId="15" fillId="2" borderId="9" xfId="0" applyFont="1" applyFill="1" applyBorder="1" applyAlignment="1">
      <alignment horizontal="left" vertical="top" wrapText="1"/>
    </xf>
    <xf numFmtId="0" fontId="15" fillId="2" borderId="9" xfId="0" applyFont="1" applyFill="1" applyBorder="1" applyAlignment="1">
      <alignment horizontal="left" vertical="top"/>
    </xf>
    <xf numFmtId="0" fontId="15" fillId="2" borderId="11" xfId="0" applyFont="1" applyFill="1" applyBorder="1" applyAlignment="1">
      <alignment horizontal="left" vertical="top"/>
    </xf>
    <xf numFmtId="0" fontId="21" fillId="0" borderId="2" xfId="0" applyFont="1" applyBorder="1" applyAlignment="1">
      <alignment vertical="center"/>
    </xf>
    <xf numFmtId="0" fontId="21" fillId="0" borderId="7" xfId="0" applyFont="1" applyBorder="1" applyAlignment="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21" fillId="2" borderId="19" xfId="0" applyFont="1" applyFill="1" applyBorder="1" applyAlignment="1">
      <alignment horizontal="center" vertical="center"/>
    </xf>
    <xf numFmtId="0" fontId="20" fillId="2" borderId="26" xfId="0" applyFont="1" applyFill="1" applyBorder="1" applyAlignment="1">
      <alignment horizontal="center" vertical="center"/>
    </xf>
    <xf numFmtId="0" fontId="21" fillId="2" borderId="67" xfId="0" applyFont="1" applyFill="1" applyBorder="1" applyAlignment="1">
      <alignment horizontal="center" vertical="center"/>
    </xf>
    <xf numFmtId="44" fontId="21" fillId="0" borderId="68" xfId="1" applyFont="1" applyBorder="1" applyAlignment="1">
      <alignment vertical="center"/>
    </xf>
    <xf numFmtId="0" fontId="21" fillId="2" borderId="57" xfId="0" applyFont="1" applyFill="1" applyBorder="1" applyAlignment="1">
      <alignment vertical="center"/>
    </xf>
    <xf numFmtId="10" fontId="15" fillId="2" borderId="42" xfId="3" applyNumberFormat="1" applyFont="1" applyFill="1" applyBorder="1" applyAlignment="1">
      <alignment horizontal="center" vertical="center"/>
    </xf>
    <xf numFmtId="0" fontId="15" fillId="2" borderId="3"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15" fillId="2" borderId="59"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15" fillId="2" borderId="14" xfId="0" applyFont="1" applyFill="1" applyBorder="1" applyAlignment="1">
      <alignment vertical="center" wrapText="1"/>
    </xf>
    <xf numFmtId="0" fontId="15" fillId="2" borderId="0" xfId="0" applyFont="1" applyFill="1" applyBorder="1" applyAlignment="1">
      <alignment vertical="center" wrapText="1"/>
    </xf>
    <xf numFmtId="0" fontId="15" fillId="2" borderId="24" xfId="0" applyFont="1" applyFill="1" applyBorder="1" applyAlignment="1">
      <alignment vertical="center" wrapText="1"/>
    </xf>
    <xf numFmtId="0" fontId="15" fillId="2" borderId="10" xfId="0" applyFont="1" applyFill="1" applyBorder="1" applyAlignment="1">
      <alignment vertical="center" wrapText="1"/>
    </xf>
    <xf numFmtId="0" fontId="15" fillId="2" borderId="9" xfId="0" applyFont="1" applyFill="1" applyBorder="1" applyAlignment="1">
      <alignment vertical="center" wrapText="1"/>
    </xf>
    <xf numFmtId="0" fontId="15" fillId="2" borderId="11" xfId="0" applyFont="1" applyFill="1" applyBorder="1" applyAlignment="1">
      <alignment vertical="center" wrapText="1"/>
    </xf>
    <xf numFmtId="0" fontId="24" fillId="2" borderId="49"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50"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0" borderId="12" xfId="0" applyFont="1" applyBorder="1" applyAlignment="1">
      <alignment horizontal="center" vertical="center" wrapText="1"/>
    </xf>
    <xf numFmtId="0" fontId="30" fillId="0" borderId="57" xfId="0" applyFont="1" applyBorder="1" applyAlignment="1">
      <alignment horizontal="center" vertical="center" wrapText="1"/>
    </xf>
    <xf numFmtId="0" fontId="19" fillId="2" borderId="25"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20" fillId="2" borderId="18" xfId="0" applyFont="1" applyFill="1" applyBorder="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21" fillId="2" borderId="18" xfId="0" applyFont="1" applyFill="1" applyBorder="1" applyAlignment="1">
      <alignment horizontal="right" vertical="center"/>
    </xf>
    <xf numFmtId="0" fontId="21" fillId="2" borderId="1" xfId="0" applyFont="1" applyFill="1" applyBorder="1" applyAlignment="1">
      <alignment horizontal="right" vertical="center"/>
    </xf>
    <xf numFmtId="0" fontId="15" fillId="0" borderId="39" xfId="0" applyFont="1" applyBorder="1" applyAlignment="1">
      <alignment wrapText="1"/>
    </xf>
    <xf numFmtId="0" fontId="15" fillId="0" borderId="44" xfId="0" applyFont="1" applyBorder="1" applyAlignment="1">
      <alignment wrapText="1"/>
    </xf>
    <xf numFmtId="0" fontId="15" fillId="0" borderId="37" xfId="0" applyFont="1" applyBorder="1" applyAlignment="1">
      <alignment wrapText="1"/>
    </xf>
    <xf numFmtId="0" fontId="20" fillId="2" borderId="27" xfId="0" applyFont="1" applyFill="1" applyBorder="1" applyAlignment="1">
      <alignment vertical="center"/>
    </xf>
    <xf numFmtId="0" fontId="21" fillId="2" borderId="4" xfId="0" applyFont="1" applyFill="1" applyBorder="1" applyAlignment="1">
      <alignment vertical="center"/>
    </xf>
    <xf numFmtId="0" fontId="21" fillId="2" borderId="7" xfId="0" applyFont="1" applyFill="1" applyBorder="1" applyAlignment="1">
      <alignment vertical="center"/>
    </xf>
    <xf numFmtId="0" fontId="20" fillId="2" borderId="18" xfId="0" applyFont="1" applyFill="1" applyBorder="1" applyAlignment="1">
      <alignment horizontal="right"/>
    </xf>
    <xf numFmtId="0" fontId="20" fillId="2" borderId="1" xfId="0" applyFont="1" applyFill="1" applyBorder="1" applyAlignment="1">
      <alignment horizontal="right"/>
    </xf>
    <xf numFmtId="0" fontId="20" fillId="2" borderId="22" xfId="0" applyFont="1" applyFill="1" applyBorder="1" applyAlignment="1">
      <alignment vertical="center"/>
    </xf>
    <xf numFmtId="0" fontId="21" fillId="0" borderId="25" xfId="0" applyFont="1" applyBorder="1" applyAlignment="1">
      <alignment vertical="center"/>
    </xf>
    <xf numFmtId="0" fontId="21" fillId="0" borderId="14" xfId="0" applyFont="1" applyBorder="1" applyAlignment="1"/>
    <xf numFmtId="0" fontId="21" fillId="0" borderId="0" xfId="0" applyFont="1" applyBorder="1" applyAlignment="1"/>
    <xf numFmtId="0" fontId="21" fillId="0" borderId="21"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37" xfId="0" applyFont="1" applyFill="1" applyBorder="1" applyAlignment="1">
      <alignment horizontal="center" vertical="center"/>
    </xf>
    <xf numFmtId="0" fontId="26" fillId="2" borderId="49" xfId="0" applyFont="1" applyFill="1" applyBorder="1" applyAlignment="1">
      <alignment horizontal="center" vertical="center"/>
    </xf>
    <xf numFmtId="0" fontId="26" fillId="2" borderId="48" xfId="0" applyFont="1" applyFill="1" applyBorder="1" applyAlignment="1">
      <alignment horizontal="center" vertical="center"/>
    </xf>
    <xf numFmtId="0" fontId="26" fillId="2" borderId="50" xfId="0" applyFont="1" applyFill="1" applyBorder="1" applyAlignment="1">
      <alignment horizontal="center" vertical="center"/>
    </xf>
    <xf numFmtId="0" fontId="34" fillId="2" borderId="39" xfId="0" applyFont="1" applyFill="1" applyBorder="1" applyAlignment="1">
      <alignment horizontal="left" vertical="top" wrapText="1"/>
    </xf>
    <xf numFmtId="0" fontId="34" fillId="2" borderId="44" xfId="0" applyFont="1" applyFill="1" applyBorder="1" applyAlignment="1">
      <alignment horizontal="left" vertical="top" wrapText="1"/>
    </xf>
    <xf numFmtId="0" fontId="34" fillId="2" borderId="37" xfId="0" applyFont="1" applyFill="1" applyBorder="1" applyAlignment="1">
      <alignment horizontal="left" vertical="top" wrapText="1"/>
    </xf>
    <xf numFmtId="0" fontId="15" fillId="2" borderId="9" xfId="0" applyFont="1" applyFill="1" applyBorder="1" applyAlignment="1">
      <alignment horizontal="center" vertical="top"/>
    </xf>
    <xf numFmtId="0" fontId="15" fillId="2" borderId="11" xfId="0" applyFont="1" applyFill="1" applyBorder="1" applyAlignment="1">
      <alignment horizontal="center" vertical="top"/>
    </xf>
    <xf numFmtId="0" fontId="10" fillId="0" borderId="49"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50"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50" xfId="0" applyFont="1" applyBorder="1" applyAlignment="1">
      <alignment horizontal="center" vertical="center" wrapText="1"/>
    </xf>
    <xf numFmtId="0" fontId="24" fillId="2" borderId="30" xfId="0" applyFont="1" applyFill="1" applyBorder="1" applyAlignment="1">
      <alignment horizontal="center" vertical="center" wrapText="1"/>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15" fillId="2" borderId="24" xfId="0" applyFont="1" applyFill="1" applyBorder="1" applyAlignment="1">
      <alignment horizontal="left" vertical="top"/>
    </xf>
    <xf numFmtId="0" fontId="20" fillId="2" borderId="49"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22"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2" fillId="2" borderId="13" xfId="0" applyFont="1" applyFill="1" applyBorder="1" applyAlignment="1">
      <alignment horizontal="center" vertical="center" wrapText="1"/>
    </xf>
    <xf numFmtId="0" fontId="22" fillId="2" borderId="57" xfId="0" applyFont="1" applyFill="1" applyBorder="1" applyAlignment="1">
      <alignment horizontal="center" vertical="center" wrapText="1"/>
    </xf>
    <xf numFmtId="0" fontId="21" fillId="0" borderId="29" xfId="0" applyFont="1" applyBorder="1" applyAlignment="1" applyProtection="1">
      <alignment horizontal="left" vertical="center" wrapText="1"/>
      <protection locked="0"/>
    </xf>
    <xf numFmtId="0" fontId="21" fillId="0" borderId="43" xfId="0" applyFont="1" applyBorder="1" applyAlignment="1" applyProtection="1">
      <alignment horizontal="left" vertical="center" wrapText="1"/>
      <protection locked="0"/>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26" fillId="2" borderId="16"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1" fillId="3" borderId="55" xfId="0" applyFont="1" applyFill="1" applyBorder="1" applyAlignment="1">
      <alignment horizontal="left" vertical="top" wrapText="1"/>
    </xf>
    <xf numFmtId="0" fontId="20" fillId="3" borderId="3" xfId="0" applyFont="1" applyFill="1" applyBorder="1" applyAlignment="1">
      <alignment horizontal="left" vertical="top" wrapText="1"/>
    </xf>
    <xf numFmtId="0" fontId="20" fillId="3" borderId="35" xfId="0" applyFont="1" applyFill="1" applyBorder="1" applyAlignment="1">
      <alignment horizontal="left" vertical="top" wrapText="1"/>
    </xf>
    <xf numFmtId="0" fontId="20" fillId="3" borderId="39" xfId="0" applyFont="1" applyFill="1" applyBorder="1" applyAlignment="1">
      <alignment horizontal="left" vertical="top" wrapText="1"/>
    </xf>
    <xf numFmtId="0" fontId="21" fillId="3" borderId="44" xfId="0" applyFont="1" applyFill="1" applyBorder="1" applyAlignment="1">
      <alignment horizontal="left" vertical="top" wrapText="1"/>
    </xf>
    <xf numFmtId="0" fontId="21" fillId="3" borderId="37" xfId="0" applyFont="1" applyFill="1" applyBorder="1" applyAlignment="1">
      <alignment horizontal="left" vertical="top" wrapText="1"/>
    </xf>
    <xf numFmtId="0" fontId="21" fillId="0" borderId="4"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0" fillId="2" borderId="16"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1" fillId="0" borderId="17" xfId="0" applyFont="1" applyBorder="1" applyAlignment="1">
      <alignment horizontal="center" vertical="center" wrapText="1"/>
    </xf>
    <xf numFmtId="0" fontId="20" fillId="2" borderId="18" xfId="0" applyFont="1" applyFill="1" applyBorder="1" applyAlignment="1">
      <alignment horizontal="left" vertical="center" wrapText="1"/>
    </xf>
    <xf numFmtId="0" fontId="21" fillId="2" borderId="1" xfId="0" applyFont="1" applyFill="1" applyBorder="1" applyAlignment="1">
      <alignment horizontal="left" vertical="center"/>
    </xf>
    <xf numFmtId="0" fontId="20" fillId="2" borderId="20" xfId="0" applyFont="1" applyFill="1" applyBorder="1" applyAlignment="1">
      <alignment horizontal="left" vertical="center" wrapText="1"/>
    </xf>
    <xf numFmtId="0" fontId="21" fillId="2" borderId="26" xfId="0" applyFont="1" applyFill="1" applyBorder="1" applyAlignment="1">
      <alignment horizontal="left"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35" xfId="0" applyFont="1" applyFill="1" applyBorder="1" applyAlignment="1">
      <alignment horizontal="center" vertical="center"/>
    </xf>
    <xf numFmtId="0" fontId="14" fillId="0" borderId="49" xfId="0" applyFont="1" applyBorder="1" applyAlignment="1">
      <alignment horizontal="right" vertical="top" wrapText="1"/>
    </xf>
    <xf numFmtId="0" fontId="14" fillId="0" borderId="48" xfId="0" applyFont="1" applyBorder="1" applyAlignment="1">
      <alignment horizontal="right" vertical="top" wrapText="1"/>
    </xf>
    <xf numFmtId="0" fontId="14" fillId="0" borderId="50" xfId="0" applyFont="1" applyBorder="1" applyAlignment="1">
      <alignment horizontal="right" vertical="top" wrapText="1"/>
    </xf>
    <xf numFmtId="0" fontId="20" fillId="2" borderId="18" xfId="0" applyFont="1" applyFill="1" applyBorder="1" applyAlignment="1">
      <alignment horizontal="right" wrapText="1"/>
    </xf>
    <xf numFmtId="0" fontId="20" fillId="2" borderId="1" xfId="0" applyFont="1" applyFill="1" applyBorder="1" applyAlignment="1">
      <alignment horizontal="right" wrapText="1"/>
    </xf>
    <xf numFmtId="0" fontId="20" fillId="2" borderId="20" xfId="0" applyFont="1" applyFill="1" applyBorder="1" applyAlignment="1">
      <alignment horizontal="right" wrapText="1"/>
    </xf>
    <xf numFmtId="0" fontId="20" fillId="2" borderId="26" xfId="0" applyFont="1" applyFill="1" applyBorder="1" applyAlignment="1">
      <alignment horizontal="right" wrapText="1"/>
    </xf>
    <xf numFmtId="0" fontId="21" fillId="0" borderId="66" xfId="0" applyFont="1" applyBorder="1" applyAlignment="1">
      <alignment wrapText="1"/>
    </xf>
    <xf numFmtId="0" fontId="21" fillId="0" borderId="15" xfId="0" applyFont="1" applyBorder="1" applyAlignment="1">
      <alignment wrapText="1"/>
    </xf>
    <xf numFmtId="0" fontId="21" fillId="0" borderId="62" xfId="0" applyFont="1" applyBorder="1" applyAlignment="1">
      <alignment wrapText="1"/>
    </xf>
    <xf numFmtId="0" fontId="15" fillId="0" borderId="55" xfId="0" applyFont="1" applyBorder="1" applyAlignment="1">
      <alignment wrapText="1"/>
    </xf>
    <xf numFmtId="0" fontId="15" fillId="0" borderId="3" xfId="0" applyFont="1" applyBorder="1" applyAlignment="1">
      <alignment wrapText="1"/>
    </xf>
    <xf numFmtId="0" fontId="15" fillId="0" borderId="35" xfId="0" applyFont="1" applyBorder="1" applyAlignment="1">
      <alignment wrapText="1"/>
    </xf>
    <xf numFmtId="0" fontId="21" fillId="2" borderId="13" xfId="0" applyFont="1" applyFill="1" applyBorder="1" applyAlignment="1">
      <alignment horizontal="center" vertical="center"/>
    </xf>
    <xf numFmtId="0" fontId="21" fillId="2" borderId="57" xfId="0" applyFont="1" applyFill="1" applyBorder="1" applyAlignment="1">
      <alignment horizontal="center" vertical="center"/>
    </xf>
    <xf numFmtId="0" fontId="24" fillId="2" borderId="45" xfId="0" applyFont="1" applyFill="1" applyBorder="1" applyAlignment="1">
      <alignment horizontal="center" vertical="center" wrapText="1"/>
    </xf>
    <xf numFmtId="0" fontId="24" fillId="2" borderId="46" xfId="0" applyFont="1" applyFill="1" applyBorder="1" applyAlignment="1">
      <alignment horizontal="center" vertical="center"/>
    </xf>
    <xf numFmtId="0" fontId="24" fillId="2" borderId="47" xfId="0" applyFont="1" applyFill="1" applyBorder="1" applyAlignment="1">
      <alignment horizontal="center" vertical="center"/>
    </xf>
    <xf numFmtId="0" fontId="20" fillId="2" borderId="45" xfId="0" applyFont="1" applyFill="1" applyBorder="1" applyAlignment="1">
      <alignment horizontal="left" vertical="center" wrapText="1"/>
    </xf>
    <xf numFmtId="0" fontId="21" fillId="2" borderId="46" xfId="0" applyFont="1" applyFill="1" applyBorder="1" applyAlignment="1">
      <alignment horizontal="left" vertical="center"/>
    </xf>
    <xf numFmtId="0" fontId="20" fillId="2" borderId="65" xfId="0" applyFont="1" applyFill="1" applyBorder="1" applyAlignment="1">
      <alignment horizontal="left" vertical="center" wrapText="1"/>
    </xf>
    <xf numFmtId="166" fontId="21" fillId="0" borderId="52" xfId="0" applyNumberFormat="1" applyFont="1" applyBorder="1" applyAlignment="1">
      <alignment horizontal="center" vertical="center"/>
    </xf>
    <xf numFmtId="166" fontId="21" fillId="0" borderId="23" xfId="0" applyNumberFormat="1" applyFont="1" applyBorder="1" applyAlignment="1">
      <alignment horizontal="center" vertical="center"/>
    </xf>
    <xf numFmtId="0" fontId="21" fillId="0" borderId="49" xfId="0" applyFont="1" applyBorder="1" applyAlignment="1">
      <alignment horizontal="left" vertical="top" wrapText="1"/>
    </xf>
    <xf numFmtId="0" fontId="21" fillId="0" borderId="48" xfId="0" applyFont="1" applyBorder="1" applyAlignment="1">
      <alignment horizontal="left" vertical="top" wrapText="1"/>
    </xf>
    <xf numFmtId="0" fontId="21" fillId="0" borderId="50" xfId="0" applyFont="1" applyBorder="1" applyAlignment="1">
      <alignment horizontal="left" vertical="top" wrapText="1"/>
    </xf>
    <xf numFmtId="0" fontId="20" fillId="2" borderId="14"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21" xfId="0"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0" fillId="2" borderId="16" xfId="0" applyFont="1" applyFill="1" applyBorder="1" applyAlignment="1">
      <alignment horizontal="left" vertical="center" wrapText="1"/>
    </xf>
    <xf numFmtId="0" fontId="21" fillId="2" borderId="29" xfId="0" applyFont="1" applyFill="1" applyBorder="1" applyAlignment="1">
      <alignment horizontal="left" vertical="center"/>
    </xf>
    <xf numFmtId="0" fontId="20" fillId="2" borderId="27" xfId="0" applyFont="1" applyFill="1" applyBorder="1" applyAlignment="1">
      <alignment horizontal="left" vertical="center" wrapText="1"/>
    </xf>
    <xf numFmtId="0" fontId="21" fillId="2" borderId="4" xfId="0" applyFont="1" applyFill="1" applyBorder="1" applyAlignment="1">
      <alignment horizontal="left" vertical="center"/>
    </xf>
    <xf numFmtId="0" fontId="20" fillId="2" borderId="49" xfId="0" applyFont="1" applyFill="1" applyBorder="1" applyAlignment="1">
      <alignment horizontal="right" vertical="top" wrapText="1"/>
    </xf>
    <xf numFmtId="0" fontId="20" fillId="2" borderId="48" xfId="0" applyFont="1" applyFill="1" applyBorder="1" applyAlignment="1">
      <alignment horizontal="right" vertical="top" wrapText="1"/>
    </xf>
    <xf numFmtId="0" fontId="20" fillId="2" borderId="22" xfId="0" applyFont="1" applyFill="1" applyBorder="1" applyAlignment="1">
      <alignment horizontal="center" vertical="center" textRotation="90" wrapText="1"/>
    </xf>
    <xf numFmtId="0" fontId="20" fillId="2" borderId="25" xfId="0" applyFont="1" applyFill="1" applyBorder="1" applyAlignment="1">
      <alignment horizontal="center" vertical="center" textRotation="90" wrapText="1"/>
    </xf>
    <xf numFmtId="0" fontId="20" fillId="2" borderId="14" xfId="0" applyFont="1" applyFill="1" applyBorder="1" applyAlignment="1">
      <alignment horizontal="center" vertical="center" textRotation="90" wrapText="1"/>
    </xf>
    <xf numFmtId="0" fontId="20" fillId="2" borderId="0" xfId="0" applyFont="1" applyFill="1" applyBorder="1" applyAlignment="1">
      <alignment horizontal="center" vertical="center" textRotation="90" wrapText="1"/>
    </xf>
    <xf numFmtId="0" fontId="20" fillId="2" borderId="10" xfId="0" applyFont="1" applyFill="1" applyBorder="1" applyAlignment="1">
      <alignment horizontal="center" vertical="center" textRotation="90" wrapText="1"/>
    </xf>
    <xf numFmtId="0" fontId="20" fillId="2" borderId="9" xfId="0" applyFont="1" applyFill="1" applyBorder="1" applyAlignment="1">
      <alignment horizontal="center" vertical="center" textRotation="90" wrapText="1"/>
    </xf>
    <xf numFmtId="0" fontId="21" fillId="2" borderId="0" xfId="0" applyFont="1" applyFill="1" applyBorder="1" applyAlignment="1">
      <alignment horizontal="left" vertical="center" wrapText="1"/>
    </xf>
    <xf numFmtId="0" fontId="21" fillId="2" borderId="24" xfId="0" applyFont="1" applyFill="1" applyBorder="1" applyAlignment="1">
      <alignment horizontal="left" vertical="center" wrapText="1"/>
    </xf>
    <xf numFmtId="0" fontId="20" fillId="2" borderId="22"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1" fillId="0" borderId="26" xfId="0" applyFont="1" applyBorder="1" applyAlignment="1">
      <alignment horizontal="left" vertical="center"/>
    </xf>
    <xf numFmtId="0" fontId="20" fillId="2" borderId="60" xfId="0" applyFont="1" applyFill="1" applyBorder="1" applyAlignment="1">
      <alignment horizontal="left" vertical="center"/>
    </xf>
    <xf numFmtId="0" fontId="20" fillId="2" borderId="48" xfId="0" applyFont="1" applyFill="1" applyBorder="1" applyAlignment="1">
      <alignment horizontal="left" vertical="center"/>
    </xf>
    <xf numFmtId="0" fontId="20" fillId="2" borderId="50" xfId="0" applyFont="1" applyFill="1" applyBorder="1" applyAlignment="1">
      <alignment horizontal="left" vertical="center"/>
    </xf>
    <xf numFmtId="0" fontId="20" fillId="2" borderId="52" xfId="0" applyFont="1" applyFill="1" applyBorder="1" applyAlignment="1">
      <alignment horizontal="right" vertical="center" wrapText="1"/>
    </xf>
    <xf numFmtId="0" fontId="20" fillId="2" borderId="65" xfId="0" applyFont="1" applyFill="1" applyBorder="1" applyAlignment="1">
      <alignment horizontal="right" vertical="center" wrapText="1"/>
    </xf>
    <xf numFmtId="0" fontId="20" fillId="2" borderId="25" xfId="0" applyFont="1" applyFill="1" applyBorder="1" applyAlignment="1">
      <alignment horizontal="right" vertical="center" wrapText="1"/>
    </xf>
    <xf numFmtId="166" fontId="21" fillId="0" borderId="65" xfId="0" applyNumberFormat="1" applyFont="1" applyBorder="1" applyAlignment="1">
      <alignment horizontal="center" vertical="center"/>
    </xf>
    <xf numFmtId="0" fontId="21" fillId="3" borderId="3" xfId="0" applyFont="1" applyFill="1" applyBorder="1" applyAlignment="1">
      <alignment horizontal="left" vertical="top" wrapText="1"/>
    </xf>
    <xf numFmtId="0" fontId="21" fillId="3" borderId="35" xfId="0" applyFont="1" applyFill="1" applyBorder="1" applyAlignment="1">
      <alignment horizontal="left" vertical="top" wrapText="1"/>
    </xf>
    <xf numFmtId="0" fontId="13" fillId="2" borderId="49"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50" xfId="0" applyFont="1" applyFill="1" applyBorder="1" applyAlignment="1">
      <alignment horizontal="center" vertical="center" wrapText="1"/>
    </xf>
    <xf numFmtId="0" fontId="20" fillId="2" borderId="23" xfId="0" applyFont="1" applyFill="1" applyBorder="1" applyAlignment="1">
      <alignment horizontal="left" vertical="center" wrapText="1"/>
    </xf>
    <xf numFmtId="0" fontId="20" fillId="2" borderId="24"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23" xfId="0" applyFont="1" applyFill="1" applyBorder="1" applyAlignment="1">
      <alignment horizontal="center" vertical="center" textRotation="90" wrapText="1"/>
    </xf>
    <xf numFmtId="0" fontId="20" fillId="2" borderId="24" xfId="0" applyFont="1" applyFill="1" applyBorder="1" applyAlignment="1">
      <alignment horizontal="center" vertical="center" textRotation="90" wrapText="1"/>
    </xf>
    <xf numFmtId="0" fontId="20" fillId="2" borderId="11" xfId="0" applyFont="1" applyFill="1" applyBorder="1" applyAlignment="1">
      <alignment horizontal="center" vertical="center" textRotation="90" wrapText="1"/>
    </xf>
    <xf numFmtId="0" fontId="13" fillId="2" borderId="25" xfId="0" applyFont="1" applyFill="1" applyBorder="1" applyAlignment="1">
      <alignment horizontal="center" vertical="center"/>
    </xf>
    <xf numFmtId="0" fontId="18" fillId="2" borderId="0"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5" fillId="2" borderId="22" xfId="0" applyFont="1" applyFill="1" applyBorder="1" applyAlignment="1">
      <alignment vertical="center" wrapText="1"/>
    </xf>
    <xf numFmtId="0" fontId="15" fillId="2" borderId="25" xfId="0" applyFont="1" applyFill="1" applyBorder="1" applyAlignment="1">
      <alignment vertical="center" wrapText="1"/>
    </xf>
    <xf numFmtId="0" fontId="15" fillId="2" borderId="23" xfId="0" applyFont="1" applyFill="1" applyBorder="1" applyAlignment="1">
      <alignment vertical="center" wrapText="1"/>
    </xf>
    <xf numFmtId="0" fontId="20" fillId="2" borderId="16" xfId="0" applyFont="1" applyFill="1" applyBorder="1" applyAlignment="1">
      <alignment vertical="center" wrapText="1"/>
    </xf>
    <xf numFmtId="0" fontId="21" fillId="2" borderId="29" xfId="0" applyFont="1" applyFill="1" applyBorder="1" applyAlignment="1">
      <alignment vertical="center" wrapText="1"/>
    </xf>
    <xf numFmtId="0" fontId="21" fillId="2" borderId="43" xfId="0" applyFont="1" applyFill="1" applyBorder="1" applyAlignment="1">
      <alignment vertical="center" wrapText="1"/>
    </xf>
    <xf numFmtId="0" fontId="21" fillId="2" borderId="27" xfId="0" applyFont="1" applyFill="1" applyBorder="1" applyAlignment="1">
      <alignment horizontal="right" vertical="center"/>
    </xf>
    <xf numFmtId="0" fontId="21" fillId="2" borderId="4" xfId="0" applyFont="1" applyFill="1" applyBorder="1" applyAlignment="1">
      <alignment horizontal="right" vertical="center"/>
    </xf>
    <xf numFmtId="168" fontId="21" fillId="2" borderId="0" xfId="3" applyNumberFormat="1" applyFont="1" applyFill="1" applyBorder="1" applyAlignment="1">
      <alignment horizontal="center" vertical="center"/>
    </xf>
    <xf numFmtId="167" fontId="15" fillId="2" borderId="0" xfId="3" applyNumberFormat="1" applyFont="1" applyFill="1" applyBorder="1" applyAlignment="1"/>
    <xf numFmtId="0" fontId="15" fillId="2" borderId="0" xfId="0" applyFont="1" applyFill="1" applyBorder="1" applyAlignment="1"/>
    <xf numFmtId="0" fontId="13" fillId="2" borderId="22" xfId="0" applyFont="1" applyFill="1" applyBorder="1" applyAlignment="1">
      <alignment horizontal="center" vertical="center"/>
    </xf>
    <xf numFmtId="0" fontId="15" fillId="2" borderId="25" xfId="0" applyFont="1" applyFill="1" applyBorder="1" applyAlignment="1">
      <alignment horizontal="center" vertical="center"/>
    </xf>
    <xf numFmtId="44" fontId="15" fillId="2" borderId="0" xfId="1" applyFont="1" applyFill="1" applyBorder="1" applyAlignment="1">
      <alignment horizontal="center"/>
    </xf>
    <xf numFmtId="0" fontId="19" fillId="2" borderId="23" xfId="0" applyFont="1" applyFill="1" applyBorder="1" applyAlignment="1">
      <alignment horizontal="center" vertical="center" wrapText="1"/>
    </xf>
    <xf numFmtId="0" fontId="19" fillId="2" borderId="24" xfId="0" applyFont="1" applyFill="1" applyBorder="1" applyAlignment="1">
      <alignment horizontal="center" vertical="center" wrapText="1"/>
    </xf>
    <xf numFmtId="10" fontId="15" fillId="2" borderId="24" xfId="0" applyNumberFormat="1" applyFont="1" applyFill="1" applyBorder="1" applyAlignment="1">
      <alignment horizontal="center" vertical="center"/>
    </xf>
    <xf numFmtId="0" fontId="15" fillId="2" borderId="24" xfId="0" applyFont="1" applyFill="1" applyBorder="1" applyAlignment="1">
      <alignment horizontal="center" vertical="center"/>
    </xf>
    <xf numFmtId="10" fontId="15"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10" fontId="21" fillId="2" borderId="13" xfId="0" applyNumberFormat="1" applyFont="1" applyFill="1" applyBorder="1" applyAlignment="1">
      <alignment horizontal="center" vertical="center" wrapText="1"/>
    </xf>
    <xf numFmtId="10" fontId="21" fillId="2" borderId="57" xfId="0" applyNumberFormat="1" applyFont="1" applyFill="1" applyBorder="1" applyAlignment="1">
      <alignment horizontal="center" vertical="center" wrapText="1"/>
    </xf>
    <xf numFmtId="0" fontId="20" fillId="2" borderId="22" xfId="0" applyFont="1" applyFill="1" applyBorder="1" applyAlignment="1">
      <alignment horizontal="center" vertical="center"/>
    </xf>
    <xf numFmtId="0" fontId="20" fillId="2" borderId="25" xfId="0" applyFont="1" applyFill="1" applyBorder="1" applyAlignment="1">
      <alignment horizontal="center" vertical="center"/>
    </xf>
    <xf numFmtId="0" fontId="20" fillId="2" borderId="23" xfId="0" applyFont="1" applyFill="1" applyBorder="1" applyAlignment="1">
      <alignment horizontal="center" vertical="center"/>
    </xf>
    <xf numFmtId="0" fontId="21" fillId="2" borderId="10" xfId="0" applyFont="1" applyFill="1" applyBorder="1" applyAlignment="1">
      <alignment horizontal="center" wrapText="1"/>
    </xf>
    <xf numFmtId="0" fontId="21" fillId="2" borderId="9" xfId="0" applyFont="1" applyFill="1" applyBorder="1" applyAlignment="1">
      <alignment horizontal="center" wrapText="1"/>
    </xf>
    <xf numFmtId="0" fontId="21" fillId="2" borderId="11" xfId="0" applyFont="1" applyFill="1" applyBorder="1" applyAlignment="1">
      <alignment horizontal="center" wrapText="1"/>
    </xf>
    <xf numFmtId="0" fontId="24" fillId="2" borderId="22"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4" fillId="2" borderId="23"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1" fillId="0" borderId="49" xfId="0" applyFont="1" applyBorder="1" applyAlignment="1">
      <alignment horizontal="center" vertical="center"/>
    </xf>
    <xf numFmtId="0" fontId="21" fillId="0" borderId="48" xfId="0" applyFont="1" applyBorder="1" applyAlignment="1">
      <alignment horizontal="center" vertical="center"/>
    </xf>
    <xf numFmtId="0" fontId="21" fillId="0" borderId="50" xfId="0" applyFont="1" applyBorder="1" applyAlignment="1">
      <alignment horizontal="center" vertical="center"/>
    </xf>
    <xf numFmtId="0" fontId="13" fillId="2" borderId="22" xfId="0" applyFont="1" applyFill="1" applyBorder="1" applyAlignment="1">
      <alignment vertical="center" wrapText="1"/>
    </xf>
    <xf numFmtId="0" fontId="13" fillId="2" borderId="25" xfId="0" applyFont="1" applyFill="1" applyBorder="1" applyAlignment="1">
      <alignment vertical="center" wrapText="1"/>
    </xf>
    <xf numFmtId="0" fontId="13" fillId="2" borderId="23" xfId="0" applyFont="1" applyFill="1" applyBorder="1" applyAlignment="1">
      <alignment vertical="center" wrapText="1"/>
    </xf>
    <xf numFmtId="0" fontId="13" fillId="2" borderId="44" xfId="0" applyFont="1" applyFill="1" applyBorder="1" applyAlignment="1">
      <alignment horizontal="left" vertical="center" wrapText="1"/>
    </xf>
    <xf numFmtId="0" fontId="13" fillId="2" borderId="37" xfId="0" applyFont="1" applyFill="1" applyBorder="1" applyAlignment="1">
      <alignment horizontal="left" vertical="center" wrapText="1"/>
    </xf>
  </cellXfs>
  <cellStyles count="4">
    <cellStyle name="Dziesiętny" xfId="2" builtinId="3"/>
    <cellStyle name="Normalny" xfId="0" builtinId="0"/>
    <cellStyle name="Procentowy" xfId="3" builtinId="5"/>
    <cellStyle name="Walutowy" xfId="1" builtinId="4"/>
  </cellStyles>
  <dxfs count="59">
    <dxf>
      <font>
        <b val="0"/>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3"/>
        <color theme="1"/>
        <name val="Arial"/>
        <family val="2"/>
        <charset val="238"/>
        <scheme val="none"/>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3"/>
        <color theme="1"/>
        <name val="Arial"/>
        <family val="2"/>
        <charset val="238"/>
        <scheme val="none"/>
      </font>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3"/>
        <color auto="1"/>
        <name val="Arial"/>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3"/>
        <color theme="1"/>
        <name val="Arial"/>
        <family val="2"/>
        <charset val="238"/>
        <scheme val="none"/>
      </font>
      <numFmt numFmtId="34" formatCode="_-* #,##0.00\ &quot;zł&quot;_-;\-* #,##0.00\ &quot;zł&quot;_-;_-* &quot;-&quot;??\ &quot;zł&quot;_-;_-@_-"/>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border diagonalUp="0" diagonalDown="0" outline="0">
        <left style="thin">
          <color indexed="64"/>
        </left>
        <right style="medium">
          <color indexed="64"/>
        </right>
        <top style="medium">
          <color auto="1"/>
        </top>
        <bottom style="medium">
          <color auto="1"/>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border diagonalUp="0" diagonalDown="0" outline="0">
        <left style="medium">
          <color indexed="64"/>
        </left>
        <right style="thin">
          <color indexed="64"/>
        </right>
        <top style="medium">
          <color auto="1"/>
        </top>
        <bottom style="medium">
          <color auto="1"/>
        </bottom>
      </border>
    </dxf>
    <dxf>
      <font>
        <b val="0"/>
        <i val="0"/>
        <strike val="0"/>
        <condense val="0"/>
        <extend val="0"/>
        <outline val="0"/>
        <shadow val="0"/>
        <u val="none"/>
        <vertAlign val="baseline"/>
        <sz val="13"/>
        <color theme="1"/>
        <name val="Arial"/>
        <family val="2"/>
        <charset val="238"/>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medium">
          <color indexed="64"/>
        </left>
        <right/>
        <top/>
        <bottom/>
      </border>
    </dxf>
    <dxf>
      <font>
        <b/>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dxf>
    <dxf>
      <font>
        <b val="0"/>
        <i val="0"/>
        <strike val="0"/>
        <condense val="0"/>
        <extend val="0"/>
        <outline val="0"/>
        <shadow val="0"/>
        <u val="none"/>
        <vertAlign val="baseline"/>
        <sz val="13"/>
        <color theme="1"/>
        <name val="Arial"/>
        <family val="2"/>
        <charset val="238"/>
        <scheme val="none"/>
      </font>
      <numFmt numFmtId="165" formatCode="_-* #,##0_-;\-* #,##0_-;_-* &quot;-&quot;??_-;_-@_-"/>
      <fill>
        <patternFill patternType="solid">
          <fgColor indexed="64"/>
          <bgColor theme="0"/>
        </patternFill>
      </fill>
    </dxf>
    <dxf>
      <font>
        <strike val="0"/>
        <outline val="0"/>
        <shadow val="0"/>
        <u val="none"/>
        <vertAlign val="baseline"/>
        <sz val="13"/>
        <name val="Arial"/>
        <family val="2"/>
        <charset val="238"/>
        <scheme val="none"/>
      </font>
      <fill>
        <patternFill patternType="solid">
          <fgColor indexed="64"/>
          <bgColor theme="0"/>
        </patternFill>
      </fill>
    </dxf>
    <dxf>
      <font>
        <strike val="0"/>
        <outline val="0"/>
        <shadow val="0"/>
        <u val="none"/>
        <vertAlign val="baseline"/>
        <sz val="13"/>
        <name val="Arial"/>
        <family val="2"/>
        <charset val="238"/>
        <scheme val="none"/>
      </font>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font>
        <strike val="0"/>
        <outline val="0"/>
        <shadow val="0"/>
        <u val="none"/>
        <vertAlign val="baseline"/>
        <sz val="13"/>
        <name val="Arial"/>
        <family val="2"/>
        <charset val="238"/>
        <scheme val="none"/>
      </font>
    </dxf>
    <dxf>
      <border>
        <bottom style="medium">
          <color indexed="64"/>
        </bottom>
      </border>
    </dxf>
    <dxf>
      <font>
        <strike val="0"/>
        <outline val="0"/>
        <shadow val="0"/>
        <u val="none"/>
        <vertAlign val="baseline"/>
        <sz val="13"/>
        <color auto="1"/>
        <name val="Arial"/>
        <family val="2"/>
        <charset val="238"/>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border diagonalUp="0" diagonalDown="0">
        <left style="medium">
          <color indexed="64"/>
        </left>
      </border>
    </dxf>
    <dxf>
      <font>
        <b/>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dxf>
    <dxf>
      <font>
        <b val="0"/>
        <i val="0"/>
        <strike val="0"/>
        <condense val="0"/>
        <extend val="0"/>
        <outline val="0"/>
        <shadow val="0"/>
        <u val="none"/>
        <vertAlign val="baseline"/>
        <sz val="13"/>
        <color theme="1"/>
        <name val="Arial"/>
        <family val="2"/>
        <charset val="238"/>
        <scheme val="none"/>
      </font>
      <numFmt numFmtId="165" formatCode="_-* #,##0_-;\-* #,##0_-;_-* &quot;-&quot;??_-;_-@_-"/>
      <fill>
        <patternFill patternType="solid">
          <fgColor indexed="64"/>
          <bgColor theme="0"/>
        </patternFill>
      </fill>
    </dxf>
    <dxf>
      <font>
        <strike val="0"/>
        <outline val="0"/>
        <shadow val="0"/>
        <u val="none"/>
        <vertAlign val="baseline"/>
        <sz val="13"/>
        <name val="Arial"/>
        <family val="2"/>
        <charset val="238"/>
        <scheme val="none"/>
      </font>
      <fill>
        <patternFill patternType="solid">
          <fgColor indexed="64"/>
          <bgColor theme="0"/>
        </patternFill>
      </fill>
    </dxf>
    <dxf>
      <font>
        <strike val="0"/>
        <outline val="0"/>
        <shadow val="0"/>
        <u val="none"/>
        <vertAlign val="baseline"/>
        <sz val="13"/>
        <name val="Arial"/>
        <family val="2"/>
        <charset val="238"/>
        <scheme val="none"/>
      </font>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font>
        <strike val="0"/>
        <outline val="0"/>
        <shadow val="0"/>
        <u val="none"/>
        <vertAlign val="baseline"/>
        <sz val="13"/>
        <name val="Arial"/>
        <family val="2"/>
        <charset val="238"/>
        <scheme val="none"/>
      </font>
    </dxf>
    <dxf>
      <border>
        <bottom style="medium">
          <color indexed="64"/>
        </bottom>
      </border>
    </dxf>
    <dxf>
      <font>
        <strike val="0"/>
        <outline val="0"/>
        <shadow val="0"/>
        <u val="none"/>
        <vertAlign val="baseline"/>
        <sz val="13"/>
        <color auto="1"/>
        <name val="Arial"/>
        <family val="2"/>
        <charset val="238"/>
        <scheme val="none"/>
      </font>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866775</xdr:colOff>
          <xdr:row>123</xdr:row>
          <xdr:rowOff>295275</xdr:rowOff>
        </xdr:from>
        <xdr:to>
          <xdr:col>2</xdr:col>
          <xdr:colOff>1981200</xdr:colOff>
          <xdr:row>124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123</xdr:row>
          <xdr:rowOff>295275</xdr:rowOff>
        </xdr:from>
        <xdr:to>
          <xdr:col>4</xdr:col>
          <xdr:colOff>1266825</xdr:colOff>
          <xdr:row>124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123</xdr:row>
          <xdr:rowOff>314325</xdr:rowOff>
        </xdr:from>
        <xdr:to>
          <xdr:col>3</xdr:col>
          <xdr:colOff>1866900</xdr:colOff>
          <xdr:row>124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135</xdr:row>
          <xdr:rowOff>161925</xdr:rowOff>
        </xdr:from>
        <xdr:to>
          <xdr:col>1</xdr:col>
          <xdr:colOff>123825</xdr:colOff>
          <xdr:row>135</xdr:row>
          <xdr:rowOff>342900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135</xdr:row>
          <xdr:rowOff>666750</xdr:rowOff>
        </xdr:from>
        <xdr:to>
          <xdr:col>1</xdr:col>
          <xdr:colOff>123825</xdr:colOff>
          <xdr:row>135</xdr:row>
          <xdr:rowOff>952500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124</xdr:row>
          <xdr:rowOff>104775</xdr:rowOff>
        </xdr:from>
        <xdr:to>
          <xdr:col>2</xdr:col>
          <xdr:colOff>1981200</xdr:colOff>
          <xdr:row>124</xdr:row>
          <xdr:rowOff>609600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124</xdr:row>
          <xdr:rowOff>123825</xdr:rowOff>
        </xdr:from>
        <xdr:to>
          <xdr:col>4</xdr:col>
          <xdr:colOff>1266825</xdr:colOff>
          <xdr:row>124</xdr:row>
          <xdr:rowOff>600075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124</xdr:row>
          <xdr:rowOff>142875</xdr:rowOff>
        </xdr:from>
        <xdr:to>
          <xdr:col>3</xdr:col>
          <xdr:colOff>1838325</xdr:colOff>
          <xdr:row>124</xdr:row>
          <xdr:rowOff>619125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125</xdr:row>
          <xdr:rowOff>104775</xdr:rowOff>
        </xdr:from>
        <xdr:to>
          <xdr:col>2</xdr:col>
          <xdr:colOff>1962150</xdr:colOff>
          <xdr:row>125</xdr:row>
          <xdr:rowOff>609600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125</xdr:row>
          <xdr:rowOff>133350</xdr:rowOff>
        </xdr:from>
        <xdr:to>
          <xdr:col>4</xdr:col>
          <xdr:colOff>1266825</xdr:colOff>
          <xdr:row>125</xdr:row>
          <xdr:rowOff>600075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125</xdr:row>
          <xdr:rowOff>142875</xdr:rowOff>
        </xdr:from>
        <xdr:to>
          <xdr:col>3</xdr:col>
          <xdr:colOff>1847850</xdr:colOff>
          <xdr:row>125</xdr:row>
          <xdr:rowOff>609600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828675</xdr:colOff>
          <xdr:row>126</xdr:row>
          <xdr:rowOff>85725</xdr:rowOff>
        </xdr:from>
        <xdr:to>
          <xdr:col>2</xdr:col>
          <xdr:colOff>1943100</xdr:colOff>
          <xdr:row>126</xdr:row>
          <xdr:rowOff>600075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126</xdr:row>
          <xdr:rowOff>133350</xdr:rowOff>
        </xdr:from>
        <xdr:to>
          <xdr:col>4</xdr:col>
          <xdr:colOff>1266825</xdr:colOff>
          <xdr:row>126</xdr:row>
          <xdr:rowOff>600075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126</xdr:row>
          <xdr:rowOff>123825</xdr:rowOff>
        </xdr:from>
        <xdr:to>
          <xdr:col>3</xdr:col>
          <xdr:colOff>1838325</xdr:colOff>
          <xdr:row>126</xdr:row>
          <xdr:rowOff>600075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127</xdr:row>
          <xdr:rowOff>114300</xdr:rowOff>
        </xdr:from>
        <xdr:to>
          <xdr:col>4</xdr:col>
          <xdr:colOff>1219200</xdr:colOff>
          <xdr:row>127</xdr:row>
          <xdr:rowOff>581025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127</xdr:row>
          <xdr:rowOff>123825</xdr:rowOff>
        </xdr:from>
        <xdr:to>
          <xdr:col>3</xdr:col>
          <xdr:colOff>1866900</xdr:colOff>
          <xdr:row>127</xdr:row>
          <xdr:rowOff>600075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127</xdr:row>
          <xdr:rowOff>123825</xdr:rowOff>
        </xdr:from>
        <xdr:to>
          <xdr:col>2</xdr:col>
          <xdr:colOff>1981200</xdr:colOff>
          <xdr:row>127</xdr:row>
          <xdr:rowOff>619125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128</xdr:row>
          <xdr:rowOff>295275</xdr:rowOff>
        </xdr:from>
        <xdr:to>
          <xdr:col>2</xdr:col>
          <xdr:colOff>1981200</xdr:colOff>
          <xdr:row>129</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295275</xdr:rowOff>
        </xdr:from>
        <xdr:to>
          <xdr:col>4</xdr:col>
          <xdr:colOff>1266825</xdr:colOff>
          <xdr:row>129</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128</xdr:row>
          <xdr:rowOff>314325</xdr:rowOff>
        </xdr:from>
        <xdr:to>
          <xdr:col>3</xdr:col>
          <xdr:colOff>1866900</xdr:colOff>
          <xdr:row>129</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128</xdr:row>
          <xdr:rowOff>295275</xdr:rowOff>
        </xdr:from>
        <xdr:to>
          <xdr:col>2</xdr:col>
          <xdr:colOff>1981200</xdr:colOff>
          <xdr:row>129</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128</xdr:row>
          <xdr:rowOff>314325</xdr:rowOff>
        </xdr:from>
        <xdr:to>
          <xdr:col>3</xdr:col>
          <xdr:colOff>1866900</xdr:colOff>
          <xdr:row>129</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128</xdr:row>
          <xdr:rowOff>295275</xdr:rowOff>
        </xdr:from>
        <xdr:to>
          <xdr:col>2</xdr:col>
          <xdr:colOff>1981200</xdr:colOff>
          <xdr:row>129</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128</xdr:row>
          <xdr:rowOff>314325</xdr:rowOff>
        </xdr:from>
        <xdr:to>
          <xdr:col>3</xdr:col>
          <xdr:colOff>1866900</xdr:colOff>
          <xdr:row>129</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129</xdr:row>
          <xdr:rowOff>114300</xdr:rowOff>
        </xdr:from>
        <xdr:to>
          <xdr:col>4</xdr:col>
          <xdr:colOff>1219200</xdr:colOff>
          <xdr:row>129</xdr:row>
          <xdr:rowOff>581025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129</xdr:row>
          <xdr:rowOff>123825</xdr:rowOff>
        </xdr:from>
        <xdr:to>
          <xdr:col>3</xdr:col>
          <xdr:colOff>1866900</xdr:colOff>
          <xdr:row>129</xdr:row>
          <xdr:rowOff>600075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129</xdr:row>
          <xdr:rowOff>123825</xdr:rowOff>
        </xdr:from>
        <xdr:to>
          <xdr:col>2</xdr:col>
          <xdr:colOff>1981200</xdr:colOff>
          <xdr:row>129</xdr:row>
          <xdr:rowOff>619125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130</xdr:row>
          <xdr:rowOff>295275</xdr:rowOff>
        </xdr:from>
        <xdr:to>
          <xdr:col>2</xdr:col>
          <xdr:colOff>1981200</xdr:colOff>
          <xdr:row>131</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130</xdr:row>
          <xdr:rowOff>295275</xdr:rowOff>
        </xdr:from>
        <xdr:to>
          <xdr:col>4</xdr:col>
          <xdr:colOff>1266825</xdr:colOff>
          <xdr:row>131</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130</xdr:row>
          <xdr:rowOff>314325</xdr:rowOff>
        </xdr:from>
        <xdr:to>
          <xdr:col>3</xdr:col>
          <xdr:colOff>1866900</xdr:colOff>
          <xdr:row>131</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131</xdr:row>
          <xdr:rowOff>47625</xdr:rowOff>
        </xdr:from>
        <xdr:to>
          <xdr:col>2</xdr:col>
          <xdr:colOff>1952625</xdr:colOff>
          <xdr:row>131</xdr:row>
          <xdr:rowOff>552450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66675</xdr:rowOff>
        </xdr:from>
        <xdr:to>
          <xdr:col>4</xdr:col>
          <xdr:colOff>1247775</xdr:colOff>
          <xdr:row>131</xdr:row>
          <xdr:rowOff>523875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131</xdr:row>
          <xdr:rowOff>85725</xdr:rowOff>
        </xdr:from>
        <xdr:to>
          <xdr:col>3</xdr:col>
          <xdr:colOff>1847850</xdr:colOff>
          <xdr:row>131</xdr:row>
          <xdr:rowOff>552450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132</xdr:row>
          <xdr:rowOff>295275</xdr:rowOff>
        </xdr:from>
        <xdr:to>
          <xdr:col>2</xdr:col>
          <xdr:colOff>1981200</xdr:colOff>
          <xdr:row>133</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132</xdr:row>
          <xdr:rowOff>295275</xdr:rowOff>
        </xdr:from>
        <xdr:to>
          <xdr:col>4</xdr:col>
          <xdr:colOff>1266825</xdr:colOff>
          <xdr:row>133</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132</xdr:row>
          <xdr:rowOff>314325</xdr:rowOff>
        </xdr:from>
        <xdr:to>
          <xdr:col>3</xdr:col>
          <xdr:colOff>1866900</xdr:colOff>
          <xdr:row>133</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134</xdr:row>
          <xdr:rowOff>257175</xdr:rowOff>
        </xdr:from>
        <xdr:to>
          <xdr:col>2</xdr:col>
          <xdr:colOff>1905000</xdr:colOff>
          <xdr:row>135</xdr:row>
          <xdr:rowOff>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134</xdr:row>
          <xdr:rowOff>295275</xdr:rowOff>
        </xdr:from>
        <xdr:to>
          <xdr:col>4</xdr:col>
          <xdr:colOff>1266825</xdr:colOff>
          <xdr:row>135</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134</xdr:row>
          <xdr:rowOff>314325</xdr:rowOff>
        </xdr:from>
        <xdr:to>
          <xdr:col>3</xdr:col>
          <xdr:colOff>1866900</xdr:colOff>
          <xdr:row>135</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828675</xdr:colOff>
          <xdr:row>132</xdr:row>
          <xdr:rowOff>1800225</xdr:rowOff>
        </xdr:from>
        <xdr:to>
          <xdr:col>2</xdr:col>
          <xdr:colOff>1933575</xdr:colOff>
          <xdr:row>134</xdr:row>
          <xdr:rowOff>76200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9525</xdr:rowOff>
        </xdr:from>
        <xdr:to>
          <xdr:col>4</xdr:col>
          <xdr:colOff>1247775</xdr:colOff>
          <xdr:row>134</xdr:row>
          <xdr:rowOff>47625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133</xdr:row>
          <xdr:rowOff>9525</xdr:rowOff>
        </xdr:from>
        <xdr:to>
          <xdr:col>3</xdr:col>
          <xdr:colOff>1847850</xdr:colOff>
          <xdr:row>134</xdr:row>
          <xdr:rowOff>57150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ela9" displayName="Tabela9" ref="D39:L54" totalsRowShown="0" headerRowDxfId="51" dataDxfId="49" headerRowBorderDxfId="50" tableBorderDxfId="48">
  <tableColumns count="9">
    <tableColumn id="1" xr3:uid="{00000000-0010-0000-0200-000001000000}" name="Rodzaj kosztów _x000a_(należy uwzględnić wszystkie planowane koszty, w szczególności zakupu usług, zakupu rzeczy, wynagrodzeń)" dataDxfId="47"/>
    <tableColumn id="2" xr3:uid="{00000000-0010-0000-0200-000002000000}" name="Liczba jednostek" dataDxfId="46"/>
    <tableColumn id="3" xr3:uid="{00000000-0010-0000-0200-000003000000}" name="Rodzaj miary_x000a_(np. litr, szt., komplet, godz.)" dataDxfId="45" dataCellStyle="Dziesiętny"/>
    <tableColumn id="4" xr3:uid="{00000000-0010-0000-0200-000004000000}" name="Koszt jednostkowy _x000a_(w zł)" dataDxfId="44" dataCellStyle="Walutowy"/>
    <tableColumn id="5" xr3:uid="{00000000-0010-0000-0200-000005000000}" name="Koszt całkowity [K]_x000a_(w zł)" dataDxfId="43" dataCellStyle="Walutowy">
      <calculatedColumnFormula>$E40*$G40</calculatedColumnFormula>
    </tableColumn>
    <tableColumn id="6" xr3:uid="{00000000-0010-0000-0200-000006000000}" name="z wnioskowanej dotacji ¹ [D] _x000a_(w zł)" dataDxfId="42" dataCellStyle="Walutowy"/>
    <tableColumn id="7" xr3:uid="{00000000-0010-0000-0200-000007000000}" name="z własnych lub innych (zewnętrznych) środków finansowych ² [I]_x000a_(w zł)" dataDxfId="41" dataCellStyle="Walutowy"/>
    <tableColumn id="8" xr3:uid="{00000000-0010-0000-0200-000008000000}" name="z wkładu osobowego ³ [O]_x000a_(w zł)" dataDxfId="40" dataCellStyle="Walutowy"/>
    <tableColumn id="9" xr3:uid="{00000000-0010-0000-0200-000009000000}" name="Kontrolka sumy źródeł finansowania [czy D+I+O = K]" dataDxfId="39" dataCellStyle="Walutowy">
      <calculatedColumnFormula>IF(I40+J40+K40=H40,"ZGODNA","BŁĄD")</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Tabela91213" displayName="Tabela91213" ref="D59:L64" totalsRowShown="0" headerRowDxfId="38" dataDxfId="36" headerRowBorderDxfId="37" tableBorderDxfId="35">
  <tableColumns count="9">
    <tableColumn id="1" xr3:uid="{00000000-0010-0000-0400-000001000000}" name="Rodzaj kosztów _x000a_(należy uwzględnić wszystkie planowane koszty, w szczególności zakupu usług, zakupu rzeczy, wynagrodzeń)" dataDxfId="34"/>
    <tableColumn id="2" xr3:uid="{00000000-0010-0000-0400-000002000000}" name="Liczba jednostek" dataDxfId="33"/>
    <tableColumn id="3" xr3:uid="{00000000-0010-0000-0400-000003000000}" name="Rodzaj miary_x000a_(np. szt., godz.)" dataDxfId="32" dataCellStyle="Dziesiętny"/>
    <tableColumn id="4" xr3:uid="{00000000-0010-0000-0400-000004000000}" name="Koszt jednostkowy _x000a_(w zł)" dataDxfId="31" dataCellStyle="Walutowy"/>
    <tableColumn id="5" xr3:uid="{00000000-0010-0000-0400-000005000000}" name="Koszt całkowity [K]_x000a_(w zł)" dataDxfId="30" dataCellStyle="Walutowy">
      <calculatedColumnFormula>$E60*$G60</calculatedColumnFormula>
    </tableColumn>
    <tableColumn id="6" xr3:uid="{00000000-0010-0000-0400-000006000000}" name="w tym:" dataDxfId="29" dataCellStyle="Dziesiętny"/>
    <tableColumn id="7" xr3:uid="{00000000-0010-0000-0400-000007000000}" name="z własnych lub innych (zewnętrznych) środków finansowych ² [I]_x000a_(w zł)" dataDxfId="28" dataCellStyle="Walutowy"/>
    <tableColumn id="8" xr3:uid="{00000000-0010-0000-0400-000008000000}" name="z wkładu osobowego ³ [O]_x000a_(w zł)" dataDxfId="27" dataCellStyle="Walutowy"/>
    <tableColumn id="9" xr3:uid="{00000000-0010-0000-0400-000009000000}" name="Kontrolka sumy źródeł finansowania [czy D+I+O = K]" dataDxfId="26" dataCellStyle="Walutowy">
      <calculatedColumnFormula>IF(J60+K60=H60,"ZGODNA","BŁĄD")</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B06C16-AFDF-4EFF-A547-19812BF2713F}" name="Tabela32" displayName="Tabela32" ref="D18:L24" totalsRowShown="0" headerRowDxfId="25" dataDxfId="23" headerRowBorderDxfId="24" tableBorderDxfId="22">
  <tableColumns count="9">
    <tableColumn id="1" xr3:uid="{AAEB8CEF-B633-4B14-8586-73178547C8AE}" name="typ dyżuru" dataDxfId="21"/>
    <tableColumn id="2" xr3:uid="{786BDC1E-2C34-4E52-B96D-F1EE833B37D6}" name="termin od... - do .._x000a_w formacie [dd.mm]" dataDxfId="20"/>
    <tableColumn id="3" xr3:uid="{EC9C7090-B6E0-4C43-B9F6-4B57828F4C47}" name="liczba dób" dataDxfId="19"/>
    <tableColumn id="4" xr3:uid="{66B71BF1-9738-446A-8B60-13AA04AC59E7}" name="liczba zmian/dobę" dataDxfId="18"/>
    <tableColumn id="5" xr3:uid="{8AA2DB43-B601-436E-AE6E-1A55810AF025}" name="liczba godzin_x000a_ w zmianie" dataDxfId="17"/>
    <tableColumn id="6" xr3:uid="{AE121D34-9CBE-4333-9C64-F0E9136A2D23}" name="liczba ratowników na zmianie" dataDxfId="16"/>
    <tableColumn id="10" xr3:uid="{AFCEA817-895B-40FB-A6A6-E7B62FA58046}" name="Liczba dyżurogodzin" dataDxfId="15">
      <calculatedColumnFormula>Tabela32[[#This Row],[liczba dób]]*Tabela32[[#This Row],[liczba zmian/dobę]]*Tabela32[[#This Row],[liczba godzin
 w zmianie]]*Tabela32[[#This Row],[liczba ratowników na zmianie]]</calculatedColumnFormula>
    </tableColumn>
    <tableColumn id="7" xr3:uid="{6C11EC0F-92D0-4294-8157-008AB4E6ACA0}" name="koszt jednej godziny dyżuru" dataDxfId="14" dataCellStyle="Walutowy"/>
    <tableColumn id="8" xr3:uid="{75BBBA37-356A-416E-885E-CF2172CC67ED}" name="wartość dyżuru" dataDxfId="13" dataCellStyle="Walutowy">
      <calculatedColumnFormula>F19*G19*H19*I19*K19</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470C64-CBD2-4D00-9396-D0945725438F}" name="Tabela43" displayName="Tabela43" ref="D27:L33" totalsRowShown="0" headerRowDxfId="12" dataDxfId="10" headerRowBorderDxfId="11" tableBorderDxfId="9">
  <tableColumns count="9">
    <tableColumn id="1" xr3:uid="{F670CD52-3C2C-4F45-9288-D20DC745A88A}" name="typ dyżuru ratowniczego społecznego lub innego rodzaju wkładu osobowego" dataDxfId="8"/>
    <tableColumn id="2" xr3:uid="{25AD7D65-DD89-47B6-A190-670ABC53D7AF}" name="termin od... - do .._x000a_w formacie [dd.mm]" dataDxfId="7"/>
    <tableColumn id="3" xr3:uid="{D46417F9-CF2D-446A-AC36-356A322695AE}" name="liczba dób" dataDxfId="6"/>
    <tableColumn id="4" xr3:uid="{448A7C61-ED87-4460-8300-E74EE45263BC}" name="liczba zmian/dobę" dataDxfId="5"/>
    <tableColumn id="5" xr3:uid="{27DDF626-71F7-4DE6-8C39-EFC12A8F636A}" name="liczba godzin_x000a_ w zmianie" dataDxfId="4"/>
    <tableColumn id="6" xr3:uid="{1C8AB088-A0BE-46BD-82A7-B9BA414E093E}" name="liczba ratowników /wolontariuszy na zmianie" dataDxfId="3"/>
    <tableColumn id="7" xr3:uid="{ED9D5B6D-B124-4EE6-B4C3-89850D0D9B89}" name="Liczba dyżurogodzin / godzin pracy wolontariackiej" dataDxfId="2">
      <calculatedColumnFormula>Tabela43[[#This Row],[liczba dób]]*Tabela43[[#This Row],[liczba zmian/dobę]]*Tabela43[[#This Row],[liczba godzin
 w zmianie]]*Tabela43[[#This Row],[liczba ratowników /wolontariuszy na zmianie]]</calculatedColumnFormula>
    </tableColumn>
    <tableColumn id="8" xr3:uid="{5CC665A9-5774-4DFA-9296-3DB6FD9E43A7}" name="koszt jednej godziny dyżuru społecznego / pracy wolontariackiej" dataDxfId="1" dataCellStyle="Walutowy"/>
    <tableColumn id="9" xr3:uid="{020A2303-178F-44D0-9108-371F53D9232C}" name="wartość dyżuru społecznego / pracy wolontariackiej" dataDxfId="0" dataCellStyle="Walutowy">
      <calculatedColumnFormula>F28*G28*H28*I28*K28</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table" Target="../tables/table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table" Target="../tables/table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table" Target="../tables/table3.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table" Target="../tables/table1.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6"/>
  <sheetViews>
    <sheetView tabSelected="1" topLeftCell="F1" zoomScale="80" zoomScaleNormal="80" zoomScalePageLayoutView="60" workbookViewId="0">
      <selection activeCell="A2" sqref="A2:L2"/>
    </sheetView>
  </sheetViews>
  <sheetFormatPr defaultRowHeight="15" x14ac:dyDescent="0.25"/>
  <cols>
    <col min="1" max="1" width="5.85546875" customWidth="1"/>
    <col min="2" max="2" width="7.140625" bestFit="1" customWidth="1"/>
    <col min="3" max="3" width="43" customWidth="1"/>
    <col min="4" max="4" width="56" customWidth="1"/>
    <col min="5" max="5" width="28.28515625" customWidth="1"/>
    <col min="6" max="6" width="16.5703125" customWidth="1"/>
    <col min="7" max="7" width="20.5703125" customWidth="1"/>
    <col min="8" max="8" width="35" customWidth="1"/>
    <col min="9" max="9" width="21" customWidth="1"/>
    <col min="10" max="10" width="32.28515625" customWidth="1"/>
    <col min="11" max="11" width="25.42578125" customWidth="1"/>
    <col min="12" max="12" width="45.42578125" style="2" customWidth="1"/>
  </cols>
  <sheetData>
    <row r="1" spans="1:12" ht="30" customHeight="1" thickBot="1" x14ac:dyDescent="0.3">
      <c r="A1" s="301" t="s">
        <v>166</v>
      </c>
      <c r="B1" s="302"/>
      <c r="C1" s="302"/>
      <c r="D1" s="302"/>
      <c r="E1" s="302"/>
      <c r="F1" s="302"/>
      <c r="G1" s="302"/>
      <c r="H1" s="302"/>
      <c r="I1" s="302"/>
      <c r="J1" s="302"/>
      <c r="K1" s="302"/>
      <c r="L1" s="303"/>
    </row>
    <row r="2" spans="1:12" ht="66" customHeight="1" thickBot="1" x14ac:dyDescent="0.3">
      <c r="A2" s="257" t="s">
        <v>79</v>
      </c>
      <c r="B2" s="258"/>
      <c r="C2" s="258"/>
      <c r="D2" s="258"/>
      <c r="E2" s="258"/>
      <c r="F2" s="258"/>
      <c r="G2" s="258"/>
      <c r="H2" s="258"/>
      <c r="I2" s="258"/>
      <c r="J2" s="258"/>
      <c r="K2" s="258"/>
      <c r="L2" s="259"/>
    </row>
    <row r="3" spans="1:12" s="6" customFormat="1" ht="134.25" customHeight="1" thickBot="1" x14ac:dyDescent="0.3">
      <c r="A3" s="260" t="s">
        <v>122</v>
      </c>
      <c r="B3" s="261"/>
      <c r="C3" s="261"/>
      <c r="D3" s="261"/>
      <c r="E3" s="261"/>
      <c r="F3" s="261"/>
      <c r="G3" s="261"/>
      <c r="H3" s="261"/>
      <c r="I3" s="261"/>
      <c r="J3" s="261"/>
      <c r="K3" s="261"/>
      <c r="L3" s="262"/>
    </row>
    <row r="4" spans="1:12" ht="45.75" customHeight="1" thickBot="1" x14ac:dyDescent="0.3">
      <c r="A4" s="263" t="s">
        <v>115</v>
      </c>
      <c r="B4" s="264"/>
      <c r="C4" s="264"/>
      <c r="D4" s="264"/>
      <c r="E4" s="264"/>
      <c r="F4" s="264"/>
      <c r="G4" s="264"/>
      <c r="H4" s="264"/>
      <c r="I4" s="264"/>
      <c r="J4" s="264"/>
      <c r="K4" s="264"/>
      <c r="L4" s="265"/>
    </row>
    <row r="5" spans="1:12" ht="30.75" customHeight="1" x14ac:dyDescent="0.25">
      <c r="A5" s="335" t="s">
        <v>81</v>
      </c>
      <c r="B5" s="336"/>
      <c r="C5" s="336"/>
      <c r="D5" s="276"/>
      <c r="E5" s="276"/>
      <c r="F5" s="276"/>
      <c r="G5" s="277"/>
      <c r="H5" s="291" t="s">
        <v>6</v>
      </c>
      <c r="I5" s="292"/>
      <c r="J5" s="292"/>
      <c r="K5" s="292"/>
      <c r="L5" s="293"/>
    </row>
    <row r="6" spans="1:12" ht="30.75" customHeight="1" x14ac:dyDescent="0.25">
      <c r="A6" s="294" t="s">
        <v>82</v>
      </c>
      <c r="B6" s="295"/>
      <c r="C6" s="295"/>
      <c r="D6" s="278"/>
      <c r="E6" s="278"/>
      <c r="F6" s="278"/>
      <c r="G6" s="279"/>
      <c r="H6" s="294" t="s">
        <v>58</v>
      </c>
      <c r="I6" s="295"/>
      <c r="J6" s="298"/>
      <c r="K6" s="299"/>
      <c r="L6" s="300"/>
    </row>
    <row r="7" spans="1:12" ht="30.75" customHeight="1" x14ac:dyDescent="0.25">
      <c r="A7" s="294" t="s">
        <v>83</v>
      </c>
      <c r="B7" s="295"/>
      <c r="C7" s="295"/>
      <c r="D7" s="278"/>
      <c r="E7" s="278"/>
      <c r="F7" s="278"/>
      <c r="G7" s="279"/>
      <c r="H7" s="294" t="s">
        <v>59</v>
      </c>
      <c r="I7" s="295"/>
      <c r="J7" s="298"/>
      <c r="K7" s="299"/>
      <c r="L7" s="300"/>
    </row>
    <row r="8" spans="1:12" ht="30.75" customHeight="1" x14ac:dyDescent="0.25">
      <c r="A8" s="294" t="s">
        <v>84</v>
      </c>
      <c r="B8" s="295"/>
      <c r="C8" s="295"/>
      <c r="D8" s="278"/>
      <c r="E8" s="278"/>
      <c r="F8" s="278"/>
      <c r="G8" s="279"/>
      <c r="H8" s="294" t="s">
        <v>60</v>
      </c>
      <c r="I8" s="295"/>
      <c r="J8" s="298"/>
      <c r="K8" s="299"/>
      <c r="L8" s="300"/>
    </row>
    <row r="9" spans="1:12" ht="30.75" customHeight="1" thickBot="1" x14ac:dyDescent="0.3">
      <c r="A9" s="337" t="s">
        <v>85</v>
      </c>
      <c r="B9" s="338"/>
      <c r="C9" s="338"/>
      <c r="D9" s="289"/>
      <c r="E9" s="289"/>
      <c r="F9" s="289"/>
      <c r="G9" s="290"/>
      <c r="H9" s="296" t="s">
        <v>61</v>
      </c>
      <c r="I9" s="297"/>
      <c r="J9" s="246"/>
      <c r="K9" s="247"/>
      <c r="L9" s="248"/>
    </row>
    <row r="10" spans="1:12" ht="33.75" customHeight="1" thickBot="1" x14ac:dyDescent="0.3">
      <c r="A10" s="296" t="s">
        <v>55</v>
      </c>
      <c r="B10" s="355"/>
      <c r="C10" s="355"/>
      <c r="D10" s="331"/>
      <c r="E10" s="332"/>
      <c r="F10" s="332"/>
      <c r="G10" s="332"/>
      <c r="H10" s="333"/>
      <c r="I10" s="333"/>
      <c r="J10" s="333"/>
      <c r="K10" s="333"/>
      <c r="L10" s="334"/>
    </row>
    <row r="11" spans="1:12" ht="24.95" customHeight="1" thickBot="1" x14ac:dyDescent="0.3">
      <c r="A11" s="316" t="s">
        <v>72</v>
      </c>
      <c r="B11" s="317"/>
      <c r="C11" s="317"/>
      <c r="D11" s="317"/>
      <c r="E11" s="317"/>
      <c r="F11" s="317"/>
      <c r="G11" s="317"/>
      <c r="H11" s="317"/>
      <c r="I11" s="317"/>
      <c r="J11" s="317"/>
      <c r="K11" s="317"/>
      <c r="L11" s="318"/>
    </row>
    <row r="12" spans="1:12" ht="36" customHeight="1" thickBot="1" x14ac:dyDescent="0.3">
      <c r="A12" s="319" t="s">
        <v>7</v>
      </c>
      <c r="B12" s="320"/>
      <c r="C12" s="320"/>
      <c r="D12" s="356" t="s">
        <v>80</v>
      </c>
      <c r="E12" s="357"/>
      <c r="F12" s="357"/>
      <c r="G12" s="357"/>
      <c r="H12" s="357"/>
      <c r="I12" s="357"/>
      <c r="J12" s="357"/>
      <c r="K12" s="357"/>
      <c r="L12" s="358"/>
    </row>
    <row r="13" spans="1:12" ht="42" customHeight="1" thickBot="1" x14ac:dyDescent="0.3">
      <c r="A13" s="272" t="s">
        <v>8</v>
      </c>
      <c r="B13" s="273"/>
      <c r="C13" s="321"/>
      <c r="D13" s="359" t="s">
        <v>9</v>
      </c>
      <c r="E13" s="360"/>
      <c r="F13" s="322"/>
      <c r="G13" s="362"/>
      <c r="H13" s="359" t="s">
        <v>10</v>
      </c>
      <c r="I13" s="361"/>
      <c r="J13" s="114"/>
      <c r="K13" s="322"/>
      <c r="L13" s="323"/>
    </row>
    <row r="14" spans="1:12" ht="105.75" customHeight="1" x14ac:dyDescent="0.25">
      <c r="A14" s="280" t="s">
        <v>151</v>
      </c>
      <c r="B14" s="281"/>
      <c r="C14" s="281"/>
      <c r="D14" s="281"/>
      <c r="E14" s="281"/>
      <c r="F14" s="281"/>
      <c r="G14" s="281"/>
      <c r="H14" s="281"/>
      <c r="I14" s="281"/>
      <c r="J14" s="281"/>
      <c r="K14" s="281"/>
      <c r="L14" s="282"/>
    </row>
    <row r="15" spans="1:12" ht="340.5" customHeight="1" x14ac:dyDescent="0.25">
      <c r="A15" s="283" t="s">
        <v>148</v>
      </c>
      <c r="B15" s="284"/>
      <c r="C15" s="284"/>
      <c r="D15" s="284"/>
      <c r="E15" s="284"/>
      <c r="F15" s="284"/>
      <c r="G15" s="284"/>
      <c r="H15" s="284"/>
      <c r="I15" s="284"/>
      <c r="J15" s="284"/>
      <c r="K15" s="284"/>
      <c r="L15" s="285"/>
    </row>
    <row r="16" spans="1:12" ht="88.5" customHeight="1" x14ac:dyDescent="0.25">
      <c r="A16" s="283" t="s">
        <v>149</v>
      </c>
      <c r="B16" s="363"/>
      <c r="C16" s="363"/>
      <c r="D16" s="363"/>
      <c r="E16" s="363"/>
      <c r="F16" s="363"/>
      <c r="G16" s="363"/>
      <c r="H16" s="363"/>
      <c r="I16" s="363"/>
      <c r="J16" s="363"/>
      <c r="K16" s="363"/>
      <c r="L16" s="364"/>
    </row>
    <row r="17" spans="1:12" ht="88.5" customHeight="1" thickBot="1" x14ac:dyDescent="0.3">
      <c r="A17" s="286" t="s">
        <v>150</v>
      </c>
      <c r="B17" s="287"/>
      <c r="C17" s="287"/>
      <c r="D17" s="287"/>
      <c r="E17" s="287"/>
      <c r="F17" s="287"/>
      <c r="G17" s="287"/>
      <c r="H17" s="287"/>
      <c r="I17" s="287"/>
      <c r="J17" s="287"/>
      <c r="K17" s="287"/>
      <c r="L17" s="288"/>
    </row>
    <row r="18" spans="1:12" s="9" customFormat="1" ht="102.75" customHeight="1" thickBot="1" x14ac:dyDescent="0.3">
      <c r="A18" s="327" t="s">
        <v>89</v>
      </c>
      <c r="B18" s="328"/>
      <c r="C18" s="328"/>
      <c r="D18" s="50" t="s">
        <v>25</v>
      </c>
      <c r="E18" s="51" t="s">
        <v>56</v>
      </c>
      <c r="F18" s="52" t="s">
        <v>31</v>
      </c>
      <c r="G18" s="51" t="s">
        <v>30</v>
      </c>
      <c r="H18" s="51" t="s">
        <v>26</v>
      </c>
      <c r="I18" s="51" t="s">
        <v>27</v>
      </c>
      <c r="J18" s="51" t="s">
        <v>62</v>
      </c>
      <c r="K18" s="51" t="s">
        <v>28</v>
      </c>
      <c r="L18" s="53" t="s">
        <v>29</v>
      </c>
    </row>
    <row r="19" spans="1:12" s="5" customFormat="1" ht="42.75" customHeight="1" x14ac:dyDescent="0.25">
      <c r="A19" s="327"/>
      <c r="B19" s="328"/>
      <c r="C19" s="328"/>
      <c r="D19" s="94" t="s">
        <v>33</v>
      </c>
      <c r="E19" s="79"/>
      <c r="F19" s="79"/>
      <c r="G19" s="79"/>
      <c r="H19" s="79"/>
      <c r="I19" s="79"/>
      <c r="J19" s="80">
        <f>Tabela32[[#This Row],[liczba dób]]*Tabela32[[#This Row],[liczba zmian/dobę]]*Tabela32[[#This Row],[liczba godzin
 w zmianie]]*Tabela32[[#This Row],[liczba ratowników na zmianie]]</f>
        <v>0</v>
      </c>
      <c r="K19" s="81"/>
      <c r="L19" s="95">
        <f t="shared" ref="L19:L24" si="0">F19*G19*H19*I19*K19</f>
        <v>0</v>
      </c>
    </row>
    <row r="20" spans="1:12" s="5" customFormat="1" ht="42.75" customHeight="1" x14ac:dyDescent="0.25">
      <c r="A20" s="327"/>
      <c r="B20" s="328"/>
      <c r="C20" s="328"/>
      <c r="D20" s="73" t="s">
        <v>90</v>
      </c>
      <c r="E20" s="54"/>
      <c r="F20" s="54"/>
      <c r="G20" s="54"/>
      <c r="H20" s="54"/>
      <c r="I20" s="54"/>
      <c r="J20" s="55">
        <f>Tabela32[[#This Row],[liczba dób]]*Tabela32[[#This Row],[liczba zmian/dobę]]*Tabela32[[#This Row],[liczba godzin
 w zmianie]]*Tabela32[[#This Row],[liczba ratowników na zmianie]]</f>
        <v>0</v>
      </c>
      <c r="K20" s="56"/>
      <c r="L20" s="74">
        <f t="shared" si="0"/>
        <v>0</v>
      </c>
    </row>
    <row r="21" spans="1:12" s="5" customFormat="1" ht="42.75" customHeight="1" x14ac:dyDescent="0.25">
      <c r="A21" s="327"/>
      <c r="B21" s="328"/>
      <c r="C21" s="328"/>
      <c r="D21" s="75" t="s">
        <v>35</v>
      </c>
      <c r="E21" s="57"/>
      <c r="F21" s="57"/>
      <c r="G21" s="57"/>
      <c r="H21" s="57"/>
      <c r="I21" s="57"/>
      <c r="J21" s="58">
        <f>Tabela32[[#This Row],[liczba dób]]*Tabela32[[#This Row],[liczba zmian/dobę]]*Tabela32[[#This Row],[liczba godzin
 w zmianie]]*Tabela32[[#This Row],[liczba ratowników na zmianie]]</f>
        <v>0</v>
      </c>
      <c r="K21" s="59"/>
      <c r="L21" s="76">
        <f t="shared" si="0"/>
        <v>0</v>
      </c>
    </row>
    <row r="22" spans="1:12" s="5" customFormat="1" ht="42.75" customHeight="1" x14ac:dyDescent="0.25">
      <c r="A22" s="327"/>
      <c r="B22" s="328"/>
      <c r="C22" s="328"/>
      <c r="D22" s="75" t="s">
        <v>91</v>
      </c>
      <c r="E22" s="57"/>
      <c r="F22" s="57"/>
      <c r="G22" s="57"/>
      <c r="H22" s="57"/>
      <c r="I22" s="57"/>
      <c r="J22" s="58">
        <f>Tabela32[[#This Row],[liczba dób]]*Tabela32[[#This Row],[liczba zmian/dobę]]*Tabela32[[#This Row],[liczba godzin
 w zmianie]]*Tabela32[[#This Row],[liczba ratowników na zmianie]]</f>
        <v>0</v>
      </c>
      <c r="K22" s="59"/>
      <c r="L22" s="76">
        <f t="shared" si="0"/>
        <v>0</v>
      </c>
    </row>
    <row r="23" spans="1:12" s="15" customFormat="1" ht="42.75" customHeight="1" x14ac:dyDescent="0.25">
      <c r="A23" s="327"/>
      <c r="B23" s="328"/>
      <c r="C23" s="328"/>
      <c r="D23" s="75" t="s">
        <v>92</v>
      </c>
      <c r="E23" s="57"/>
      <c r="F23" s="57"/>
      <c r="G23" s="57"/>
      <c r="H23" s="57"/>
      <c r="I23" s="57"/>
      <c r="J23" s="58">
        <f>Tabela32[[#This Row],[liczba dób]]*Tabela32[[#This Row],[liczba zmian/dobę]]*Tabela32[[#This Row],[liczba godzin
 w zmianie]]*Tabela32[[#This Row],[liczba ratowników na zmianie]]</f>
        <v>0</v>
      </c>
      <c r="K23" s="59"/>
      <c r="L23" s="82">
        <f t="shared" si="0"/>
        <v>0</v>
      </c>
    </row>
    <row r="24" spans="1:12" s="15" customFormat="1" ht="42.75" customHeight="1" thickBot="1" x14ac:dyDescent="0.3">
      <c r="A24" s="327"/>
      <c r="B24" s="328"/>
      <c r="C24" s="328"/>
      <c r="D24" s="77" t="s">
        <v>93</v>
      </c>
      <c r="E24" s="60"/>
      <c r="F24" s="60"/>
      <c r="G24" s="60"/>
      <c r="H24" s="60"/>
      <c r="I24" s="60"/>
      <c r="J24" s="61">
        <f>Tabela32[[#This Row],[liczba dób]]*Tabela32[[#This Row],[liczba zmian/dobę]]*Tabela32[[#This Row],[liczba godzin
 w zmianie]]*Tabela32[[#This Row],[liczba ratowników na zmianie]]</f>
        <v>0</v>
      </c>
      <c r="K24" s="62"/>
      <c r="L24" s="78">
        <f t="shared" si="0"/>
        <v>0</v>
      </c>
    </row>
    <row r="25" spans="1:12" ht="60.75" customHeight="1" thickBot="1" x14ac:dyDescent="0.3">
      <c r="A25" s="327"/>
      <c r="B25" s="328"/>
      <c r="C25" s="328"/>
      <c r="D25" s="339"/>
      <c r="E25" s="340"/>
      <c r="F25" s="340"/>
      <c r="G25" s="63"/>
      <c r="H25" s="64"/>
      <c r="I25" s="65" t="s">
        <v>94</v>
      </c>
      <c r="J25" s="66">
        <f>SUBTOTAL(109,Tabela32[Liczba dyżurogodzin])</f>
        <v>0</v>
      </c>
      <c r="K25" s="67" t="s">
        <v>32</v>
      </c>
      <c r="L25" s="83">
        <f>SUM(Tabela32[[#All],[wartość dyżuru]])</f>
        <v>0</v>
      </c>
    </row>
    <row r="26" spans="1:12" ht="186" customHeight="1" thickBot="1" x14ac:dyDescent="0.3">
      <c r="A26" s="329"/>
      <c r="B26" s="330"/>
      <c r="C26" s="330"/>
      <c r="D26" s="324" t="s">
        <v>118</v>
      </c>
      <c r="E26" s="325"/>
      <c r="F26" s="325"/>
      <c r="G26" s="325"/>
      <c r="H26" s="325"/>
      <c r="I26" s="325"/>
      <c r="J26" s="325"/>
      <c r="K26" s="325"/>
      <c r="L26" s="326"/>
    </row>
    <row r="27" spans="1:12" s="1" customFormat="1" ht="118.5" customHeight="1" thickBot="1" x14ac:dyDescent="0.3">
      <c r="A27" s="272" t="s">
        <v>153</v>
      </c>
      <c r="B27" s="273"/>
      <c r="C27" s="371"/>
      <c r="D27" s="68" t="s">
        <v>64</v>
      </c>
      <c r="E27" s="69" t="s">
        <v>56</v>
      </c>
      <c r="F27" s="70" t="s">
        <v>31</v>
      </c>
      <c r="G27" s="69" t="s">
        <v>30</v>
      </c>
      <c r="H27" s="69" t="s">
        <v>26</v>
      </c>
      <c r="I27" s="69" t="s">
        <v>95</v>
      </c>
      <c r="J27" s="69" t="s">
        <v>65</v>
      </c>
      <c r="K27" s="69" t="s">
        <v>66</v>
      </c>
      <c r="L27" s="72" t="s">
        <v>67</v>
      </c>
    </row>
    <row r="28" spans="1:12" s="1" customFormat="1" ht="42.75" customHeight="1" x14ac:dyDescent="0.25">
      <c r="A28" s="327"/>
      <c r="B28" s="328"/>
      <c r="C28" s="372"/>
      <c r="D28" s="73" t="s">
        <v>33</v>
      </c>
      <c r="E28" s="54"/>
      <c r="F28" s="54"/>
      <c r="G28" s="54"/>
      <c r="H28" s="54"/>
      <c r="I28" s="54"/>
      <c r="J28" s="55">
        <f>Tabela43[[#This Row],[liczba dób]]*Tabela43[[#This Row],[liczba zmian/dobę]]*Tabela43[[#This Row],[liczba godzin
 w zmianie]]*Tabela43[[#This Row],[liczba ratowników /wolontariuszy na zmianie]]</f>
        <v>0</v>
      </c>
      <c r="K28" s="56"/>
      <c r="L28" s="74">
        <f t="shared" ref="L28:L33" si="1">F28*G28*H28*I28*K28</f>
        <v>0</v>
      </c>
    </row>
    <row r="29" spans="1:12" ht="42.75" customHeight="1" x14ac:dyDescent="0.25">
      <c r="A29" s="327"/>
      <c r="B29" s="328"/>
      <c r="C29" s="372"/>
      <c r="D29" s="73" t="s">
        <v>90</v>
      </c>
      <c r="E29" s="54"/>
      <c r="F29" s="54"/>
      <c r="G29" s="54"/>
      <c r="H29" s="54"/>
      <c r="I29" s="54"/>
      <c r="J29" s="55">
        <f>Tabela43[[#This Row],[liczba dób]]*Tabela43[[#This Row],[liczba zmian/dobę]]*Tabela43[[#This Row],[liczba godzin
 w zmianie]]*Tabela43[[#This Row],[liczba ratowników /wolontariuszy na zmianie]]</f>
        <v>0</v>
      </c>
      <c r="K29" s="56"/>
      <c r="L29" s="74">
        <f t="shared" si="1"/>
        <v>0</v>
      </c>
    </row>
    <row r="30" spans="1:12" ht="42.75" customHeight="1" x14ac:dyDescent="0.25">
      <c r="A30" s="327"/>
      <c r="B30" s="328"/>
      <c r="C30" s="372"/>
      <c r="D30" s="75" t="s">
        <v>35</v>
      </c>
      <c r="E30" s="57"/>
      <c r="F30" s="57"/>
      <c r="G30" s="57"/>
      <c r="H30" s="57"/>
      <c r="I30" s="57"/>
      <c r="J30" s="71">
        <f>Tabela43[[#This Row],[liczba dób]]*Tabela43[[#This Row],[liczba zmian/dobę]]*Tabela43[[#This Row],[liczba godzin
 w zmianie]]*Tabela43[[#This Row],[liczba ratowników /wolontariuszy na zmianie]]</f>
        <v>0</v>
      </c>
      <c r="K30" s="59"/>
      <c r="L30" s="76">
        <f t="shared" si="1"/>
        <v>0</v>
      </c>
    </row>
    <row r="31" spans="1:12" ht="42.75" customHeight="1" x14ac:dyDescent="0.25">
      <c r="A31" s="327"/>
      <c r="B31" s="328"/>
      <c r="C31" s="372"/>
      <c r="D31" s="98" t="s">
        <v>36</v>
      </c>
      <c r="E31" s="57"/>
      <c r="F31" s="57"/>
      <c r="G31" s="57"/>
      <c r="H31" s="57"/>
      <c r="I31" s="57"/>
      <c r="J31" s="71">
        <f>Tabela43[[#This Row],[liczba dób]]*Tabela43[[#This Row],[liczba zmian/dobę]]*Tabela43[[#This Row],[liczba godzin
 w zmianie]]*Tabela43[[#This Row],[liczba ratowników /wolontariuszy na zmianie]]</f>
        <v>0</v>
      </c>
      <c r="K31" s="59"/>
      <c r="L31" s="99">
        <f t="shared" si="1"/>
        <v>0</v>
      </c>
    </row>
    <row r="32" spans="1:12" ht="42.75" customHeight="1" x14ac:dyDescent="0.25">
      <c r="A32" s="327"/>
      <c r="B32" s="328"/>
      <c r="C32" s="372"/>
      <c r="D32" s="75" t="s">
        <v>92</v>
      </c>
      <c r="E32" s="57"/>
      <c r="F32" s="57"/>
      <c r="G32" s="57"/>
      <c r="H32" s="57"/>
      <c r="I32" s="57"/>
      <c r="J32" s="58">
        <f>Tabela43[[#This Row],[liczba dób]]*Tabela43[[#This Row],[liczba zmian/dobę]]*Tabela43[[#This Row],[liczba godzin
 w zmianie]]*Tabela43[[#This Row],[liczba ratowników /wolontariuszy na zmianie]]</f>
        <v>0</v>
      </c>
      <c r="K32" s="59"/>
      <c r="L32" s="76">
        <f t="shared" si="1"/>
        <v>0</v>
      </c>
    </row>
    <row r="33" spans="1:12" ht="42.75" customHeight="1" thickBot="1" x14ac:dyDescent="0.3">
      <c r="A33" s="327"/>
      <c r="B33" s="328"/>
      <c r="C33" s="372"/>
      <c r="D33" s="77" t="s">
        <v>93</v>
      </c>
      <c r="E33" s="60"/>
      <c r="F33" s="60"/>
      <c r="G33" s="60"/>
      <c r="H33" s="60"/>
      <c r="I33" s="60"/>
      <c r="J33" s="61">
        <f>Tabela43[[#This Row],[liczba dób]]*Tabela43[[#This Row],[liczba zmian/dobę]]*Tabela43[[#This Row],[liczba godzin
 w zmianie]]*Tabela43[[#This Row],[liczba ratowników /wolontariuszy na zmianie]]</f>
        <v>0</v>
      </c>
      <c r="K33" s="62"/>
      <c r="L33" s="78">
        <f t="shared" si="1"/>
        <v>0</v>
      </c>
    </row>
    <row r="34" spans="1:12" ht="58.5" customHeight="1" thickBot="1" x14ac:dyDescent="0.3">
      <c r="A34" s="327"/>
      <c r="B34" s="328"/>
      <c r="C34" s="372"/>
      <c r="D34" s="339"/>
      <c r="E34" s="340"/>
      <c r="F34" s="340"/>
      <c r="G34" s="63"/>
      <c r="H34" s="64"/>
      <c r="I34" s="84" t="s">
        <v>94</v>
      </c>
      <c r="J34" s="66">
        <f>SUBTOTAL(109,Tabela43[Liczba dyżurogodzin / godzin pracy wolontariackiej])</f>
        <v>0</v>
      </c>
      <c r="K34" s="96" t="s">
        <v>68</v>
      </c>
      <c r="L34" s="97">
        <f>SUM(L28:L33)</f>
        <v>0</v>
      </c>
    </row>
    <row r="35" spans="1:12" ht="165.75" customHeight="1" thickBot="1" x14ac:dyDescent="0.3">
      <c r="A35" s="329"/>
      <c r="B35" s="330"/>
      <c r="C35" s="373"/>
      <c r="D35" s="324" t="s">
        <v>136</v>
      </c>
      <c r="E35" s="325"/>
      <c r="F35" s="325"/>
      <c r="G35" s="325"/>
      <c r="H35" s="325"/>
      <c r="I35" s="325"/>
      <c r="J35" s="325"/>
      <c r="K35" s="325"/>
      <c r="L35" s="326"/>
    </row>
    <row r="36" spans="1:12" ht="5.25" customHeight="1" thickBot="1" x14ac:dyDescent="0.3">
      <c r="A36" s="22"/>
      <c r="B36" s="23"/>
      <c r="C36" s="23"/>
      <c r="D36" s="23"/>
      <c r="E36" s="23"/>
      <c r="F36" s="23"/>
      <c r="G36" s="23"/>
      <c r="H36" s="24"/>
      <c r="I36" s="23"/>
      <c r="J36" s="23"/>
      <c r="K36" s="23"/>
      <c r="L36" s="25"/>
    </row>
    <row r="37" spans="1:12" ht="44.25" customHeight="1" thickBot="1" x14ac:dyDescent="0.3">
      <c r="A37" s="368" t="s">
        <v>119</v>
      </c>
      <c r="B37" s="369"/>
      <c r="C37" s="369"/>
      <c r="D37" s="369"/>
      <c r="E37" s="369"/>
      <c r="F37" s="369"/>
      <c r="G37" s="369"/>
      <c r="H37" s="369"/>
      <c r="I37" s="369"/>
      <c r="J37" s="369"/>
      <c r="K37" s="369"/>
      <c r="L37" s="370"/>
    </row>
    <row r="38" spans="1:12" ht="23.25" customHeight="1" thickBot="1" x14ac:dyDescent="0.3">
      <c r="A38" s="341" t="s">
        <v>157</v>
      </c>
      <c r="B38" s="342"/>
      <c r="C38" s="26"/>
      <c r="D38" s="27"/>
      <c r="E38" s="28"/>
      <c r="F38" s="29"/>
      <c r="G38" s="29"/>
      <c r="H38" s="36"/>
      <c r="I38" s="365" t="s">
        <v>1</v>
      </c>
      <c r="J38" s="366"/>
      <c r="K38" s="367"/>
      <c r="L38" s="93"/>
    </row>
    <row r="39" spans="1:12" ht="101.25" customHeight="1" thickBot="1" x14ac:dyDescent="0.3">
      <c r="A39" s="343"/>
      <c r="B39" s="344"/>
      <c r="C39" s="115" t="s">
        <v>63</v>
      </c>
      <c r="D39" s="116" t="s">
        <v>137</v>
      </c>
      <c r="E39" s="51" t="s">
        <v>0</v>
      </c>
      <c r="F39" s="51" t="s">
        <v>138</v>
      </c>
      <c r="G39" s="116" t="s">
        <v>139</v>
      </c>
      <c r="H39" s="53" t="s">
        <v>140</v>
      </c>
      <c r="I39" s="68" t="s">
        <v>141</v>
      </c>
      <c r="J39" s="69" t="s">
        <v>142</v>
      </c>
      <c r="K39" s="72" t="s">
        <v>143</v>
      </c>
      <c r="L39" s="118" t="s">
        <v>11</v>
      </c>
    </row>
    <row r="40" spans="1:12" ht="36" customHeight="1" x14ac:dyDescent="0.25">
      <c r="A40" s="343"/>
      <c r="B40" s="344"/>
      <c r="C40" s="85" t="s">
        <v>96</v>
      </c>
      <c r="D40" s="119"/>
      <c r="E40" s="120"/>
      <c r="F40" s="121"/>
      <c r="G40" s="122"/>
      <c r="H40" s="148">
        <f t="shared" ref="H40:H54" si="2">$E40*$G40</f>
        <v>0</v>
      </c>
      <c r="I40" s="182"/>
      <c r="J40" s="122"/>
      <c r="K40" s="123"/>
      <c r="L40" s="124" t="str">
        <f t="shared" ref="L40:L55" si="3">IF(I40+J40+K40=H40,"ZGODNA","BŁĄD")</f>
        <v>ZGODNA</v>
      </c>
    </row>
    <row r="41" spans="1:12" ht="36" customHeight="1" x14ac:dyDescent="0.25">
      <c r="A41" s="343"/>
      <c r="B41" s="344"/>
      <c r="C41" s="86" t="s">
        <v>97</v>
      </c>
      <c r="D41" s="125"/>
      <c r="E41" s="126"/>
      <c r="F41" s="127"/>
      <c r="G41" s="128"/>
      <c r="H41" s="151">
        <f t="shared" si="2"/>
        <v>0</v>
      </c>
      <c r="I41" s="152"/>
      <c r="J41" s="128"/>
      <c r="K41" s="129"/>
      <c r="L41" s="124" t="str">
        <f t="shared" si="3"/>
        <v>ZGODNA</v>
      </c>
    </row>
    <row r="42" spans="1:12" ht="36" customHeight="1" x14ac:dyDescent="0.25">
      <c r="A42" s="343"/>
      <c r="B42" s="344"/>
      <c r="C42" s="87" t="s">
        <v>98</v>
      </c>
      <c r="D42" s="125"/>
      <c r="E42" s="126"/>
      <c r="F42" s="127"/>
      <c r="G42" s="128"/>
      <c r="H42" s="151">
        <f t="shared" si="2"/>
        <v>0</v>
      </c>
      <c r="I42" s="152"/>
      <c r="J42" s="128"/>
      <c r="K42" s="129"/>
      <c r="L42" s="124" t="str">
        <f t="shared" si="3"/>
        <v>ZGODNA</v>
      </c>
    </row>
    <row r="43" spans="1:12" ht="36" customHeight="1" x14ac:dyDescent="0.25">
      <c r="A43" s="343"/>
      <c r="B43" s="344"/>
      <c r="C43" s="86" t="s">
        <v>99</v>
      </c>
      <c r="D43" s="125"/>
      <c r="E43" s="126"/>
      <c r="F43" s="127"/>
      <c r="G43" s="128"/>
      <c r="H43" s="151">
        <f t="shared" si="2"/>
        <v>0</v>
      </c>
      <c r="I43" s="152"/>
      <c r="J43" s="128"/>
      <c r="K43" s="129"/>
      <c r="L43" s="124" t="str">
        <f t="shared" si="3"/>
        <v>ZGODNA</v>
      </c>
    </row>
    <row r="44" spans="1:12" ht="36" customHeight="1" x14ac:dyDescent="0.25">
      <c r="A44" s="343"/>
      <c r="B44" s="344"/>
      <c r="C44" s="87" t="s">
        <v>100</v>
      </c>
      <c r="D44" s="125"/>
      <c r="E44" s="126"/>
      <c r="F44" s="127"/>
      <c r="G44" s="128"/>
      <c r="H44" s="151">
        <f t="shared" si="2"/>
        <v>0</v>
      </c>
      <c r="I44" s="152"/>
      <c r="J44" s="128"/>
      <c r="K44" s="129"/>
      <c r="L44" s="124" t="str">
        <f t="shared" si="3"/>
        <v>ZGODNA</v>
      </c>
    </row>
    <row r="45" spans="1:12" ht="36" customHeight="1" x14ac:dyDescent="0.25">
      <c r="A45" s="343"/>
      <c r="B45" s="344"/>
      <c r="C45" s="86" t="s">
        <v>101</v>
      </c>
      <c r="D45" s="125"/>
      <c r="E45" s="126"/>
      <c r="F45" s="127"/>
      <c r="G45" s="128"/>
      <c r="H45" s="151">
        <f t="shared" si="2"/>
        <v>0</v>
      </c>
      <c r="I45" s="152"/>
      <c r="J45" s="128"/>
      <c r="K45" s="129"/>
      <c r="L45" s="124" t="str">
        <f t="shared" si="3"/>
        <v>ZGODNA</v>
      </c>
    </row>
    <row r="46" spans="1:12" ht="36" customHeight="1" x14ac:dyDescent="0.25">
      <c r="A46" s="343"/>
      <c r="B46" s="344"/>
      <c r="C46" s="87" t="s">
        <v>102</v>
      </c>
      <c r="D46" s="125"/>
      <c r="E46" s="126"/>
      <c r="F46" s="127"/>
      <c r="G46" s="128"/>
      <c r="H46" s="151">
        <f t="shared" si="2"/>
        <v>0</v>
      </c>
      <c r="I46" s="152"/>
      <c r="J46" s="128"/>
      <c r="K46" s="129"/>
      <c r="L46" s="124" t="str">
        <f t="shared" si="3"/>
        <v>ZGODNA</v>
      </c>
    </row>
    <row r="47" spans="1:12" ht="36" customHeight="1" x14ac:dyDescent="0.25">
      <c r="A47" s="343"/>
      <c r="B47" s="344"/>
      <c r="C47" s="87" t="s">
        <v>103</v>
      </c>
      <c r="D47" s="125"/>
      <c r="E47" s="126"/>
      <c r="F47" s="127"/>
      <c r="G47" s="128"/>
      <c r="H47" s="151">
        <f>$E47*$G47</f>
        <v>0</v>
      </c>
      <c r="I47" s="152"/>
      <c r="J47" s="128"/>
      <c r="K47" s="129"/>
      <c r="L47" s="124" t="str">
        <f>IF(I47+J47+K47=H47,"ZGODNA","BŁĄD")</f>
        <v>ZGODNA</v>
      </c>
    </row>
    <row r="48" spans="1:12" ht="36" customHeight="1" x14ac:dyDescent="0.25">
      <c r="A48" s="343"/>
      <c r="B48" s="344"/>
      <c r="C48" s="86" t="s">
        <v>104</v>
      </c>
      <c r="D48" s="125"/>
      <c r="E48" s="126"/>
      <c r="F48" s="127"/>
      <c r="G48" s="128"/>
      <c r="H48" s="151">
        <f>$E48*$G48</f>
        <v>0</v>
      </c>
      <c r="I48" s="152"/>
      <c r="J48" s="128"/>
      <c r="K48" s="129"/>
      <c r="L48" s="124" t="str">
        <f>IF(I48+J48+K48=H48,"ZGODNA","BŁĄD")</f>
        <v>ZGODNA</v>
      </c>
    </row>
    <row r="49" spans="1:12" ht="36" customHeight="1" x14ac:dyDescent="0.25">
      <c r="A49" s="343"/>
      <c r="B49" s="344"/>
      <c r="C49" s="86" t="s">
        <v>105</v>
      </c>
      <c r="D49" s="125"/>
      <c r="E49" s="126"/>
      <c r="F49" s="127"/>
      <c r="G49" s="128"/>
      <c r="H49" s="151">
        <f>$E49*$G49</f>
        <v>0</v>
      </c>
      <c r="I49" s="152"/>
      <c r="J49" s="128"/>
      <c r="K49" s="129"/>
      <c r="L49" s="124" t="str">
        <f>IF(I49+J49+K49=H49,"ZGODNA","BŁĄD")</f>
        <v>ZGODNA</v>
      </c>
    </row>
    <row r="50" spans="1:12" ht="36" customHeight="1" x14ac:dyDescent="0.25">
      <c r="A50" s="343"/>
      <c r="B50" s="344"/>
      <c r="C50" s="86" t="s">
        <v>106</v>
      </c>
      <c r="D50" s="125"/>
      <c r="E50" s="126"/>
      <c r="F50" s="127"/>
      <c r="G50" s="128"/>
      <c r="H50" s="151">
        <f>$E50*$G50</f>
        <v>0</v>
      </c>
      <c r="I50" s="152"/>
      <c r="J50" s="128"/>
      <c r="K50" s="129"/>
      <c r="L50" s="124" t="str">
        <f>IF(I50+J50+K50=H50,"ZGODNA","BŁĄD")</f>
        <v>ZGODNA</v>
      </c>
    </row>
    <row r="51" spans="1:12" ht="36" customHeight="1" x14ac:dyDescent="0.25">
      <c r="A51" s="343"/>
      <c r="B51" s="344"/>
      <c r="C51" s="86" t="s">
        <v>107</v>
      </c>
      <c r="D51" s="125"/>
      <c r="E51" s="126"/>
      <c r="F51" s="127"/>
      <c r="G51" s="128"/>
      <c r="H51" s="151">
        <f>$E51*$G51</f>
        <v>0</v>
      </c>
      <c r="I51" s="152"/>
      <c r="J51" s="128"/>
      <c r="K51" s="129"/>
      <c r="L51" s="124" t="str">
        <f>IF(I51+J51+K51=H51,"ZGODNA","BŁĄD")</f>
        <v>ZGODNA</v>
      </c>
    </row>
    <row r="52" spans="1:12" ht="36" customHeight="1" x14ac:dyDescent="0.25">
      <c r="A52" s="343"/>
      <c r="B52" s="344"/>
      <c r="C52" s="86" t="s">
        <v>108</v>
      </c>
      <c r="D52" s="125"/>
      <c r="E52" s="126"/>
      <c r="F52" s="127"/>
      <c r="G52" s="128"/>
      <c r="H52" s="151">
        <f t="shared" si="2"/>
        <v>0</v>
      </c>
      <c r="I52" s="152"/>
      <c r="J52" s="128"/>
      <c r="K52" s="129"/>
      <c r="L52" s="124" t="str">
        <f t="shared" si="3"/>
        <v>ZGODNA</v>
      </c>
    </row>
    <row r="53" spans="1:12" ht="36" customHeight="1" x14ac:dyDescent="0.25">
      <c r="A53" s="343"/>
      <c r="B53" s="344"/>
      <c r="C53" s="86" t="s">
        <v>109</v>
      </c>
      <c r="D53" s="125"/>
      <c r="E53" s="126"/>
      <c r="F53" s="127"/>
      <c r="G53" s="128"/>
      <c r="H53" s="151">
        <f t="shared" si="2"/>
        <v>0</v>
      </c>
      <c r="I53" s="152"/>
      <c r="J53" s="128"/>
      <c r="K53" s="129"/>
      <c r="L53" s="124" t="str">
        <f t="shared" si="3"/>
        <v>ZGODNA</v>
      </c>
    </row>
    <row r="54" spans="1:12" ht="36" customHeight="1" x14ac:dyDescent="0.25">
      <c r="A54" s="343"/>
      <c r="B54" s="344"/>
      <c r="C54" s="86" t="s">
        <v>110</v>
      </c>
      <c r="D54" s="130"/>
      <c r="E54" s="131"/>
      <c r="F54" s="132"/>
      <c r="G54" s="133"/>
      <c r="H54" s="153">
        <f t="shared" si="2"/>
        <v>0</v>
      </c>
      <c r="I54" s="154"/>
      <c r="J54" s="133"/>
      <c r="K54" s="134"/>
      <c r="L54" s="135" t="str">
        <f t="shared" si="3"/>
        <v>ZGODNA</v>
      </c>
    </row>
    <row r="55" spans="1:12" ht="30" customHeight="1" thickBot="1" x14ac:dyDescent="0.3">
      <c r="A55" s="345"/>
      <c r="B55" s="346"/>
      <c r="C55" s="111"/>
      <c r="D55" s="136"/>
      <c r="E55" s="137"/>
      <c r="F55" s="112"/>
      <c r="G55" s="138" t="s">
        <v>111</v>
      </c>
      <c r="H55" s="181">
        <f>SUM(Tabela9[Koszt całkowity '[K']
(w zł)])</f>
        <v>0</v>
      </c>
      <c r="I55" s="183">
        <f>SUM(Tabela9[z wnioskowanej dotacji ¹ '[D'] 
(w zł)])</f>
        <v>0</v>
      </c>
      <c r="J55" s="139">
        <f>SUM(Tabela9[z własnych lub innych (zewnętrznych) środków finansowych ² '[I']
(w zł)])</f>
        <v>0</v>
      </c>
      <c r="K55" s="184">
        <f>SUM(Tabela9[z wkładu osobowego ³ '[O']
(w zł)])</f>
        <v>0</v>
      </c>
      <c r="L55" s="140" t="str">
        <f t="shared" si="3"/>
        <v>ZGODNA</v>
      </c>
    </row>
    <row r="56" spans="1:12" ht="8.1" customHeight="1" x14ac:dyDescent="0.25">
      <c r="A56" s="34"/>
      <c r="B56" s="31"/>
      <c r="C56" s="31"/>
      <c r="D56" s="31"/>
      <c r="E56" s="31"/>
      <c r="F56" s="31"/>
      <c r="G56" s="31"/>
      <c r="H56" s="31"/>
      <c r="I56" s="31"/>
      <c r="J56" s="31"/>
      <c r="K56" s="31"/>
      <c r="L56" s="35"/>
    </row>
    <row r="57" spans="1:12" ht="45.75" customHeight="1" thickBot="1" x14ac:dyDescent="0.3">
      <c r="A57" s="327" t="s">
        <v>120</v>
      </c>
      <c r="B57" s="347"/>
      <c r="C57" s="347"/>
      <c r="D57" s="347"/>
      <c r="E57" s="347"/>
      <c r="F57" s="347"/>
      <c r="G57" s="347"/>
      <c r="H57" s="347"/>
      <c r="I57" s="347"/>
      <c r="J57" s="347"/>
      <c r="K57" s="347"/>
      <c r="L57" s="348"/>
    </row>
    <row r="58" spans="1:12" ht="16.5" customHeight="1" thickBot="1" x14ac:dyDescent="0.3">
      <c r="A58" s="341" t="s">
        <v>69</v>
      </c>
      <c r="B58" s="374"/>
      <c r="C58" s="141"/>
      <c r="D58" s="142"/>
      <c r="E58" s="143"/>
      <c r="F58" s="144"/>
      <c r="G58" s="144"/>
      <c r="H58" s="145"/>
      <c r="I58" s="349" t="s">
        <v>1</v>
      </c>
      <c r="J58" s="350"/>
      <c r="K58" s="351"/>
      <c r="L58" s="110"/>
    </row>
    <row r="59" spans="1:12" ht="88.5" customHeight="1" thickBot="1" x14ac:dyDescent="0.3">
      <c r="A59" s="343"/>
      <c r="B59" s="375"/>
      <c r="C59" s="146" t="s">
        <v>63</v>
      </c>
      <c r="D59" s="116" t="s">
        <v>137</v>
      </c>
      <c r="E59" s="51" t="s">
        <v>0</v>
      </c>
      <c r="F59" s="51" t="s">
        <v>144</v>
      </c>
      <c r="G59" s="116" t="s">
        <v>139</v>
      </c>
      <c r="H59" s="53" t="s">
        <v>140</v>
      </c>
      <c r="I59" s="147" t="s">
        <v>78</v>
      </c>
      <c r="J59" s="68" t="s">
        <v>142</v>
      </c>
      <c r="K59" s="72" t="s">
        <v>143</v>
      </c>
      <c r="L59" s="118" t="s">
        <v>11</v>
      </c>
    </row>
    <row r="60" spans="1:12" ht="34.5" customHeight="1" x14ac:dyDescent="0.25">
      <c r="A60" s="343"/>
      <c r="B60" s="375"/>
      <c r="C60" s="100" t="s">
        <v>70</v>
      </c>
      <c r="D60" s="119"/>
      <c r="E60" s="120"/>
      <c r="F60" s="121"/>
      <c r="G60" s="122"/>
      <c r="H60" s="148">
        <f>$E60*$G60</f>
        <v>0</v>
      </c>
      <c r="I60" s="149"/>
      <c r="J60" s="150"/>
      <c r="K60" s="123"/>
      <c r="L60" s="124" t="str">
        <f>IF(J60+K60=H60,"ZGODNA","BŁĄD")</f>
        <v>ZGODNA</v>
      </c>
    </row>
    <row r="61" spans="1:12" ht="34.5" customHeight="1" x14ac:dyDescent="0.25">
      <c r="A61" s="343"/>
      <c r="B61" s="375"/>
      <c r="C61" s="101" t="s">
        <v>2</v>
      </c>
      <c r="D61" s="125"/>
      <c r="E61" s="126"/>
      <c r="F61" s="127"/>
      <c r="G61" s="128"/>
      <c r="H61" s="151">
        <f>$E61*$G61</f>
        <v>0</v>
      </c>
      <c r="I61" s="149"/>
      <c r="J61" s="152"/>
      <c r="K61" s="129"/>
      <c r="L61" s="124" t="str">
        <f t="shared" ref="L61:L65" si="4">IF(J61+K61=H61,"ZGODNA","BŁĄD")</f>
        <v>ZGODNA</v>
      </c>
    </row>
    <row r="62" spans="1:12" ht="34.5" customHeight="1" x14ac:dyDescent="0.25">
      <c r="A62" s="343"/>
      <c r="B62" s="375"/>
      <c r="C62" s="102" t="s">
        <v>3</v>
      </c>
      <c r="D62" s="125"/>
      <c r="E62" s="126"/>
      <c r="F62" s="127"/>
      <c r="G62" s="128"/>
      <c r="H62" s="151">
        <f>$E62*$G62</f>
        <v>0</v>
      </c>
      <c r="I62" s="149"/>
      <c r="J62" s="152"/>
      <c r="K62" s="129"/>
      <c r="L62" s="124" t="str">
        <f t="shared" si="4"/>
        <v>ZGODNA</v>
      </c>
    </row>
    <row r="63" spans="1:12" s="12" customFormat="1" ht="34.5" customHeight="1" x14ac:dyDescent="0.25">
      <c r="A63" s="343"/>
      <c r="B63" s="375"/>
      <c r="C63" s="101" t="s">
        <v>4</v>
      </c>
      <c r="D63" s="125"/>
      <c r="E63" s="126"/>
      <c r="F63" s="127"/>
      <c r="G63" s="128"/>
      <c r="H63" s="151">
        <f>$E63*$G63</f>
        <v>0</v>
      </c>
      <c r="I63" s="149"/>
      <c r="J63" s="152"/>
      <c r="K63" s="129"/>
      <c r="L63" s="124" t="str">
        <f t="shared" si="4"/>
        <v>ZGODNA</v>
      </c>
    </row>
    <row r="64" spans="1:12" s="3" customFormat="1" ht="34.5" customHeight="1" thickBot="1" x14ac:dyDescent="0.3">
      <c r="A64" s="343"/>
      <c r="B64" s="375"/>
      <c r="C64" s="102" t="s">
        <v>5</v>
      </c>
      <c r="D64" s="125"/>
      <c r="E64" s="131"/>
      <c r="F64" s="132"/>
      <c r="G64" s="133"/>
      <c r="H64" s="153">
        <f>$E64*$G64</f>
        <v>0</v>
      </c>
      <c r="I64" s="149"/>
      <c r="J64" s="154"/>
      <c r="K64" s="134"/>
      <c r="L64" s="124" t="str">
        <f t="shared" si="4"/>
        <v>ZGODNA</v>
      </c>
    </row>
    <row r="65" spans="1:12" ht="30.75" customHeight="1" thickBot="1" x14ac:dyDescent="0.3">
      <c r="A65" s="345"/>
      <c r="B65" s="376"/>
      <c r="C65" s="112"/>
      <c r="D65" s="136"/>
      <c r="E65" s="136"/>
      <c r="F65" s="155"/>
      <c r="G65" s="156" t="s">
        <v>121</v>
      </c>
      <c r="H65" s="157">
        <f>SUM(Tabela91213[Koszt całkowity '[K']
(w zł)])</f>
        <v>0</v>
      </c>
      <c r="I65" s="158"/>
      <c r="J65" s="159">
        <f>SUM(Tabela91213[z własnych lub innych (zewnętrznych) środków finansowych ² '[I']
(w zł)])</f>
        <v>0</v>
      </c>
      <c r="K65" s="160">
        <f>SUM(Tabela91213[z wkładu osobowego ³ '[O']
(w zł)])</f>
        <v>0</v>
      </c>
      <c r="L65" s="140" t="str">
        <f t="shared" si="4"/>
        <v>ZGODNA</v>
      </c>
    </row>
    <row r="66" spans="1:12" s="10" customFormat="1" ht="22.5" customHeight="1" thickBot="1" x14ac:dyDescent="0.3">
      <c r="A66" s="37"/>
      <c r="B66" s="38"/>
      <c r="C66" s="31"/>
      <c r="D66" s="32"/>
      <c r="E66" s="32"/>
      <c r="F66" s="31"/>
      <c r="G66" s="32"/>
      <c r="H66" s="33"/>
      <c r="I66" s="39"/>
      <c r="J66" s="33"/>
      <c r="K66" s="33"/>
      <c r="L66" s="18"/>
    </row>
    <row r="67" spans="1:12" s="17" customFormat="1" ht="19.5" thickBot="1" x14ac:dyDescent="0.35">
      <c r="A67" s="272"/>
      <c r="B67" s="273"/>
      <c r="C67" s="273"/>
      <c r="D67" s="273"/>
      <c r="E67" s="273"/>
      <c r="F67" s="273"/>
      <c r="G67" s="161"/>
      <c r="H67" s="274" t="s">
        <v>140</v>
      </c>
      <c r="I67" s="352" t="s">
        <v>1</v>
      </c>
      <c r="J67" s="353"/>
      <c r="K67" s="354"/>
      <c r="L67" s="110"/>
    </row>
    <row r="68" spans="1:12" s="17" customFormat="1" ht="86.25" customHeight="1" thickBot="1" x14ac:dyDescent="0.35">
      <c r="A68" s="162"/>
      <c r="B68" s="163"/>
      <c r="C68" s="109"/>
      <c r="D68" s="164"/>
      <c r="E68" s="164"/>
      <c r="F68" s="109"/>
      <c r="G68" s="164"/>
      <c r="H68" s="275"/>
      <c r="I68" s="68" t="s">
        <v>141</v>
      </c>
      <c r="J68" s="117" t="s">
        <v>142</v>
      </c>
      <c r="K68" s="72" t="s">
        <v>143</v>
      </c>
      <c r="L68" s="118" t="s">
        <v>11</v>
      </c>
    </row>
    <row r="69" spans="1:12" s="17" customFormat="1" ht="30.75" customHeight="1" thickBot="1" x14ac:dyDescent="0.35">
      <c r="A69" s="111"/>
      <c r="B69" s="165"/>
      <c r="C69" s="166"/>
      <c r="D69" s="269" t="s">
        <v>112</v>
      </c>
      <c r="E69" s="270"/>
      <c r="F69" s="270"/>
      <c r="G69" s="271"/>
      <c r="H69" s="167">
        <f>H55+H65</f>
        <v>0</v>
      </c>
      <c r="I69" s="168">
        <f>I55</f>
        <v>0</v>
      </c>
      <c r="J69" s="169">
        <f>J55+J65</f>
        <v>0</v>
      </c>
      <c r="K69" s="170">
        <f>K55+K65</f>
        <v>0</v>
      </c>
      <c r="L69" s="171" t="str">
        <f t="shared" ref="L69" si="5">IF(I69+J69+K69=H69,"ZGODNA","BŁĄD")</f>
        <v>ZGODNA</v>
      </c>
    </row>
    <row r="70" spans="1:12" s="1" customFormat="1" ht="15.95" customHeight="1" x14ac:dyDescent="0.25">
      <c r="A70" s="104"/>
      <c r="B70" s="105"/>
      <c r="C70" s="105"/>
      <c r="D70" s="190"/>
      <c r="E70" s="190"/>
      <c r="F70" s="190"/>
      <c r="G70" s="190"/>
      <c r="H70" s="191"/>
      <c r="I70" s="191"/>
      <c r="J70" s="191"/>
      <c r="K70" s="191"/>
      <c r="L70" s="192"/>
    </row>
    <row r="71" spans="1:12" s="16" customFormat="1" ht="15" customHeight="1" x14ac:dyDescent="0.25">
      <c r="A71" s="34"/>
      <c r="B71" s="266" t="s">
        <v>113</v>
      </c>
      <c r="C71" s="267"/>
      <c r="D71" s="267"/>
      <c r="E71" s="267"/>
      <c r="F71" s="267"/>
      <c r="G71" s="267"/>
      <c r="H71" s="267"/>
      <c r="I71" s="267"/>
      <c r="J71" s="267"/>
      <c r="K71" s="267"/>
      <c r="L71" s="268"/>
    </row>
    <row r="72" spans="1:12" s="16" customFormat="1" ht="15" customHeight="1" x14ac:dyDescent="0.25">
      <c r="A72" s="34"/>
      <c r="B72" s="266" t="s">
        <v>71</v>
      </c>
      <c r="C72" s="267"/>
      <c r="D72" s="267"/>
      <c r="E72" s="267"/>
      <c r="F72" s="267"/>
      <c r="G72" s="267"/>
      <c r="H72" s="267"/>
      <c r="I72" s="267"/>
      <c r="J72" s="267"/>
      <c r="K72" s="267"/>
      <c r="L72" s="268"/>
    </row>
    <row r="73" spans="1:12" s="16" customFormat="1" ht="15" customHeight="1" x14ac:dyDescent="0.25">
      <c r="A73" s="34"/>
      <c r="B73" s="266" t="s">
        <v>152</v>
      </c>
      <c r="C73" s="267"/>
      <c r="D73" s="267"/>
      <c r="E73" s="267"/>
      <c r="F73" s="267"/>
      <c r="G73" s="267"/>
      <c r="H73" s="267"/>
      <c r="I73" s="267"/>
      <c r="J73" s="267"/>
      <c r="K73" s="267"/>
      <c r="L73" s="268"/>
    </row>
    <row r="74" spans="1:12" s="16" customFormat="1" ht="15" customHeight="1" thickBot="1" x14ac:dyDescent="0.3">
      <c r="A74" s="30"/>
      <c r="B74" s="193"/>
      <c r="C74" s="194"/>
      <c r="D74" s="194"/>
      <c r="E74" s="194"/>
      <c r="F74" s="194"/>
      <c r="G74" s="194"/>
      <c r="H74" s="194"/>
      <c r="I74" s="194"/>
      <c r="J74" s="194"/>
      <c r="K74" s="194"/>
      <c r="L74" s="195"/>
    </row>
    <row r="75" spans="1:12" ht="39.75" customHeight="1" thickBot="1" x14ac:dyDescent="0.3">
      <c r="A75" s="249" t="s">
        <v>156</v>
      </c>
      <c r="B75" s="250"/>
      <c r="C75" s="250"/>
      <c r="D75" s="250"/>
      <c r="E75" s="250"/>
      <c r="F75" s="250"/>
      <c r="G75" s="250"/>
      <c r="H75" s="250"/>
      <c r="I75" s="250"/>
      <c r="J75" s="250"/>
      <c r="K75" s="250"/>
      <c r="L75" s="251"/>
    </row>
    <row r="76" spans="1:12" s="4" customFormat="1" ht="20.100000000000001" customHeight="1" x14ac:dyDescent="0.25">
      <c r="A76" s="242" t="s">
        <v>158</v>
      </c>
      <c r="B76" s="243"/>
      <c r="C76" s="243"/>
      <c r="D76" s="314" t="s">
        <v>13</v>
      </c>
      <c r="E76" s="314" t="s">
        <v>54</v>
      </c>
      <c r="F76" s="224" t="str">
        <f>IF(F79=0%,"",IF(F79=100%,"","BŁĄD
 zła suma źródeł finansowania"))</f>
        <v/>
      </c>
      <c r="G76" s="391"/>
      <c r="H76" s="392"/>
      <c r="I76" s="227"/>
      <c r="J76" s="377"/>
      <c r="K76" s="377"/>
      <c r="L76" s="394"/>
    </row>
    <row r="77" spans="1:12" s="7" customFormat="1" ht="15.75" thickBot="1" x14ac:dyDescent="0.3">
      <c r="A77" s="244"/>
      <c r="B77" s="245"/>
      <c r="C77" s="245"/>
      <c r="D77" s="315"/>
      <c r="E77" s="315"/>
      <c r="F77" s="225"/>
      <c r="G77" s="89"/>
      <c r="H77" s="103"/>
      <c r="I77" s="228"/>
      <c r="J77" s="103"/>
      <c r="K77" s="103"/>
      <c r="L77" s="395"/>
    </row>
    <row r="78" spans="1:12" ht="34.5" customHeight="1" thickBot="1" x14ac:dyDescent="0.3">
      <c r="A78" s="383" t="s">
        <v>86</v>
      </c>
      <c r="B78" s="384"/>
      <c r="C78" s="385"/>
      <c r="D78" s="172">
        <f>SUM(D79:D80)</f>
        <v>0</v>
      </c>
      <c r="E78" s="173" t="str">
        <f>IF(D78&lt;1,"",D78/D78*100%)</f>
        <v/>
      </c>
      <c r="F78" s="226"/>
      <c r="G78" s="90"/>
      <c r="H78" s="88"/>
      <c r="I78" s="228"/>
      <c r="J78" s="91"/>
      <c r="K78" s="88"/>
      <c r="L78" s="395"/>
    </row>
    <row r="79" spans="1:12" ht="48.75" customHeight="1" thickBot="1" x14ac:dyDescent="0.3">
      <c r="A79" s="229" t="s">
        <v>87</v>
      </c>
      <c r="B79" s="230"/>
      <c r="C79" s="231"/>
      <c r="D79" s="174"/>
      <c r="E79" s="175" t="str">
        <f>IF(D79&lt;1,"",IF(D79&lt;1,"",D79/D78*100%))</f>
        <v/>
      </c>
      <c r="F79" s="400">
        <f>SUM(E79:E80)</f>
        <v>0</v>
      </c>
      <c r="G79" s="92" t="str">
        <f>IF(E79="","",IF(E79&lt;=80%,"","BŁĄD"))</f>
        <v/>
      </c>
      <c r="H79" s="88"/>
      <c r="I79" s="398"/>
      <c r="J79" s="91"/>
      <c r="K79" s="88"/>
      <c r="L79" s="396"/>
    </row>
    <row r="80" spans="1:12" ht="48.75" customHeight="1" thickBot="1" x14ac:dyDescent="0.3">
      <c r="A80" s="229" t="s">
        <v>159</v>
      </c>
      <c r="B80" s="230"/>
      <c r="C80" s="231"/>
      <c r="D80" s="176">
        <f>SUM(D81:D83)</f>
        <v>0</v>
      </c>
      <c r="E80" s="175" t="str">
        <f>IF(D80&lt;1,"",D80/D78*100%)</f>
        <v/>
      </c>
      <c r="F80" s="401"/>
      <c r="G80" s="90"/>
      <c r="H80" s="88"/>
      <c r="I80" s="399"/>
      <c r="J80" s="91"/>
      <c r="K80" s="88"/>
      <c r="L80" s="397"/>
    </row>
    <row r="81" spans="1:12" ht="33.75" customHeight="1" thickBot="1" x14ac:dyDescent="0.3">
      <c r="A81" s="229" t="s">
        <v>114</v>
      </c>
      <c r="B81" s="230"/>
      <c r="C81" s="231"/>
      <c r="D81" s="177"/>
      <c r="E81" s="205" t="str">
        <f>IF(D81&lt;1,"",D81/D78*100%)</f>
        <v/>
      </c>
      <c r="F81" s="204"/>
      <c r="G81" s="90"/>
      <c r="H81" s="88"/>
      <c r="I81" s="399"/>
      <c r="J81" s="91"/>
      <c r="K81" s="88"/>
      <c r="L81" s="397"/>
    </row>
    <row r="82" spans="1:12" ht="33.75" customHeight="1" x14ac:dyDescent="0.25">
      <c r="A82" s="229" t="s">
        <v>12</v>
      </c>
      <c r="B82" s="230"/>
      <c r="C82" s="231"/>
      <c r="D82" s="177"/>
      <c r="E82" s="388"/>
      <c r="F82" s="245"/>
      <c r="G82" s="91"/>
      <c r="H82" s="389"/>
      <c r="I82" s="390"/>
      <c r="J82" s="91"/>
      <c r="K82" s="378"/>
      <c r="L82" s="379"/>
    </row>
    <row r="83" spans="1:12" ht="33.75" customHeight="1" x14ac:dyDescent="0.25">
      <c r="A83" s="237" t="s">
        <v>88</v>
      </c>
      <c r="B83" s="238"/>
      <c r="C83" s="239"/>
      <c r="D83" s="178">
        <f>SUM(D84:D88)</f>
        <v>0</v>
      </c>
      <c r="E83" s="245"/>
      <c r="F83" s="245"/>
      <c r="G83" s="91"/>
      <c r="H83" s="390"/>
      <c r="I83" s="390"/>
      <c r="J83" s="91"/>
      <c r="K83" s="378"/>
      <c r="L83" s="379"/>
    </row>
    <row r="84" spans="1:12" ht="26.25" customHeight="1" x14ac:dyDescent="0.25">
      <c r="A84" s="232" t="s">
        <v>14</v>
      </c>
      <c r="B84" s="233"/>
      <c r="C84" s="196"/>
      <c r="D84" s="179"/>
      <c r="E84" s="245"/>
      <c r="F84" s="245"/>
      <c r="G84" s="91"/>
      <c r="H84" s="390"/>
      <c r="I84" s="390"/>
      <c r="J84" s="393"/>
      <c r="K84" s="378"/>
      <c r="L84" s="379"/>
    </row>
    <row r="85" spans="1:12" ht="26.25" customHeight="1" x14ac:dyDescent="0.25">
      <c r="A85" s="232" t="s">
        <v>15</v>
      </c>
      <c r="B85" s="233"/>
      <c r="C85" s="196"/>
      <c r="D85" s="180"/>
      <c r="E85" s="245"/>
      <c r="F85" s="245"/>
      <c r="G85" s="91"/>
      <c r="H85" s="390"/>
      <c r="I85" s="390"/>
      <c r="J85" s="393"/>
      <c r="K85" s="378"/>
      <c r="L85" s="379"/>
    </row>
    <row r="86" spans="1:12" ht="26.25" customHeight="1" x14ac:dyDescent="0.25">
      <c r="A86" s="232" t="s">
        <v>16</v>
      </c>
      <c r="B86" s="233"/>
      <c r="C86" s="196"/>
      <c r="D86" s="180"/>
      <c r="E86" s="245"/>
      <c r="F86" s="245"/>
      <c r="G86" s="91"/>
      <c r="H86" s="390"/>
      <c r="I86" s="390"/>
      <c r="J86" s="393"/>
      <c r="K86" s="378"/>
      <c r="L86" s="379"/>
    </row>
    <row r="87" spans="1:12" ht="26.25" customHeight="1" x14ac:dyDescent="0.25">
      <c r="A87" s="232" t="s">
        <v>17</v>
      </c>
      <c r="B87" s="233"/>
      <c r="C87" s="196"/>
      <c r="D87" s="180"/>
      <c r="E87" s="245"/>
      <c r="F87" s="245"/>
      <c r="G87" s="91"/>
      <c r="H87" s="390"/>
      <c r="I87" s="390"/>
      <c r="J87" s="393"/>
      <c r="K87" s="378"/>
      <c r="L87" s="379"/>
    </row>
    <row r="88" spans="1:12" ht="26.25" customHeight="1" x14ac:dyDescent="0.25">
      <c r="A88" s="386" t="s">
        <v>18</v>
      </c>
      <c r="B88" s="387"/>
      <c r="C88" s="197"/>
      <c r="D88" s="203"/>
      <c r="E88" s="245"/>
      <c r="F88" s="245"/>
      <c r="G88" s="91"/>
      <c r="H88" s="390"/>
      <c r="I88" s="390"/>
      <c r="J88" s="393"/>
      <c r="K88" s="378"/>
      <c r="L88" s="379"/>
    </row>
    <row r="89" spans="1:12" ht="32.450000000000003" customHeight="1" thickBot="1" x14ac:dyDescent="0.3">
      <c r="A89" s="252" t="s">
        <v>161</v>
      </c>
      <c r="B89" s="253"/>
      <c r="C89" s="253"/>
      <c r="D89" s="254"/>
      <c r="E89" s="255"/>
      <c r="F89" s="255"/>
      <c r="G89" s="255"/>
      <c r="H89" s="255"/>
      <c r="I89" s="255"/>
      <c r="J89" s="255"/>
      <c r="K89" s="255"/>
      <c r="L89" s="256"/>
    </row>
    <row r="90" spans="1:12" ht="9.9499999999999993" customHeight="1" thickBot="1" x14ac:dyDescent="0.3">
      <c r="A90" s="40"/>
      <c r="B90" s="40"/>
      <c r="C90" s="40"/>
      <c r="D90" s="40"/>
      <c r="E90" s="40"/>
      <c r="F90" s="40"/>
      <c r="G90" s="40"/>
      <c r="H90" s="40"/>
      <c r="I90" s="40"/>
      <c r="J90" s="40"/>
      <c r="K90" s="40"/>
      <c r="L90" s="41"/>
    </row>
    <row r="91" spans="1:12" ht="27" customHeight="1" thickBot="1" x14ac:dyDescent="0.3">
      <c r="A91" s="218" t="s">
        <v>73</v>
      </c>
      <c r="B91" s="219"/>
      <c r="C91" s="219"/>
      <c r="D91" s="219"/>
      <c r="E91" s="219"/>
      <c r="F91" s="219"/>
      <c r="G91" s="219"/>
      <c r="H91" s="219"/>
      <c r="I91" s="219"/>
      <c r="J91" s="219"/>
      <c r="K91" s="219"/>
      <c r="L91" s="220"/>
    </row>
    <row r="92" spans="1:12" s="6" customFormat="1" ht="39.950000000000003" customHeight="1" x14ac:dyDescent="0.25">
      <c r="A92" s="380" t="s">
        <v>123</v>
      </c>
      <c r="B92" s="381"/>
      <c r="C92" s="381"/>
      <c r="D92" s="381"/>
      <c r="E92" s="381"/>
      <c r="F92" s="381"/>
      <c r="G92" s="381"/>
      <c r="H92" s="381"/>
      <c r="I92" s="381"/>
      <c r="J92" s="381"/>
      <c r="K92" s="381"/>
      <c r="L92" s="382"/>
    </row>
    <row r="93" spans="1:12" s="6" customFormat="1" ht="39.950000000000003" customHeight="1" x14ac:dyDescent="0.25">
      <c r="A93" s="212"/>
      <c r="B93" s="213"/>
      <c r="C93" s="213"/>
      <c r="D93" s="213"/>
      <c r="E93" s="213"/>
      <c r="F93" s="213"/>
      <c r="G93" s="213"/>
      <c r="H93" s="213"/>
      <c r="I93" s="213"/>
      <c r="J93" s="213"/>
      <c r="K93" s="213"/>
      <c r="L93" s="214"/>
    </row>
    <row r="94" spans="1:12" s="6" customFormat="1" ht="54" customHeight="1" x14ac:dyDescent="0.25">
      <c r="A94" s="212"/>
      <c r="B94" s="213"/>
      <c r="C94" s="213"/>
      <c r="D94" s="213"/>
      <c r="E94" s="213"/>
      <c r="F94" s="213"/>
      <c r="G94" s="213"/>
      <c r="H94" s="213"/>
      <c r="I94" s="213"/>
      <c r="J94" s="213"/>
      <c r="K94" s="213"/>
      <c r="L94" s="214"/>
    </row>
    <row r="95" spans="1:12" s="6" customFormat="1" ht="39.950000000000003" customHeight="1" x14ac:dyDescent="0.25">
      <c r="A95" s="212" t="s">
        <v>124</v>
      </c>
      <c r="B95" s="213"/>
      <c r="C95" s="213"/>
      <c r="D95" s="213"/>
      <c r="E95" s="213"/>
      <c r="F95" s="213"/>
      <c r="G95" s="213"/>
      <c r="H95" s="213"/>
      <c r="I95" s="213"/>
      <c r="J95" s="213"/>
      <c r="K95" s="213"/>
      <c r="L95" s="214"/>
    </row>
    <row r="96" spans="1:12" s="6" customFormat="1" ht="39.950000000000003" customHeight="1" x14ac:dyDescent="0.25">
      <c r="A96" s="212"/>
      <c r="B96" s="213"/>
      <c r="C96" s="213"/>
      <c r="D96" s="213"/>
      <c r="E96" s="213"/>
      <c r="F96" s="213"/>
      <c r="G96" s="213"/>
      <c r="H96" s="213"/>
      <c r="I96" s="213"/>
      <c r="J96" s="213"/>
      <c r="K96" s="213"/>
      <c r="L96" s="214"/>
    </row>
    <row r="97" spans="1:12" s="6" customFormat="1" ht="32.25" customHeight="1" x14ac:dyDescent="0.25">
      <c r="A97" s="212"/>
      <c r="B97" s="213"/>
      <c r="C97" s="213"/>
      <c r="D97" s="213"/>
      <c r="E97" s="213"/>
      <c r="F97" s="213"/>
      <c r="G97" s="213"/>
      <c r="H97" s="213"/>
      <c r="I97" s="213"/>
      <c r="J97" s="213"/>
      <c r="K97" s="213"/>
      <c r="L97" s="214"/>
    </row>
    <row r="98" spans="1:12" s="6" customFormat="1" ht="39.950000000000003" customHeight="1" x14ac:dyDescent="0.25">
      <c r="A98" s="212" t="s">
        <v>128</v>
      </c>
      <c r="B98" s="213"/>
      <c r="C98" s="213"/>
      <c r="D98" s="213"/>
      <c r="E98" s="213"/>
      <c r="F98" s="213"/>
      <c r="G98" s="213"/>
      <c r="H98" s="213"/>
      <c r="I98" s="213"/>
      <c r="J98" s="213"/>
      <c r="K98" s="213"/>
      <c r="L98" s="214"/>
    </row>
    <row r="99" spans="1:12" s="6" customFormat="1" ht="33.6" customHeight="1" x14ac:dyDescent="0.25">
      <c r="A99" s="212"/>
      <c r="B99" s="213"/>
      <c r="C99" s="213"/>
      <c r="D99" s="213"/>
      <c r="E99" s="213"/>
      <c r="F99" s="213"/>
      <c r="G99" s="213"/>
      <c r="H99" s="213"/>
      <c r="I99" s="213"/>
      <c r="J99" s="213"/>
      <c r="K99" s="213"/>
      <c r="L99" s="214"/>
    </row>
    <row r="100" spans="1:12" s="6" customFormat="1" ht="24.75" customHeight="1" x14ac:dyDescent="0.25">
      <c r="A100" s="212"/>
      <c r="B100" s="213"/>
      <c r="C100" s="213"/>
      <c r="D100" s="213"/>
      <c r="E100" s="213"/>
      <c r="F100" s="213"/>
      <c r="G100" s="213"/>
      <c r="H100" s="213"/>
      <c r="I100" s="213"/>
      <c r="J100" s="213"/>
      <c r="K100" s="213"/>
      <c r="L100" s="214"/>
    </row>
    <row r="101" spans="1:12" s="6" customFormat="1" ht="35.1" customHeight="1" x14ac:dyDescent="0.25">
      <c r="A101" s="212" t="s">
        <v>125</v>
      </c>
      <c r="B101" s="213"/>
      <c r="C101" s="213"/>
      <c r="D101" s="213"/>
      <c r="E101" s="213"/>
      <c r="F101" s="213"/>
      <c r="G101" s="213"/>
      <c r="H101" s="213"/>
      <c r="I101" s="213"/>
      <c r="J101" s="213"/>
      <c r="K101" s="213"/>
      <c r="L101" s="214"/>
    </row>
    <row r="102" spans="1:12" s="6" customFormat="1" ht="35.1" customHeight="1" x14ac:dyDescent="0.25">
      <c r="A102" s="212"/>
      <c r="B102" s="213"/>
      <c r="C102" s="213"/>
      <c r="D102" s="213"/>
      <c r="E102" s="213"/>
      <c r="F102" s="213"/>
      <c r="G102" s="213"/>
      <c r="H102" s="213"/>
      <c r="I102" s="213"/>
      <c r="J102" s="213"/>
      <c r="K102" s="213"/>
      <c r="L102" s="214"/>
    </row>
    <row r="103" spans="1:12" s="6" customFormat="1" ht="4.5" customHeight="1" x14ac:dyDescent="0.25">
      <c r="A103" s="212"/>
      <c r="B103" s="213"/>
      <c r="C103" s="213"/>
      <c r="D103" s="213"/>
      <c r="E103" s="213"/>
      <c r="F103" s="213"/>
      <c r="G103" s="213"/>
      <c r="H103" s="213"/>
      <c r="I103" s="213"/>
      <c r="J103" s="213"/>
      <c r="K103" s="213"/>
      <c r="L103" s="214"/>
    </row>
    <row r="104" spans="1:12" s="6" customFormat="1" ht="30" customHeight="1" x14ac:dyDescent="0.25">
      <c r="A104" s="209" t="s">
        <v>126</v>
      </c>
      <c r="B104" s="210"/>
      <c r="C104" s="210"/>
      <c r="D104" s="210"/>
      <c r="E104" s="210"/>
      <c r="F104" s="210"/>
      <c r="G104" s="210"/>
      <c r="H104" s="210"/>
      <c r="I104" s="210"/>
      <c r="J104" s="210"/>
      <c r="K104" s="210"/>
      <c r="L104" s="211"/>
    </row>
    <row r="105" spans="1:12" s="6" customFormat="1" ht="16.5" customHeight="1" x14ac:dyDescent="0.25">
      <c r="A105" s="209"/>
      <c r="B105" s="210"/>
      <c r="C105" s="210"/>
      <c r="D105" s="210"/>
      <c r="E105" s="210"/>
      <c r="F105" s="210"/>
      <c r="G105" s="210"/>
      <c r="H105" s="210"/>
      <c r="I105" s="210"/>
      <c r="J105" s="210"/>
      <c r="K105" s="210"/>
      <c r="L105" s="211"/>
    </row>
    <row r="106" spans="1:12" ht="39.950000000000003" customHeight="1" x14ac:dyDescent="0.25">
      <c r="A106" s="209" t="s">
        <v>129</v>
      </c>
      <c r="B106" s="210"/>
      <c r="C106" s="210"/>
      <c r="D106" s="210"/>
      <c r="E106" s="210"/>
      <c r="F106" s="210"/>
      <c r="G106" s="210"/>
      <c r="H106" s="210"/>
      <c r="I106" s="210"/>
      <c r="J106" s="210"/>
      <c r="K106" s="210"/>
      <c r="L106" s="211"/>
    </row>
    <row r="107" spans="1:12" ht="39.950000000000003" customHeight="1" x14ac:dyDescent="0.25">
      <c r="A107" s="209"/>
      <c r="B107" s="210"/>
      <c r="C107" s="210"/>
      <c r="D107" s="210"/>
      <c r="E107" s="210"/>
      <c r="F107" s="210"/>
      <c r="G107" s="210"/>
      <c r="H107" s="210"/>
      <c r="I107" s="210"/>
      <c r="J107" s="210"/>
      <c r="K107" s="210"/>
      <c r="L107" s="211"/>
    </row>
    <row r="108" spans="1:12" s="6" customFormat="1" ht="35.1" customHeight="1" x14ac:dyDescent="0.25">
      <c r="A108" s="212" t="s">
        <v>127</v>
      </c>
      <c r="B108" s="213"/>
      <c r="C108" s="213"/>
      <c r="D108" s="213"/>
      <c r="E108" s="213"/>
      <c r="F108" s="213"/>
      <c r="G108" s="213"/>
      <c r="H108" s="213"/>
      <c r="I108" s="213"/>
      <c r="J108" s="213"/>
      <c r="K108" s="213"/>
      <c r="L108" s="214"/>
    </row>
    <row r="109" spans="1:12" s="6" customFormat="1" ht="105.75" customHeight="1" thickBot="1" x14ac:dyDescent="0.3">
      <c r="A109" s="215"/>
      <c r="B109" s="216"/>
      <c r="C109" s="216"/>
      <c r="D109" s="216"/>
      <c r="E109" s="216"/>
      <c r="F109" s="216"/>
      <c r="G109" s="216"/>
      <c r="H109" s="216"/>
      <c r="I109" s="216"/>
      <c r="J109" s="216"/>
      <c r="K109" s="216"/>
      <c r="L109" s="217"/>
    </row>
    <row r="110" spans="1:12" ht="9.9499999999999993" customHeight="1" thickBot="1" x14ac:dyDescent="0.3">
      <c r="A110" s="40"/>
      <c r="B110" s="40"/>
      <c r="C110" s="40"/>
      <c r="D110" s="40"/>
      <c r="E110" s="40"/>
      <c r="F110" s="40"/>
      <c r="G110" s="40"/>
      <c r="H110" s="40"/>
      <c r="I110" s="40"/>
      <c r="J110" s="40"/>
      <c r="K110" s="40"/>
      <c r="L110" s="41"/>
    </row>
    <row r="111" spans="1:12" ht="40.5" customHeight="1" x14ac:dyDescent="0.25">
      <c r="A111" s="221" t="s">
        <v>116</v>
      </c>
      <c r="B111" s="222"/>
      <c r="C111" s="222"/>
      <c r="D111" s="222"/>
      <c r="E111" s="222"/>
      <c r="F111" s="222"/>
      <c r="G111" s="222"/>
      <c r="H111" s="222"/>
      <c r="I111" s="222"/>
      <c r="J111" s="222"/>
      <c r="K111" s="222"/>
      <c r="L111" s="223"/>
    </row>
    <row r="112" spans="1:12" ht="30" customHeight="1" x14ac:dyDescent="0.25">
      <c r="A112" s="304" t="s">
        <v>145</v>
      </c>
      <c r="B112" s="305"/>
      <c r="C112" s="305"/>
      <c r="D112" s="305"/>
      <c r="E112" s="305"/>
      <c r="F112" s="305"/>
      <c r="G112" s="305"/>
      <c r="H112" s="185"/>
      <c r="I112" s="198" t="s">
        <v>154</v>
      </c>
      <c r="J112" s="186"/>
      <c r="K112" s="199" t="s">
        <v>155</v>
      </c>
      <c r="L112" s="200" t="s">
        <v>37</v>
      </c>
    </row>
    <row r="113" spans="1:12" ht="30" customHeight="1" x14ac:dyDescent="0.25">
      <c r="A113" s="240" t="s">
        <v>146</v>
      </c>
      <c r="B113" s="241"/>
      <c r="C113" s="241"/>
      <c r="D113" s="241"/>
      <c r="E113" s="241"/>
      <c r="F113" s="241"/>
      <c r="G113" s="241"/>
      <c r="H113" s="187"/>
      <c r="I113" s="199" t="s">
        <v>154</v>
      </c>
      <c r="J113" s="186"/>
      <c r="K113" s="199" t="s">
        <v>155</v>
      </c>
      <c r="L113" s="200" t="s">
        <v>38</v>
      </c>
    </row>
    <row r="114" spans="1:12" ht="30" customHeight="1" x14ac:dyDescent="0.25">
      <c r="A114" s="240" t="s">
        <v>147</v>
      </c>
      <c r="B114" s="241"/>
      <c r="C114" s="241"/>
      <c r="D114" s="241"/>
      <c r="E114" s="241"/>
      <c r="F114" s="241"/>
      <c r="G114" s="241"/>
      <c r="H114" s="187"/>
      <c r="I114" s="199" t="s">
        <v>154</v>
      </c>
      <c r="J114" s="186"/>
      <c r="K114" s="199" t="s">
        <v>155</v>
      </c>
      <c r="L114" s="200" t="s">
        <v>39</v>
      </c>
    </row>
    <row r="115" spans="1:12" ht="30" customHeight="1" x14ac:dyDescent="0.25">
      <c r="A115" s="240" t="s">
        <v>130</v>
      </c>
      <c r="B115" s="241"/>
      <c r="C115" s="241"/>
      <c r="D115" s="241"/>
      <c r="E115" s="241"/>
      <c r="F115" s="241"/>
      <c r="G115" s="241"/>
      <c r="H115" s="187"/>
      <c r="I115" s="199" t="s">
        <v>154</v>
      </c>
      <c r="J115" s="186"/>
      <c r="K115" s="199" t="s">
        <v>155</v>
      </c>
      <c r="L115" s="200" t="s">
        <v>39</v>
      </c>
    </row>
    <row r="116" spans="1:12" ht="54" customHeight="1" thickBot="1" x14ac:dyDescent="0.3">
      <c r="A116" s="306" t="s">
        <v>160</v>
      </c>
      <c r="B116" s="307"/>
      <c r="C116" s="307"/>
      <c r="D116" s="307"/>
      <c r="E116" s="307"/>
      <c r="F116" s="307"/>
      <c r="G116" s="307"/>
      <c r="H116" s="188"/>
      <c r="I116" s="201" t="s">
        <v>154</v>
      </c>
      <c r="J116" s="189"/>
      <c r="K116" s="201" t="s">
        <v>155</v>
      </c>
      <c r="L116" s="202" t="s">
        <v>39</v>
      </c>
    </row>
    <row r="117" spans="1:12" ht="30" customHeight="1" x14ac:dyDescent="0.25">
      <c r="A117" s="308" t="s">
        <v>33</v>
      </c>
      <c r="B117" s="309"/>
      <c r="C117" s="309"/>
      <c r="D117" s="309"/>
      <c r="E117" s="309"/>
      <c r="F117" s="309"/>
      <c r="G117" s="309"/>
      <c r="H117" s="309"/>
      <c r="I117" s="309"/>
      <c r="J117" s="309"/>
      <c r="K117" s="309"/>
      <c r="L117" s="310"/>
    </row>
    <row r="118" spans="1:12" ht="30" customHeight="1" x14ac:dyDescent="0.25">
      <c r="A118" s="311" t="s">
        <v>34</v>
      </c>
      <c r="B118" s="312"/>
      <c r="C118" s="312"/>
      <c r="D118" s="312"/>
      <c r="E118" s="312"/>
      <c r="F118" s="312"/>
      <c r="G118" s="312"/>
      <c r="H118" s="312"/>
      <c r="I118" s="312"/>
      <c r="J118" s="312"/>
      <c r="K118" s="312"/>
      <c r="L118" s="313"/>
    </row>
    <row r="119" spans="1:12" ht="30" customHeight="1" x14ac:dyDescent="0.25">
      <c r="A119" s="311" t="s">
        <v>35</v>
      </c>
      <c r="B119" s="312"/>
      <c r="C119" s="312"/>
      <c r="D119" s="312"/>
      <c r="E119" s="312"/>
      <c r="F119" s="312"/>
      <c r="G119" s="312"/>
      <c r="H119" s="312"/>
      <c r="I119" s="312"/>
      <c r="J119" s="312"/>
      <c r="K119" s="312"/>
      <c r="L119" s="313"/>
    </row>
    <row r="120" spans="1:12" ht="30" customHeight="1" thickBot="1" x14ac:dyDescent="0.3">
      <c r="A120" s="234" t="s">
        <v>36</v>
      </c>
      <c r="B120" s="235"/>
      <c r="C120" s="235"/>
      <c r="D120" s="235"/>
      <c r="E120" s="235"/>
      <c r="F120" s="235"/>
      <c r="G120" s="235"/>
      <c r="H120" s="235"/>
      <c r="I120" s="235"/>
      <c r="J120" s="235"/>
      <c r="K120" s="235"/>
      <c r="L120" s="236"/>
    </row>
    <row r="121" spans="1:12" ht="9.9499999999999993" customHeight="1" thickBot="1" x14ac:dyDescent="0.3">
      <c r="A121" s="40"/>
      <c r="B121" s="40"/>
      <c r="C121" s="40"/>
      <c r="D121" s="40"/>
      <c r="E121" s="40"/>
      <c r="F121" s="40"/>
      <c r="G121" s="40"/>
      <c r="H121" s="40"/>
      <c r="I121" s="40"/>
      <c r="J121" s="40"/>
      <c r="K121" s="40"/>
      <c r="L121" s="41"/>
    </row>
    <row r="122" spans="1:12" ht="20.100000000000001" customHeight="1" thickBot="1" x14ac:dyDescent="0.3">
      <c r="A122" s="218" t="s">
        <v>74</v>
      </c>
      <c r="B122" s="219"/>
      <c r="C122" s="219"/>
      <c r="D122" s="219"/>
      <c r="E122" s="219"/>
      <c r="F122" s="219"/>
      <c r="G122" s="219"/>
      <c r="H122" s="219"/>
      <c r="I122" s="219"/>
      <c r="J122" s="219"/>
      <c r="K122" s="219"/>
      <c r="L122" s="220"/>
    </row>
    <row r="123" spans="1:12" s="11" customFormat="1" ht="40.5" customHeight="1" x14ac:dyDescent="0.25">
      <c r="A123" s="417" t="s">
        <v>162</v>
      </c>
      <c r="B123" s="418"/>
      <c r="C123" s="418"/>
      <c r="D123" s="418"/>
      <c r="E123" s="418"/>
      <c r="F123" s="418"/>
      <c r="G123" s="418"/>
      <c r="H123" s="418"/>
      <c r="I123" s="418"/>
      <c r="J123" s="418"/>
      <c r="K123" s="418"/>
      <c r="L123" s="419"/>
    </row>
    <row r="124" spans="1:12" s="13" customFormat="1" ht="69.599999999999994" customHeight="1" x14ac:dyDescent="0.25">
      <c r="A124" s="42"/>
      <c r="B124" s="19" t="s">
        <v>42</v>
      </c>
      <c r="C124" s="43"/>
      <c r="D124" s="44"/>
      <c r="E124" s="45"/>
      <c r="F124" s="206" t="s">
        <v>75</v>
      </c>
      <c r="G124" s="206"/>
      <c r="H124" s="206"/>
      <c r="I124" s="206"/>
      <c r="J124" s="206"/>
      <c r="K124" s="206"/>
      <c r="L124" s="208"/>
    </row>
    <row r="125" spans="1:12" s="13" customFormat="1" ht="54.95" customHeight="1" x14ac:dyDescent="0.25">
      <c r="A125" s="42"/>
      <c r="B125" s="19" t="s">
        <v>43</v>
      </c>
      <c r="C125" s="43"/>
      <c r="D125" s="44"/>
      <c r="E125" s="45"/>
      <c r="F125" s="206" t="s">
        <v>76</v>
      </c>
      <c r="G125" s="206"/>
      <c r="H125" s="206"/>
      <c r="I125" s="206"/>
      <c r="J125" s="206"/>
      <c r="K125" s="206"/>
      <c r="L125" s="207"/>
    </row>
    <row r="126" spans="1:12" s="13" customFormat="1" ht="51.95" customHeight="1" x14ac:dyDescent="0.25">
      <c r="A126" s="42"/>
      <c r="B126" s="19" t="s">
        <v>44</v>
      </c>
      <c r="C126" s="43"/>
      <c r="D126" s="44"/>
      <c r="E126" s="45"/>
      <c r="F126" s="206" t="s">
        <v>131</v>
      </c>
      <c r="G126" s="206"/>
      <c r="H126" s="206"/>
      <c r="I126" s="206"/>
      <c r="J126" s="206"/>
      <c r="K126" s="206"/>
      <c r="L126" s="207"/>
    </row>
    <row r="127" spans="1:12" s="13" customFormat="1" ht="50.1" customHeight="1" x14ac:dyDescent="0.25">
      <c r="A127" s="42"/>
      <c r="B127" s="19" t="s">
        <v>45</v>
      </c>
      <c r="C127" s="43"/>
      <c r="D127" s="44"/>
      <c r="E127" s="45"/>
      <c r="F127" s="206" t="s">
        <v>41</v>
      </c>
      <c r="G127" s="206"/>
      <c r="H127" s="206"/>
      <c r="I127" s="206"/>
      <c r="J127" s="206"/>
      <c r="K127" s="206"/>
      <c r="L127" s="207"/>
    </row>
    <row r="128" spans="1:12" s="13" customFormat="1" ht="60" customHeight="1" x14ac:dyDescent="0.25">
      <c r="A128" s="42"/>
      <c r="B128" s="19" t="s">
        <v>46</v>
      </c>
      <c r="C128" s="43"/>
      <c r="D128" s="44"/>
      <c r="E128" s="45"/>
      <c r="F128" s="206" t="s">
        <v>132</v>
      </c>
      <c r="G128" s="206"/>
      <c r="H128" s="206"/>
      <c r="I128" s="206"/>
      <c r="J128" s="206"/>
      <c r="K128" s="206"/>
      <c r="L128" s="207"/>
    </row>
    <row r="129" spans="1:12" s="13" customFormat="1" ht="80.099999999999994" customHeight="1" x14ac:dyDescent="0.25">
      <c r="A129" s="42"/>
      <c r="B129" s="19" t="s">
        <v>47</v>
      </c>
      <c r="C129" s="43"/>
      <c r="D129" s="44"/>
      <c r="E129" s="45"/>
      <c r="F129" s="206" t="s">
        <v>165</v>
      </c>
      <c r="G129" s="206"/>
      <c r="H129" s="206"/>
      <c r="I129" s="206"/>
      <c r="J129" s="206"/>
      <c r="K129" s="206"/>
      <c r="L129" s="207"/>
    </row>
    <row r="130" spans="1:12" s="13" customFormat="1" ht="50.45" customHeight="1" x14ac:dyDescent="0.25">
      <c r="A130" s="42"/>
      <c r="B130" s="19" t="s">
        <v>48</v>
      </c>
      <c r="C130" s="43"/>
      <c r="D130" s="44"/>
      <c r="E130" s="45"/>
      <c r="F130" s="206" t="s">
        <v>133</v>
      </c>
      <c r="G130" s="206"/>
      <c r="H130" s="206"/>
      <c r="I130" s="206"/>
      <c r="J130" s="206"/>
      <c r="K130" s="206"/>
      <c r="L130" s="207"/>
    </row>
    <row r="131" spans="1:12" s="13" customFormat="1" ht="64.5" customHeight="1" x14ac:dyDescent="0.25">
      <c r="A131" s="42"/>
      <c r="B131" s="19" t="s">
        <v>49</v>
      </c>
      <c r="C131" s="43"/>
      <c r="D131" s="44"/>
      <c r="E131" s="45"/>
      <c r="F131" s="206" t="s">
        <v>77</v>
      </c>
      <c r="G131" s="206"/>
      <c r="H131" s="206"/>
      <c r="I131" s="206"/>
      <c r="J131" s="206"/>
      <c r="K131" s="206"/>
      <c r="L131" s="208"/>
    </row>
    <row r="132" spans="1:12" s="13" customFormat="1" ht="48.6" customHeight="1" x14ac:dyDescent="0.25">
      <c r="A132" s="42"/>
      <c r="B132" s="19" t="s">
        <v>50</v>
      </c>
      <c r="C132" s="43"/>
      <c r="D132" s="44"/>
      <c r="E132" s="45"/>
      <c r="F132" s="206" t="s">
        <v>57</v>
      </c>
      <c r="G132" s="206"/>
      <c r="H132" s="206"/>
      <c r="I132" s="206"/>
      <c r="J132" s="206"/>
      <c r="K132" s="206"/>
      <c r="L132" s="208"/>
    </row>
    <row r="133" spans="1:12" s="13" customFormat="1" ht="111.6" customHeight="1" x14ac:dyDescent="0.25">
      <c r="A133" s="42"/>
      <c r="B133" s="19" t="s">
        <v>51</v>
      </c>
      <c r="C133" s="43"/>
      <c r="D133" s="44"/>
      <c r="E133" s="45"/>
      <c r="F133" s="206" t="s">
        <v>134</v>
      </c>
      <c r="G133" s="206"/>
      <c r="H133" s="206"/>
      <c r="I133" s="206"/>
      <c r="J133" s="206"/>
      <c r="K133" s="206"/>
      <c r="L133" s="208"/>
    </row>
    <row r="134" spans="1:12" s="13" customFormat="1" ht="33.6" customHeight="1" x14ac:dyDescent="0.25">
      <c r="A134" s="42"/>
      <c r="B134" s="19" t="s">
        <v>52</v>
      </c>
      <c r="C134" s="43"/>
      <c r="D134" s="44"/>
      <c r="E134" s="45"/>
      <c r="F134" s="206" t="s">
        <v>40</v>
      </c>
      <c r="G134" s="206"/>
      <c r="H134" s="206"/>
      <c r="I134" s="206"/>
      <c r="J134" s="206"/>
      <c r="K134" s="206"/>
      <c r="L134" s="208"/>
    </row>
    <row r="135" spans="1:12" s="13" customFormat="1" ht="91.5" customHeight="1" x14ac:dyDescent="0.25">
      <c r="A135" s="42"/>
      <c r="B135" s="20" t="s">
        <v>53</v>
      </c>
      <c r="C135" s="43"/>
      <c r="D135" s="44"/>
      <c r="E135" s="45"/>
      <c r="F135" s="206" t="s">
        <v>163</v>
      </c>
      <c r="G135" s="206"/>
      <c r="H135" s="206"/>
      <c r="I135" s="206"/>
      <c r="J135" s="206"/>
      <c r="K135" s="206"/>
      <c r="L135" s="207"/>
    </row>
    <row r="136" spans="1:12" s="14" customFormat="1" ht="80.099999999999994" customHeight="1" thickBot="1" x14ac:dyDescent="0.3">
      <c r="A136" s="21"/>
      <c r="B136" s="420" t="s">
        <v>164</v>
      </c>
      <c r="C136" s="420"/>
      <c r="D136" s="420"/>
      <c r="E136" s="420"/>
      <c r="F136" s="420"/>
      <c r="G136" s="420"/>
      <c r="H136" s="420"/>
      <c r="I136" s="420"/>
      <c r="J136" s="420"/>
      <c r="K136" s="420"/>
      <c r="L136" s="421"/>
    </row>
    <row r="137" spans="1:12" s="12" customFormat="1" ht="9.9499999999999993" customHeight="1" thickBot="1" x14ac:dyDescent="0.3">
      <c r="A137" s="46"/>
      <c r="B137" s="47"/>
      <c r="C137" s="48"/>
      <c r="D137" s="48"/>
      <c r="E137" s="49"/>
      <c r="F137" s="49"/>
      <c r="G137" s="49"/>
      <c r="H137" s="49"/>
      <c r="I137" s="49"/>
      <c r="J137" s="49"/>
      <c r="K137" s="49"/>
      <c r="L137" s="49"/>
    </row>
    <row r="138" spans="1:12" s="1" customFormat="1" ht="20.100000000000001" customHeight="1" thickBot="1" x14ac:dyDescent="0.3">
      <c r="A138" s="408" t="s">
        <v>117</v>
      </c>
      <c r="B138" s="409"/>
      <c r="C138" s="409"/>
      <c r="D138" s="409"/>
      <c r="E138" s="409"/>
      <c r="F138" s="409"/>
      <c r="G138" s="409"/>
      <c r="H138" s="409"/>
      <c r="I138" s="409"/>
      <c r="J138" s="409"/>
      <c r="K138" s="409"/>
      <c r="L138" s="410"/>
    </row>
    <row r="139" spans="1:12" s="8" customFormat="1" ht="69.95" customHeight="1" thickBot="1" x14ac:dyDescent="0.3">
      <c r="A139" s="106"/>
      <c r="B139" s="352" t="s">
        <v>19</v>
      </c>
      <c r="C139" s="353"/>
      <c r="D139" s="354"/>
      <c r="E139" s="352" t="s">
        <v>20</v>
      </c>
      <c r="F139" s="354"/>
      <c r="G139" s="411" t="s">
        <v>23</v>
      </c>
      <c r="H139" s="412"/>
      <c r="I139" s="413"/>
      <c r="J139" s="411" t="s">
        <v>135</v>
      </c>
      <c r="K139" s="412"/>
      <c r="L139" s="413"/>
    </row>
    <row r="140" spans="1:12" ht="99.95" customHeight="1" thickBot="1" x14ac:dyDescent="0.3">
      <c r="A140" s="107"/>
      <c r="B140" s="414"/>
      <c r="C140" s="415"/>
      <c r="D140" s="416"/>
      <c r="E140" s="414"/>
      <c r="F140" s="416"/>
      <c r="G140" s="414"/>
      <c r="H140" s="415"/>
      <c r="I140" s="416"/>
      <c r="J140" s="414"/>
      <c r="K140" s="415"/>
      <c r="L140" s="416"/>
    </row>
    <row r="141" spans="1:12" ht="17.45" customHeight="1" x14ac:dyDescent="0.25">
      <c r="A141" s="108"/>
      <c r="B141" s="109"/>
      <c r="C141" s="109"/>
      <c r="D141" s="109"/>
      <c r="E141" s="109"/>
      <c r="F141" s="109"/>
      <c r="G141" s="402" t="s">
        <v>21</v>
      </c>
      <c r="H141" s="403"/>
      <c r="I141" s="403"/>
      <c r="J141" s="403" t="s">
        <v>22</v>
      </c>
      <c r="K141" s="403"/>
      <c r="L141" s="404"/>
    </row>
    <row r="142" spans="1:12" ht="44.25" customHeight="1" thickBot="1" x14ac:dyDescent="0.3">
      <c r="A142" s="108"/>
      <c r="B142" s="109"/>
      <c r="C142" s="109"/>
      <c r="D142" s="109"/>
      <c r="E142" s="109"/>
      <c r="F142" s="109"/>
      <c r="G142" s="405" t="s">
        <v>24</v>
      </c>
      <c r="H142" s="406"/>
      <c r="I142" s="406"/>
      <c r="J142" s="406"/>
      <c r="K142" s="406"/>
      <c r="L142" s="407"/>
    </row>
    <row r="143" spans="1:12" ht="17.25" customHeight="1" thickBot="1" x14ac:dyDescent="0.3">
      <c r="A143" s="111"/>
      <c r="B143" s="112"/>
      <c r="C143" s="112"/>
      <c r="D143" s="112"/>
      <c r="E143" s="112"/>
      <c r="F143" s="112"/>
      <c r="G143" s="112"/>
      <c r="H143" s="112"/>
      <c r="I143" s="112"/>
      <c r="J143" s="112"/>
      <c r="K143" s="112"/>
      <c r="L143" s="113"/>
    </row>
    <row r="144" spans="1:12" ht="15.75" x14ac:dyDescent="0.25">
      <c r="A144" s="40"/>
      <c r="B144" s="40"/>
      <c r="C144" s="40"/>
      <c r="D144" s="40"/>
      <c r="E144" s="40"/>
      <c r="F144" s="40"/>
      <c r="G144" s="40"/>
      <c r="H144" s="40"/>
      <c r="I144" s="40"/>
      <c r="J144" s="40"/>
      <c r="K144" s="40"/>
      <c r="L144" s="41"/>
    </row>
    <row r="145" spans="1:12" ht="15.75" x14ac:dyDescent="0.25">
      <c r="A145" s="40"/>
      <c r="B145" s="40"/>
      <c r="C145" s="40"/>
      <c r="D145" s="40"/>
      <c r="E145" s="40"/>
      <c r="F145" s="40"/>
      <c r="G145" s="40"/>
      <c r="H145" s="40"/>
      <c r="I145" s="40"/>
      <c r="J145" s="40"/>
      <c r="K145" s="40"/>
      <c r="L145" s="41"/>
    </row>
    <row r="146" spans="1:12" ht="17.25" customHeight="1" x14ac:dyDescent="0.25">
      <c r="A146" s="40"/>
      <c r="B146" s="40"/>
      <c r="C146" s="40"/>
      <c r="D146" s="40"/>
      <c r="E146" s="40"/>
      <c r="F146" s="40"/>
      <c r="G146" s="40"/>
      <c r="H146" s="40"/>
      <c r="I146" s="40"/>
      <c r="J146" s="40"/>
      <c r="K146" s="40"/>
      <c r="L146" s="41"/>
    </row>
  </sheetData>
  <mergeCells count="130">
    <mergeCell ref="G141:I141"/>
    <mergeCell ref="J141:L141"/>
    <mergeCell ref="G142:L142"/>
    <mergeCell ref="A115:G115"/>
    <mergeCell ref="A138:L138"/>
    <mergeCell ref="B139:D139"/>
    <mergeCell ref="E139:F139"/>
    <mergeCell ref="G139:I139"/>
    <mergeCell ref="J139:L139"/>
    <mergeCell ref="B140:D140"/>
    <mergeCell ref="E140:F140"/>
    <mergeCell ref="G140:I140"/>
    <mergeCell ref="J140:L140"/>
    <mergeCell ref="F129:L129"/>
    <mergeCell ref="F125:L125"/>
    <mergeCell ref="A123:L123"/>
    <mergeCell ref="B136:L136"/>
    <mergeCell ref="F135:L135"/>
    <mergeCell ref="F126:L126"/>
    <mergeCell ref="F132:L132"/>
    <mergeCell ref="F133:L133"/>
    <mergeCell ref="F134:L134"/>
    <mergeCell ref="F127:L127"/>
    <mergeCell ref="F128:L128"/>
    <mergeCell ref="B72:L72"/>
    <mergeCell ref="J76:K76"/>
    <mergeCell ref="K82:L88"/>
    <mergeCell ref="F124:L124"/>
    <mergeCell ref="A92:L94"/>
    <mergeCell ref="A95:L97"/>
    <mergeCell ref="A98:L100"/>
    <mergeCell ref="A78:C78"/>
    <mergeCell ref="A79:C79"/>
    <mergeCell ref="A88:B88"/>
    <mergeCell ref="E82:F88"/>
    <mergeCell ref="H82:I88"/>
    <mergeCell ref="G76:H76"/>
    <mergeCell ref="A87:B87"/>
    <mergeCell ref="J84:J88"/>
    <mergeCell ref="L76:L78"/>
    <mergeCell ref="L79:L81"/>
    <mergeCell ref="I79:I81"/>
    <mergeCell ref="F79:F80"/>
    <mergeCell ref="D25:F25"/>
    <mergeCell ref="A38:B55"/>
    <mergeCell ref="A57:L57"/>
    <mergeCell ref="I58:K58"/>
    <mergeCell ref="B71:L71"/>
    <mergeCell ref="I67:K67"/>
    <mergeCell ref="A10:C10"/>
    <mergeCell ref="D34:F34"/>
    <mergeCell ref="D12:L12"/>
    <mergeCell ref="D13:E13"/>
    <mergeCell ref="H13:I13"/>
    <mergeCell ref="F13:G13"/>
    <mergeCell ref="A16:L16"/>
    <mergeCell ref="D35:L35"/>
    <mergeCell ref="I38:K38"/>
    <mergeCell ref="A37:L37"/>
    <mergeCell ref="A27:C35"/>
    <mergeCell ref="A58:B65"/>
    <mergeCell ref="J6:L6"/>
    <mergeCell ref="J7:L7"/>
    <mergeCell ref="J8:L8"/>
    <mergeCell ref="A1:L1"/>
    <mergeCell ref="A112:G112"/>
    <mergeCell ref="A113:G113"/>
    <mergeCell ref="A116:G116"/>
    <mergeCell ref="A117:L117"/>
    <mergeCell ref="A119:L119"/>
    <mergeCell ref="A118:L118"/>
    <mergeCell ref="D76:D77"/>
    <mergeCell ref="E76:E77"/>
    <mergeCell ref="A11:L11"/>
    <mergeCell ref="A12:C12"/>
    <mergeCell ref="A13:C13"/>
    <mergeCell ref="K13:L13"/>
    <mergeCell ref="D26:L26"/>
    <mergeCell ref="A18:C26"/>
    <mergeCell ref="D10:L10"/>
    <mergeCell ref="A5:C5"/>
    <mergeCell ref="A6:C6"/>
    <mergeCell ref="A7:C7"/>
    <mergeCell ref="A8:C8"/>
    <mergeCell ref="A9:C9"/>
    <mergeCell ref="J9:L9"/>
    <mergeCell ref="A75:L75"/>
    <mergeCell ref="A89:D89"/>
    <mergeCell ref="E89:L89"/>
    <mergeCell ref="A2:L2"/>
    <mergeCell ref="A3:L3"/>
    <mergeCell ref="A4:L4"/>
    <mergeCell ref="B73:L73"/>
    <mergeCell ref="D69:G69"/>
    <mergeCell ref="A67:F67"/>
    <mergeCell ref="H67:H68"/>
    <mergeCell ref="D5:G5"/>
    <mergeCell ref="D6:G6"/>
    <mergeCell ref="A14:L14"/>
    <mergeCell ref="A15:L15"/>
    <mergeCell ref="A17:L17"/>
    <mergeCell ref="D7:G7"/>
    <mergeCell ref="D8:G8"/>
    <mergeCell ref="D9:G9"/>
    <mergeCell ref="H5:L5"/>
    <mergeCell ref="H6:I6"/>
    <mergeCell ref="H7:I7"/>
    <mergeCell ref="H8:I8"/>
    <mergeCell ref="H9:I9"/>
    <mergeCell ref="F130:L130"/>
    <mergeCell ref="F131:L131"/>
    <mergeCell ref="A104:L105"/>
    <mergeCell ref="A106:L107"/>
    <mergeCell ref="A108:L109"/>
    <mergeCell ref="A122:L122"/>
    <mergeCell ref="A111:L111"/>
    <mergeCell ref="A91:L91"/>
    <mergeCell ref="F76:F78"/>
    <mergeCell ref="I76:I78"/>
    <mergeCell ref="A80:C80"/>
    <mergeCell ref="A81:C81"/>
    <mergeCell ref="A82:C82"/>
    <mergeCell ref="A85:B85"/>
    <mergeCell ref="A86:B86"/>
    <mergeCell ref="A120:L120"/>
    <mergeCell ref="A83:C83"/>
    <mergeCell ref="A84:B84"/>
    <mergeCell ref="A101:L103"/>
    <mergeCell ref="A114:G114"/>
    <mergeCell ref="A76:C77"/>
  </mergeCells>
  <conditionalFormatting sqref="L2 K77 L90 L110 L121 L39:L55 L144:L1048576 L36:L37 L70">
    <cfRule type="containsText" dxfId="58" priority="17" operator="containsText" text="BŁĄD">
      <formula>NOT(ISERROR(SEARCH("BŁĄD",K2)))</formula>
    </cfRule>
  </conditionalFormatting>
  <conditionalFormatting sqref="J76">
    <cfRule type="containsText" dxfId="57" priority="15" operator="containsText" text="BŁĄD">
      <formula>NOT(ISERROR(SEARCH("BŁĄD",J76)))</formula>
    </cfRule>
  </conditionalFormatting>
  <conditionalFormatting sqref="L59:L66">
    <cfRule type="containsText" dxfId="56" priority="8" operator="containsText" text="BŁĄD">
      <formula>NOT(ISERROR(SEARCH("BŁĄD",L59)))</formula>
    </cfRule>
  </conditionalFormatting>
  <conditionalFormatting sqref="L57">
    <cfRule type="containsText" dxfId="55" priority="7" operator="containsText" text="BŁĄD">
      <formula>NOT(ISERROR(SEARCH("BŁĄD",L57)))</formula>
    </cfRule>
  </conditionalFormatting>
  <conditionalFormatting sqref="L69">
    <cfRule type="containsText" dxfId="54" priority="4" operator="containsText" text="BŁĄD">
      <formula>NOT(ISERROR(SEARCH("BŁĄD",L69)))</formula>
    </cfRule>
  </conditionalFormatting>
  <conditionalFormatting sqref="L68">
    <cfRule type="containsText" dxfId="53" priority="3" operator="containsText" text="BŁĄD">
      <formula>NOT(ISERROR(SEARCH("BŁĄD",L68)))</formula>
    </cfRule>
  </conditionalFormatting>
  <conditionalFormatting sqref="L143">
    <cfRule type="containsText" dxfId="52" priority="1" operator="containsText" text="BŁĄD">
      <formula>NOT(ISERROR(SEARCH("BŁĄD",L143)))</formula>
    </cfRule>
  </conditionalFormatting>
  <printOptions horizontalCentered="1" verticalCentered="1"/>
  <pageMargins left="0.70866141732283472" right="0.70866141732283472" top="0.74803149606299213" bottom="0.74803149606299213" header="0.31496062992125984" footer="0.31496062992125984"/>
  <pageSetup paperSize="9" scale="40" fitToHeight="0" orientation="landscape" r:id="rId1"/>
  <headerFooter>
    <oddHeader>&amp;R.</oddHeader>
    <oddFooter>Strona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2</xdr:col>
                    <xdr:colOff>866775</xdr:colOff>
                    <xdr:row>123</xdr:row>
                    <xdr:rowOff>295275</xdr:rowOff>
                  </from>
                  <to>
                    <xdr:col>2</xdr:col>
                    <xdr:colOff>1981200</xdr:colOff>
                    <xdr:row>124</xdr:row>
                    <xdr:rowOff>0</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4</xdr:col>
                    <xdr:colOff>57150</xdr:colOff>
                    <xdr:row>123</xdr:row>
                    <xdr:rowOff>295275</xdr:rowOff>
                  </from>
                  <to>
                    <xdr:col>4</xdr:col>
                    <xdr:colOff>1266825</xdr:colOff>
                    <xdr:row>124</xdr:row>
                    <xdr:rowOff>0</xdr:rowOff>
                  </to>
                </anchor>
              </controlPr>
            </control>
          </mc:Choice>
        </mc:AlternateContent>
        <mc:AlternateContent xmlns:mc="http://schemas.openxmlformats.org/markup-compatibility/2006">
          <mc:Choice Requires="x14">
            <control shapeId="1070" r:id="rId6" name="Check Box 46">
              <controlPr defaultSize="0" autoFill="0" autoLine="0" autoPict="0">
                <anchor moveWithCells="1">
                  <from>
                    <xdr:col>3</xdr:col>
                    <xdr:colOff>981075</xdr:colOff>
                    <xdr:row>123</xdr:row>
                    <xdr:rowOff>314325</xdr:rowOff>
                  </from>
                  <to>
                    <xdr:col>3</xdr:col>
                    <xdr:colOff>1866900</xdr:colOff>
                    <xdr:row>124</xdr:row>
                    <xdr:rowOff>0</xdr:rowOff>
                  </to>
                </anchor>
              </controlPr>
            </control>
          </mc:Choice>
        </mc:AlternateContent>
        <mc:AlternateContent xmlns:mc="http://schemas.openxmlformats.org/markup-compatibility/2006">
          <mc:Choice Requires="x14">
            <control shapeId="1166" r:id="rId7" name="Check Box 142">
              <controlPr defaultSize="0" autoFill="0" autoLine="0" autoPict="0">
                <anchor moveWithCells="1">
                  <from>
                    <xdr:col>0</xdr:col>
                    <xdr:colOff>0</xdr:colOff>
                    <xdr:row>135</xdr:row>
                    <xdr:rowOff>161925</xdr:rowOff>
                  </from>
                  <to>
                    <xdr:col>1</xdr:col>
                    <xdr:colOff>123825</xdr:colOff>
                    <xdr:row>135</xdr:row>
                    <xdr:rowOff>342900</xdr:rowOff>
                  </to>
                </anchor>
              </controlPr>
            </control>
          </mc:Choice>
        </mc:AlternateContent>
        <mc:AlternateContent xmlns:mc="http://schemas.openxmlformats.org/markup-compatibility/2006">
          <mc:Choice Requires="x14">
            <control shapeId="1167" r:id="rId8" name="Check Box 143">
              <controlPr defaultSize="0" autoFill="0" autoLine="0" autoPict="0">
                <anchor moveWithCells="1">
                  <from>
                    <xdr:col>0</xdr:col>
                    <xdr:colOff>0</xdr:colOff>
                    <xdr:row>135</xdr:row>
                    <xdr:rowOff>666750</xdr:rowOff>
                  </from>
                  <to>
                    <xdr:col>1</xdr:col>
                    <xdr:colOff>123825</xdr:colOff>
                    <xdr:row>135</xdr:row>
                    <xdr:rowOff>952500</xdr:rowOff>
                  </to>
                </anchor>
              </controlPr>
            </control>
          </mc:Choice>
        </mc:AlternateContent>
        <mc:AlternateContent xmlns:mc="http://schemas.openxmlformats.org/markup-compatibility/2006">
          <mc:Choice Requires="x14">
            <control shapeId="1168" r:id="rId9" name="Check Box 144">
              <controlPr defaultSize="0" autoFill="0" autoLine="0" autoPict="0">
                <anchor moveWithCells="1">
                  <from>
                    <xdr:col>2</xdr:col>
                    <xdr:colOff>866775</xdr:colOff>
                    <xdr:row>124</xdr:row>
                    <xdr:rowOff>104775</xdr:rowOff>
                  </from>
                  <to>
                    <xdr:col>2</xdr:col>
                    <xdr:colOff>1981200</xdr:colOff>
                    <xdr:row>124</xdr:row>
                    <xdr:rowOff>609600</xdr:rowOff>
                  </to>
                </anchor>
              </controlPr>
            </control>
          </mc:Choice>
        </mc:AlternateContent>
        <mc:AlternateContent xmlns:mc="http://schemas.openxmlformats.org/markup-compatibility/2006">
          <mc:Choice Requires="x14">
            <control shapeId="1169" r:id="rId10" name="Check Box 145">
              <controlPr defaultSize="0" autoFill="0" autoLine="0" autoPict="0">
                <anchor moveWithCells="1">
                  <from>
                    <xdr:col>4</xdr:col>
                    <xdr:colOff>57150</xdr:colOff>
                    <xdr:row>124</xdr:row>
                    <xdr:rowOff>123825</xdr:rowOff>
                  </from>
                  <to>
                    <xdr:col>4</xdr:col>
                    <xdr:colOff>1266825</xdr:colOff>
                    <xdr:row>124</xdr:row>
                    <xdr:rowOff>600075</xdr:rowOff>
                  </to>
                </anchor>
              </controlPr>
            </control>
          </mc:Choice>
        </mc:AlternateContent>
        <mc:AlternateContent xmlns:mc="http://schemas.openxmlformats.org/markup-compatibility/2006">
          <mc:Choice Requires="x14">
            <control shapeId="1170" r:id="rId11" name="Check Box 146">
              <controlPr defaultSize="0" autoFill="0" autoLine="0" autoPict="0">
                <anchor moveWithCells="1">
                  <from>
                    <xdr:col>3</xdr:col>
                    <xdr:colOff>962025</xdr:colOff>
                    <xdr:row>124</xdr:row>
                    <xdr:rowOff>142875</xdr:rowOff>
                  </from>
                  <to>
                    <xdr:col>3</xdr:col>
                    <xdr:colOff>1838325</xdr:colOff>
                    <xdr:row>124</xdr:row>
                    <xdr:rowOff>619125</xdr:rowOff>
                  </to>
                </anchor>
              </controlPr>
            </control>
          </mc:Choice>
        </mc:AlternateContent>
        <mc:AlternateContent xmlns:mc="http://schemas.openxmlformats.org/markup-compatibility/2006">
          <mc:Choice Requires="x14">
            <control shapeId="1171" r:id="rId12" name="Check Box 147">
              <controlPr defaultSize="0" autoFill="0" autoLine="0" autoPict="0">
                <anchor moveWithCells="1">
                  <from>
                    <xdr:col>2</xdr:col>
                    <xdr:colOff>847725</xdr:colOff>
                    <xdr:row>125</xdr:row>
                    <xdr:rowOff>104775</xdr:rowOff>
                  </from>
                  <to>
                    <xdr:col>2</xdr:col>
                    <xdr:colOff>1962150</xdr:colOff>
                    <xdr:row>125</xdr:row>
                    <xdr:rowOff>609600</xdr:rowOff>
                  </to>
                </anchor>
              </controlPr>
            </control>
          </mc:Choice>
        </mc:AlternateContent>
        <mc:AlternateContent xmlns:mc="http://schemas.openxmlformats.org/markup-compatibility/2006">
          <mc:Choice Requires="x14">
            <control shapeId="1172" r:id="rId13" name="Check Box 148">
              <controlPr defaultSize="0" autoFill="0" autoLine="0" autoPict="0">
                <anchor moveWithCells="1">
                  <from>
                    <xdr:col>4</xdr:col>
                    <xdr:colOff>66675</xdr:colOff>
                    <xdr:row>125</xdr:row>
                    <xdr:rowOff>133350</xdr:rowOff>
                  </from>
                  <to>
                    <xdr:col>4</xdr:col>
                    <xdr:colOff>1266825</xdr:colOff>
                    <xdr:row>125</xdr:row>
                    <xdr:rowOff>600075</xdr:rowOff>
                  </to>
                </anchor>
              </controlPr>
            </control>
          </mc:Choice>
        </mc:AlternateContent>
        <mc:AlternateContent xmlns:mc="http://schemas.openxmlformats.org/markup-compatibility/2006">
          <mc:Choice Requires="x14">
            <control shapeId="1173" r:id="rId14" name="Check Box 149">
              <controlPr defaultSize="0" autoFill="0" autoLine="0" autoPict="0">
                <anchor moveWithCells="1">
                  <from>
                    <xdr:col>3</xdr:col>
                    <xdr:colOff>962025</xdr:colOff>
                    <xdr:row>125</xdr:row>
                    <xdr:rowOff>142875</xdr:rowOff>
                  </from>
                  <to>
                    <xdr:col>3</xdr:col>
                    <xdr:colOff>1847850</xdr:colOff>
                    <xdr:row>125</xdr:row>
                    <xdr:rowOff>609600</xdr:rowOff>
                  </to>
                </anchor>
              </controlPr>
            </control>
          </mc:Choice>
        </mc:AlternateContent>
        <mc:AlternateContent xmlns:mc="http://schemas.openxmlformats.org/markup-compatibility/2006">
          <mc:Choice Requires="x14">
            <control shapeId="1174" r:id="rId15" name="Check Box 150">
              <controlPr defaultSize="0" autoFill="0" autoLine="0" autoPict="0">
                <anchor moveWithCells="1">
                  <from>
                    <xdr:col>2</xdr:col>
                    <xdr:colOff>828675</xdr:colOff>
                    <xdr:row>126</xdr:row>
                    <xdr:rowOff>85725</xdr:rowOff>
                  </from>
                  <to>
                    <xdr:col>2</xdr:col>
                    <xdr:colOff>1943100</xdr:colOff>
                    <xdr:row>126</xdr:row>
                    <xdr:rowOff>600075</xdr:rowOff>
                  </to>
                </anchor>
              </controlPr>
            </control>
          </mc:Choice>
        </mc:AlternateContent>
        <mc:AlternateContent xmlns:mc="http://schemas.openxmlformats.org/markup-compatibility/2006">
          <mc:Choice Requires="x14">
            <control shapeId="1175" r:id="rId16" name="Check Box 151">
              <controlPr defaultSize="0" autoFill="0" autoLine="0" autoPict="0">
                <anchor moveWithCells="1">
                  <from>
                    <xdr:col>4</xdr:col>
                    <xdr:colOff>66675</xdr:colOff>
                    <xdr:row>126</xdr:row>
                    <xdr:rowOff>133350</xdr:rowOff>
                  </from>
                  <to>
                    <xdr:col>4</xdr:col>
                    <xdr:colOff>1266825</xdr:colOff>
                    <xdr:row>126</xdr:row>
                    <xdr:rowOff>600075</xdr:rowOff>
                  </to>
                </anchor>
              </controlPr>
            </control>
          </mc:Choice>
        </mc:AlternateContent>
        <mc:AlternateContent xmlns:mc="http://schemas.openxmlformats.org/markup-compatibility/2006">
          <mc:Choice Requires="x14">
            <control shapeId="1176" r:id="rId17" name="Check Box 152">
              <controlPr defaultSize="0" autoFill="0" autoLine="0" autoPict="0">
                <anchor moveWithCells="1">
                  <from>
                    <xdr:col>3</xdr:col>
                    <xdr:colOff>962025</xdr:colOff>
                    <xdr:row>126</xdr:row>
                    <xdr:rowOff>123825</xdr:rowOff>
                  </from>
                  <to>
                    <xdr:col>3</xdr:col>
                    <xdr:colOff>1838325</xdr:colOff>
                    <xdr:row>126</xdr:row>
                    <xdr:rowOff>600075</xdr:rowOff>
                  </to>
                </anchor>
              </controlPr>
            </control>
          </mc:Choice>
        </mc:AlternateContent>
        <mc:AlternateContent xmlns:mc="http://schemas.openxmlformats.org/markup-compatibility/2006">
          <mc:Choice Requires="x14">
            <control shapeId="1181" r:id="rId18" name="Check Box 157">
              <controlPr defaultSize="0" autoFill="0" autoLine="0" autoPict="0">
                <anchor moveWithCells="1">
                  <from>
                    <xdr:col>4</xdr:col>
                    <xdr:colOff>19050</xdr:colOff>
                    <xdr:row>127</xdr:row>
                    <xdr:rowOff>114300</xdr:rowOff>
                  </from>
                  <to>
                    <xdr:col>4</xdr:col>
                    <xdr:colOff>1219200</xdr:colOff>
                    <xdr:row>127</xdr:row>
                    <xdr:rowOff>581025</xdr:rowOff>
                  </to>
                </anchor>
              </controlPr>
            </control>
          </mc:Choice>
        </mc:AlternateContent>
        <mc:AlternateContent xmlns:mc="http://schemas.openxmlformats.org/markup-compatibility/2006">
          <mc:Choice Requires="x14">
            <control shapeId="1182" r:id="rId19" name="Check Box 158">
              <controlPr defaultSize="0" autoFill="0" autoLine="0" autoPict="0">
                <anchor moveWithCells="1">
                  <from>
                    <xdr:col>3</xdr:col>
                    <xdr:colOff>981075</xdr:colOff>
                    <xdr:row>127</xdr:row>
                    <xdr:rowOff>123825</xdr:rowOff>
                  </from>
                  <to>
                    <xdr:col>3</xdr:col>
                    <xdr:colOff>1866900</xdr:colOff>
                    <xdr:row>127</xdr:row>
                    <xdr:rowOff>600075</xdr:rowOff>
                  </to>
                </anchor>
              </controlPr>
            </control>
          </mc:Choice>
        </mc:AlternateContent>
        <mc:AlternateContent xmlns:mc="http://schemas.openxmlformats.org/markup-compatibility/2006">
          <mc:Choice Requires="x14">
            <control shapeId="1183" r:id="rId20" name="Check Box 159">
              <controlPr defaultSize="0" autoFill="0" autoLine="0" autoPict="0">
                <anchor moveWithCells="1">
                  <from>
                    <xdr:col>2</xdr:col>
                    <xdr:colOff>866775</xdr:colOff>
                    <xdr:row>127</xdr:row>
                    <xdr:rowOff>123825</xdr:rowOff>
                  </from>
                  <to>
                    <xdr:col>2</xdr:col>
                    <xdr:colOff>1981200</xdr:colOff>
                    <xdr:row>127</xdr:row>
                    <xdr:rowOff>619125</xdr:rowOff>
                  </to>
                </anchor>
              </controlPr>
            </control>
          </mc:Choice>
        </mc:AlternateContent>
        <mc:AlternateContent xmlns:mc="http://schemas.openxmlformats.org/markup-compatibility/2006">
          <mc:Choice Requires="x14">
            <control shapeId="1185" r:id="rId21" name="Check Box 161">
              <controlPr defaultSize="0" autoFill="0" autoLine="0" autoPict="0">
                <anchor moveWithCells="1">
                  <from>
                    <xdr:col>2</xdr:col>
                    <xdr:colOff>866775</xdr:colOff>
                    <xdr:row>128</xdr:row>
                    <xdr:rowOff>295275</xdr:rowOff>
                  </from>
                  <to>
                    <xdr:col>2</xdr:col>
                    <xdr:colOff>1981200</xdr:colOff>
                    <xdr:row>129</xdr:row>
                    <xdr:rowOff>0</xdr:rowOff>
                  </to>
                </anchor>
              </controlPr>
            </control>
          </mc:Choice>
        </mc:AlternateContent>
        <mc:AlternateContent xmlns:mc="http://schemas.openxmlformats.org/markup-compatibility/2006">
          <mc:Choice Requires="x14">
            <control shapeId="1186" r:id="rId22" name="Check Box 162">
              <controlPr defaultSize="0" autoFill="0" autoLine="0" autoPict="0">
                <anchor moveWithCells="1">
                  <from>
                    <xdr:col>4</xdr:col>
                    <xdr:colOff>57150</xdr:colOff>
                    <xdr:row>128</xdr:row>
                    <xdr:rowOff>295275</xdr:rowOff>
                  </from>
                  <to>
                    <xdr:col>4</xdr:col>
                    <xdr:colOff>1266825</xdr:colOff>
                    <xdr:row>129</xdr:row>
                    <xdr:rowOff>0</xdr:rowOff>
                  </to>
                </anchor>
              </controlPr>
            </control>
          </mc:Choice>
        </mc:AlternateContent>
        <mc:AlternateContent xmlns:mc="http://schemas.openxmlformats.org/markup-compatibility/2006">
          <mc:Choice Requires="x14">
            <control shapeId="1187" r:id="rId23" name="Check Box 163">
              <controlPr defaultSize="0" autoFill="0" autoLine="0" autoPict="0">
                <anchor moveWithCells="1">
                  <from>
                    <xdr:col>3</xdr:col>
                    <xdr:colOff>981075</xdr:colOff>
                    <xdr:row>128</xdr:row>
                    <xdr:rowOff>314325</xdr:rowOff>
                  </from>
                  <to>
                    <xdr:col>3</xdr:col>
                    <xdr:colOff>1866900</xdr:colOff>
                    <xdr:row>129</xdr:row>
                    <xdr:rowOff>0</xdr:rowOff>
                  </to>
                </anchor>
              </controlPr>
            </control>
          </mc:Choice>
        </mc:AlternateContent>
        <mc:AlternateContent xmlns:mc="http://schemas.openxmlformats.org/markup-compatibility/2006">
          <mc:Choice Requires="x14">
            <control shapeId="1188" r:id="rId24" name="Check Box 164">
              <controlPr defaultSize="0" autoFill="0" autoLine="0" autoPict="0">
                <anchor moveWithCells="1">
                  <from>
                    <xdr:col>2</xdr:col>
                    <xdr:colOff>866775</xdr:colOff>
                    <xdr:row>128</xdr:row>
                    <xdr:rowOff>295275</xdr:rowOff>
                  </from>
                  <to>
                    <xdr:col>2</xdr:col>
                    <xdr:colOff>1981200</xdr:colOff>
                    <xdr:row>129</xdr:row>
                    <xdr:rowOff>0</xdr:rowOff>
                  </to>
                </anchor>
              </controlPr>
            </control>
          </mc:Choice>
        </mc:AlternateContent>
        <mc:AlternateContent xmlns:mc="http://schemas.openxmlformats.org/markup-compatibility/2006">
          <mc:Choice Requires="x14">
            <control shapeId="1189" r:id="rId25" name="Check Box 165">
              <controlPr defaultSize="0" autoFill="0" autoLine="0" autoPict="0">
                <anchor moveWithCells="1">
                  <from>
                    <xdr:col>3</xdr:col>
                    <xdr:colOff>981075</xdr:colOff>
                    <xdr:row>128</xdr:row>
                    <xdr:rowOff>314325</xdr:rowOff>
                  </from>
                  <to>
                    <xdr:col>3</xdr:col>
                    <xdr:colOff>1866900</xdr:colOff>
                    <xdr:row>129</xdr:row>
                    <xdr:rowOff>0</xdr:rowOff>
                  </to>
                </anchor>
              </controlPr>
            </control>
          </mc:Choice>
        </mc:AlternateContent>
        <mc:AlternateContent xmlns:mc="http://schemas.openxmlformats.org/markup-compatibility/2006">
          <mc:Choice Requires="x14">
            <control shapeId="1190" r:id="rId26" name="Check Box 166">
              <controlPr defaultSize="0" autoFill="0" autoLine="0" autoPict="0">
                <anchor moveWithCells="1">
                  <from>
                    <xdr:col>2</xdr:col>
                    <xdr:colOff>866775</xdr:colOff>
                    <xdr:row>128</xdr:row>
                    <xdr:rowOff>295275</xdr:rowOff>
                  </from>
                  <to>
                    <xdr:col>2</xdr:col>
                    <xdr:colOff>1981200</xdr:colOff>
                    <xdr:row>129</xdr:row>
                    <xdr:rowOff>0</xdr:rowOff>
                  </to>
                </anchor>
              </controlPr>
            </control>
          </mc:Choice>
        </mc:AlternateContent>
        <mc:AlternateContent xmlns:mc="http://schemas.openxmlformats.org/markup-compatibility/2006">
          <mc:Choice Requires="x14">
            <control shapeId="1192" r:id="rId27" name="Check Box 168">
              <controlPr defaultSize="0" autoFill="0" autoLine="0" autoPict="0">
                <anchor moveWithCells="1">
                  <from>
                    <xdr:col>3</xdr:col>
                    <xdr:colOff>981075</xdr:colOff>
                    <xdr:row>128</xdr:row>
                    <xdr:rowOff>314325</xdr:rowOff>
                  </from>
                  <to>
                    <xdr:col>3</xdr:col>
                    <xdr:colOff>1866900</xdr:colOff>
                    <xdr:row>129</xdr:row>
                    <xdr:rowOff>0</xdr:rowOff>
                  </to>
                </anchor>
              </controlPr>
            </control>
          </mc:Choice>
        </mc:AlternateContent>
        <mc:AlternateContent xmlns:mc="http://schemas.openxmlformats.org/markup-compatibility/2006">
          <mc:Choice Requires="x14">
            <control shapeId="1195" r:id="rId28" name="Check Box 171">
              <controlPr defaultSize="0" autoFill="0" autoLine="0" autoPict="0">
                <anchor moveWithCells="1">
                  <from>
                    <xdr:col>4</xdr:col>
                    <xdr:colOff>19050</xdr:colOff>
                    <xdr:row>129</xdr:row>
                    <xdr:rowOff>114300</xdr:rowOff>
                  </from>
                  <to>
                    <xdr:col>4</xdr:col>
                    <xdr:colOff>1219200</xdr:colOff>
                    <xdr:row>129</xdr:row>
                    <xdr:rowOff>581025</xdr:rowOff>
                  </to>
                </anchor>
              </controlPr>
            </control>
          </mc:Choice>
        </mc:AlternateContent>
        <mc:AlternateContent xmlns:mc="http://schemas.openxmlformats.org/markup-compatibility/2006">
          <mc:Choice Requires="x14">
            <control shapeId="1196" r:id="rId29" name="Check Box 172">
              <controlPr defaultSize="0" autoFill="0" autoLine="0" autoPict="0">
                <anchor moveWithCells="1">
                  <from>
                    <xdr:col>3</xdr:col>
                    <xdr:colOff>981075</xdr:colOff>
                    <xdr:row>129</xdr:row>
                    <xdr:rowOff>123825</xdr:rowOff>
                  </from>
                  <to>
                    <xdr:col>3</xdr:col>
                    <xdr:colOff>1866900</xdr:colOff>
                    <xdr:row>129</xdr:row>
                    <xdr:rowOff>600075</xdr:rowOff>
                  </to>
                </anchor>
              </controlPr>
            </control>
          </mc:Choice>
        </mc:AlternateContent>
        <mc:AlternateContent xmlns:mc="http://schemas.openxmlformats.org/markup-compatibility/2006">
          <mc:Choice Requires="x14">
            <control shapeId="1197" r:id="rId30" name="Check Box 173">
              <controlPr defaultSize="0" autoFill="0" autoLine="0" autoPict="0">
                <anchor moveWithCells="1">
                  <from>
                    <xdr:col>2</xdr:col>
                    <xdr:colOff>866775</xdr:colOff>
                    <xdr:row>129</xdr:row>
                    <xdr:rowOff>123825</xdr:rowOff>
                  </from>
                  <to>
                    <xdr:col>2</xdr:col>
                    <xdr:colOff>1981200</xdr:colOff>
                    <xdr:row>129</xdr:row>
                    <xdr:rowOff>619125</xdr:rowOff>
                  </to>
                </anchor>
              </controlPr>
            </control>
          </mc:Choice>
        </mc:AlternateContent>
        <mc:AlternateContent xmlns:mc="http://schemas.openxmlformats.org/markup-compatibility/2006">
          <mc:Choice Requires="x14">
            <control shapeId="1214" r:id="rId31" name="Check Box 190">
              <controlPr defaultSize="0" autoFill="0" autoLine="0" autoPict="0">
                <anchor moveWithCells="1">
                  <from>
                    <xdr:col>2</xdr:col>
                    <xdr:colOff>866775</xdr:colOff>
                    <xdr:row>130</xdr:row>
                    <xdr:rowOff>295275</xdr:rowOff>
                  </from>
                  <to>
                    <xdr:col>2</xdr:col>
                    <xdr:colOff>1981200</xdr:colOff>
                    <xdr:row>131</xdr:row>
                    <xdr:rowOff>0</xdr:rowOff>
                  </to>
                </anchor>
              </controlPr>
            </control>
          </mc:Choice>
        </mc:AlternateContent>
        <mc:AlternateContent xmlns:mc="http://schemas.openxmlformats.org/markup-compatibility/2006">
          <mc:Choice Requires="x14">
            <control shapeId="1215" r:id="rId32" name="Check Box 191">
              <controlPr defaultSize="0" autoFill="0" autoLine="0" autoPict="0">
                <anchor moveWithCells="1">
                  <from>
                    <xdr:col>4</xdr:col>
                    <xdr:colOff>57150</xdr:colOff>
                    <xdr:row>130</xdr:row>
                    <xdr:rowOff>295275</xdr:rowOff>
                  </from>
                  <to>
                    <xdr:col>4</xdr:col>
                    <xdr:colOff>1266825</xdr:colOff>
                    <xdr:row>131</xdr:row>
                    <xdr:rowOff>0</xdr:rowOff>
                  </to>
                </anchor>
              </controlPr>
            </control>
          </mc:Choice>
        </mc:AlternateContent>
        <mc:AlternateContent xmlns:mc="http://schemas.openxmlformats.org/markup-compatibility/2006">
          <mc:Choice Requires="x14">
            <control shapeId="1216" r:id="rId33" name="Check Box 192">
              <controlPr defaultSize="0" autoFill="0" autoLine="0" autoPict="0">
                <anchor moveWithCells="1">
                  <from>
                    <xdr:col>3</xdr:col>
                    <xdr:colOff>981075</xdr:colOff>
                    <xdr:row>130</xdr:row>
                    <xdr:rowOff>314325</xdr:rowOff>
                  </from>
                  <to>
                    <xdr:col>3</xdr:col>
                    <xdr:colOff>1866900</xdr:colOff>
                    <xdr:row>131</xdr:row>
                    <xdr:rowOff>0</xdr:rowOff>
                  </to>
                </anchor>
              </controlPr>
            </control>
          </mc:Choice>
        </mc:AlternateContent>
        <mc:AlternateContent xmlns:mc="http://schemas.openxmlformats.org/markup-compatibility/2006">
          <mc:Choice Requires="x14">
            <control shapeId="1218" r:id="rId34" name="Check Box 194">
              <controlPr defaultSize="0" autoFill="0" autoLine="0" autoPict="0">
                <anchor moveWithCells="1">
                  <from>
                    <xdr:col>2</xdr:col>
                    <xdr:colOff>847725</xdr:colOff>
                    <xdr:row>131</xdr:row>
                    <xdr:rowOff>47625</xdr:rowOff>
                  </from>
                  <to>
                    <xdr:col>2</xdr:col>
                    <xdr:colOff>1952625</xdr:colOff>
                    <xdr:row>131</xdr:row>
                    <xdr:rowOff>552450</xdr:rowOff>
                  </to>
                </anchor>
              </controlPr>
            </control>
          </mc:Choice>
        </mc:AlternateContent>
        <mc:AlternateContent xmlns:mc="http://schemas.openxmlformats.org/markup-compatibility/2006">
          <mc:Choice Requires="x14">
            <control shapeId="1219" r:id="rId35" name="Check Box 195">
              <controlPr defaultSize="0" autoFill="0" autoLine="0" autoPict="0">
                <anchor moveWithCells="1">
                  <from>
                    <xdr:col>4</xdr:col>
                    <xdr:colOff>47625</xdr:colOff>
                    <xdr:row>131</xdr:row>
                    <xdr:rowOff>66675</xdr:rowOff>
                  </from>
                  <to>
                    <xdr:col>4</xdr:col>
                    <xdr:colOff>1247775</xdr:colOff>
                    <xdr:row>131</xdr:row>
                    <xdr:rowOff>523875</xdr:rowOff>
                  </to>
                </anchor>
              </controlPr>
            </control>
          </mc:Choice>
        </mc:AlternateContent>
        <mc:AlternateContent xmlns:mc="http://schemas.openxmlformats.org/markup-compatibility/2006">
          <mc:Choice Requires="x14">
            <control shapeId="1220" r:id="rId36" name="Check Box 196">
              <controlPr defaultSize="0" autoFill="0" autoLine="0" autoPict="0">
                <anchor moveWithCells="1">
                  <from>
                    <xdr:col>3</xdr:col>
                    <xdr:colOff>962025</xdr:colOff>
                    <xdr:row>131</xdr:row>
                    <xdr:rowOff>85725</xdr:rowOff>
                  </from>
                  <to>
                    <xdr:col>3</xdr:col>
                    <xdr:colOff>1847850</xdr:colOff>
                    <xdr:row>131</xdr:row>
                    <xdr:rowOff>552450</xdr:rowOff>
                  </to>
                </anchor>
              </controlPr>
            </control>
          </mc:Choice>
        </mc:AlternateContent>
        <mc:AlternateContent xmlns:mc="http://schemas.openxmlformats.org/markup-compatibility/2006">
          <mc:Choice Requires="x14">
            <control shapeId="1221" r:id="rId37" name="Check Box 197">
              <controlPr defaultSize="0" autoFill="0" autoLine="0" autoPict="0">
                <anchor moveWithCells="1">
                  <from>
                    <xdr:col>2</xdr:col>
                    <xdr:colOff>866775</xdr:colOff>
                    <xdr:row>132</xdr:row>
                    <xdr:rowOff>295275</xdr:rowOff>
                  </from>
                  <to>
                    <xdr:col>2</xdr:col>
                    <xdr:colOff>1981200</xdr:colOff>
                    <xdr:row>133</xdr:row>
                    <xdr:rowOff>0</xdr:rowOff>
                  </to>
                </anchor>
              </controlPr>
            </control>
          </mc:Choice>
        </mc:AlternateContent>
        <mc:AlternateContent xmlns:mc="http://schemas.openxmlformats.org/markup-compatibility/2006">
          <mc:Choice Requires="x14">
            <control shapeId="1222" r:id="rId38" name="Check Box 198">
              <controlPr defaultSize="0" autoFill="0" autoLine="0" autoPict="0">
                <anchor moveWithCells="1">
                  <from>
                    <xdr:col>4</xdr:col>
                    <xdr:colOff>57150</xdr:colOff>
                    <xdr:row>132</xdr:row>
                    <xdr:rowOff>295275</xdr:rowOff>
                  </from>
                  <to>
                    <xdr:col>4</xdr:col>
                    <xdr:colOff>1266825</xdr:colOff>
                    <xdr:row>133</xdr:row>
                    <xdr:rowOff>0</xdr:rowOff>
                  </to>
                </anchor>
              </controlPr>
            </control>
          </mc:Choice>
        </mc:AlternateContent>
        <mc:AlternateContent xmlns:mc="http://schemas.openxmlformats.org/markup-compatibility/2006">
          <mc:Choice Requires="x14">
            <control shapeId="1223" r:id="rId39" name="Check Box 199">
              <controlPr defaultSize="0" autoFill="0" autoLine="0" autoPict="0">
                <anchor moveWithCells="1">
                  <from>
                    <xdr:col>3</xdr:col>
                    <xdr:colOff>981075</xdr:colOff>
                    <xdr:row>132</xdr:row>
                    <xdr:rowOff>314325</xdr:rowOff>
                  </from>
                  <to>
                    <xdr:col>3</xdr:col>
                    <xdr:colOff>1866900</xdr:colOff>
                    <xdr:row>133</xdr:row>
                    <xdr:rowOff>0</xdr:rowOff>
                  </to>
                </anchor>
              </controlPr>
            </control>
          </mc:Choice>
        </mc:AlternateContent>
        <mc:AlternateContent xmlns:mc="http://schemas.openxmlformats.org/markup-compatibility/2006">
          <mc:Choice Requires="x14">
            <control shapeId="1233" r:id="rId40" name="Check Box 209">
              <controlPr defaultSize="0" autoFill="0" autoLine="0" autoPict="0">
                <anchor moveWithCells="1">
                  <from>
                    <xdr:col>2</xdr:col>
                    <xdr:colOff>800100</xdr:colOff>
                    <xdr:row>134</xdr:row>
                    <xdr:rowOff>257175</xdr:rowOff>
                  </from>
                  <to>
                    <xdr:col>2</xdr:col>
                    <xdr:colOff>1905000</xdr:colOff>
                    <xdr:row>135</xdr:row>
                    <xdr:rowOff>0</xdr:rowOff>
                  </to>
                </anchor>
              </controlPr>
            </control>
          </mc:Choice>
        </mc:AlternateContent>
        <mc:AlternateContent xmlns:mc="http://schemas.openxmlformats.org/markup-compatibility/2006">
          <mc:Choice Requires="x14">
            <control shapeId="1234" r:id="rId41" name="Check Box 210">
              <controlPr defaultSize="0" autoFill="0" autoLine="0" autoPict="0">
                <anchor moveWithCells="1">
                  <from>
                    <xdr:col>4</xdr:col>
                    <xdr:colOff>57150</xdr:colOff>
                    <xdr:row>134</xdr:row>
                    <xdr:rowOff>295275</xdr:rowOff>
                  </from>
                  <to>
                    <xdr:col>4</xdr:col>
                    <xdr:colOff>1266825</xdr:colOff>
                    <xdr:row>135</xdr:row>
                    <xdr:rowOff>0</xdr:rowOff>
                  </to>
                </anchor>
              </controlPr>
            </control>
          </mc:Choice>
        </mc:AlternateContent>
        <mc:AlternateContent xmlns:mc="http://schemas.openxmlformats.org/markup-compatibility/2006">
          <mc:Choice Requires="x14">
            <control shapeId="1235" r:id="rId42" name="Check Box 211">
              <controlPr defaultSize="0" autoFill="0" autoLine="0" autoPict="0">
                <anchor moveWithCells="1">
                  <from>
                    <xdr:col>3</xdr:col>
                    <xdr:colOff>981075</xdr:colOff>
                    <xdr:row>134</xdr:row>
                    <xdr:rowOff>314325</xdr:rowOff>
                  </from>
                  <to>
                    <xdr:col>3</xdr:col>
                    <xdr:colOff>1866900</xdr:colOff>
                    <xdr:row>135</xdr:row>
                    <xdr:rowOff>0</xdr:rowOff>
                  </to>
                </anchor>
              </controlPr>
            </control>
          </mc:Choice>
        </mc:AlternateContent>
        <mc:AlternateContent xmlns:mc="http://schemas.openxmlformats.org/markup-compatibility/2006">
          <mc:Choice Requires="x14">
            <control shapeId="1239" r:id="rId43" name="Check Box 215">
              <controlPr defaultSize="0" autoFill="0" autoLine="0" autoPict="0">
                <anchor moveWithCells="1">
                  <from>
                    <xdr:col>2</xdr:col>
                    <xdr:colOff>828675</xdr:colOff>
                    <xdr:row>132</xdr:row>
                    <xdr:rowOff>1800225</xdr:rowOff>
                  </from>
                  <to>
                    <xdr:col>2</xdr:col>
                    <xdr:colOff>1933575</xdr:colOff>
                    <xdr:row>134</xdr:row>
                    <xdr:rowOff>76200</xdr:rowOff>
                  </to>
                </anchor>
              </controlPr>
            </control>
          </mc:Choice>
        </mc:AlternateContent>
        <mc:AlternateContent xmlns:mc="http://schemas.openxmlformats.org/markup-compatibility/2006">
          <mc:Choice Requires="x14">
            <control shapeId="1240" r:id="rId44" name="Check Box 216">
              <controlPr defaultSize="0" autoFill="0" autoLine="0" autoPict="0">
                <anchor moveWithCells="1">
                  <from>
                    <xdr:col>4</xdr:col>
                    <xdr:colOff>47625</xdr:colOff>
                    <xdr:row>133</xdr:row>
                    <xdr:rowOff>9525</xdr:rowOff>
                  </from>
                  <to>
                    <xdr:col>4</xdr:col>
                    <xdr:colOff>1247775</xdr:colOff>
                    <xdr:row>134</xdr:row>
                    <xdr:rowOff>47625</xdr:rowOff>
                  </to>
                </anchor>
              </controlPr>
            </control>
          </mc:Choice>
        </mc:AlternateContent>
        <mc:AlternateContent xmlns:mc="http://schemas.openxmlformats.org/markup-compatibility/2006">
          <mc:Choice Requires="x14">
            <control shapeId="1241" r:id="rId45" name="Check Box 217">
              <controlPr defaultSize="0" autoFill="0" autoLine="0" autoPict="0">
                <anchor moveWithCells="1">
                  <from>
                    <xdr:col>3</xdr:col>
                    <xdr:colOff>962025</xdr:colOff>
                    <xdr:row>133</xdr:row>
                    <xdr:rowOff>9525</xdr:rowOff>
                  </from>
                  <to>
                    <xdr:col>3</xdr:col>
                    <xdr:colOff>1847850</xdr:colOff>
                    <xdr:row>134</xdr:row>
                    <xdr:rowOff>57150</xdr:rowOff>
                  </to>
                </anchor>
              </controlPr>
            </control>
          </mc:Choice>
        </mc:AlternateContent>
      </controls>
    </mc:Choice>
  </mc:AlternateContent>
  <tableParts count="4">
    <tablePart r:id="rId46"/>
    <tablePart r:id="rId47"/>
    <tablePart r:id="rId48"/>
    <tablePart r:id="rId4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WNIOSEK 2026 r.</vt:lpstr>
      <vt:lpstr>'WNIOSEK 2026 r.'!Obszar_wydruku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2026-02-04T07:39:21Z</dcterms:modified>
</cp:coreProperties>
</file>