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asitnicki\Desktop\Aneks nr 5 PLK\06.11.2023\"/>
    </mc:Choice>
  </mc:AlternateContent>
  <xr:revisionPtr revIDLastSave="0" documentId="8_{A40C8826-8AE1-400D-AC56-510EB185CF8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zał nr 4 - Plan Finan v. PLK" sheetId="2" r:id="rId1"/>
  </sheets>
  <definedNames>
    <definedName name="_xlnm.Print_Area" localSheetId="0">'zał nr 4 - Plan Finan v. PLK'!$A$1:$J$18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D12" i="2"/>
</calcChain>
</file>

<file path=xl/sharedStrings.xml><?xml version="1.0" encoding="utf-8"?>
<sst xmlns="http://schemas.openxmlformats.org/spreadsheetml/2006/main" count="26" uniqueCount="25">
  <si>
    <t>2019</t>
  </si>
  <si>
    <t>2023</t>
  </si>
  <si>
    <t>Finasowanie Zarządzania</t>
  </si>
  <si>
    <t>Razem w latach 2019-2023</t>
  </si>
  <si>
    <t xml:space="preserve">
</t>
  </si>
  <si>
    <t xml:space="preserve"> Ulga Intermodalna</t>
  </si>
  <si>
    <t xml:space="preserve">Dotacja - działalność operacyjna, w tym : </t>
  </si>
  <si>
    <t>RAZEM</t>
  </si>
  <si>
    <t>Plan Dofinansowania
[w mln PLN]</t>
  </si>
  <si>
    <t>2022</t>
  </si>
  <si>
    <t>2021</t>
  </si>
  <si>
    <t>2020</t>
  </si>
  <si>
    <t>Środki FK, w tym:</t>
  </si>
  <si>
    <t>Plan Finansowania Zarządcy</t>
  </si>
  <si>
    <r>
      <t>4 192,5</t>
    </r>
    <r>
      <rPr>
        <vertAlign val="superscript"/>
        <sz val="12"/>
        <rFont val="Arial"/>
        <family val="2"/>
        <charset val="238"/>
      </rPr>
      <t>1)</t>
    </r>
  </si>
  <si>
    <r>
      <t>39,8</t>
    </r>
    <r>
      <rPr>
        <i/>
        <vertAlign val="superscript"/>
        <sz val="12"/>
        <rFont val="Arial"/>
        <family val="2"/>
        <charset val="238"/>
      </rPr>
      <t>1)</t>
    </r>
  </si>
  <si>
    <r>
      <t>55,1</t>
    </r>
    <r>
      <rPr>
        <vertAlign val="superscript"/>
        <sz val="12"/>
        <rFont val="Arial"/>
        <family val="2"/>
        <charset val="238"/>
      </rPr>
      <t>2)</t>
    </r>
  </si>
  <si>
    <r>
      <t>5 134,4</t>
    </r>
    <r>
      <rPr>
        <vertAlign val="superscript"/>
        <sz val="12"/>
        <rFont val="Arial"/>
        <family val="2"/>
        <charset val="238"/>
      </rPr>
      <t>2), 3)</t>
    </r>
  </si>
  <si>
    <r>
      <t>5 134,4</t>
    </r>
    <r>
      <rPr>
        <b/>
        <vertAlign val="superscript"/>
        <sz val="12"/>
        <rFont val="Arial"/>
        <family val="2"/>
        <charset val="238"/>
      </rPr>
      <t>2), 3)</t>
    </r>
  </si>
  <si>
    <r>
      <rPr>
        <vertAlign val="superscript"/>
        <sz val="11"/>
        <rFont val="Arial"/>
        <family val="2"/>
        <charset val="238"/>
      </rPr>
      <t xml:space="preserve">1) </t>
    </r>
    <r>
      <rPr>
        <sz val="11"/>
        <rFont val="Arial"/>
        <family val="2"/>
        <charset val="238"/>
      </rPr>
      <t xml:space="preserve"> środki te stanowią wydatki budżetu państwa, które w roku 2020 nie wygasają z upływem roku budżetowego i zostały ujęte w rozporządzeniu Rady Ministrów z dnia 28 grudnia 2020 r. w sprawie wydatków budżetu państwa, które w roku 2020 nie wygasają z upływem roku budżetowego (Dz. U. poz. 2422), wydanym na podstawie art. 21 ust. 1 ustawy z dnia 7 października 2020 r. o zmianie niektórych ustaw w celu przeciwdziałania społeczno-gospodarczym skutkom COVID-19 (Dz. U. poz. 1747).</t>
    </r>
  </si>
  <si>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 xml:space="preserve">  W roku 2022 zgodnie z załącznikiem do uchwały nr 157/2021 Rady Ministrów z dnia 26 listopada 2021 roku nastąpiła zmiana źródeł finansowania polegająca, na tym, że środki budżetu państwa w kwocie 4 492,5 mln zł zostaną zastąpione środkami Funduszu Kolejowego. W roku 2021 środki Funduszu Kolejowego będą pochodziły również z wpłaty z budżetu państwa, przekazywanej przez ministra właściwego do spraw transportu, w wysokości 4 50</t>
    </r>
    <r>
      <rPr>
        <sz val="11"/>
        <rFont val="Arial"/>
        <family val="2"/>
        <charset val="238"/>
      </rPr>
      <t>7,7 mln zł na wsparcie zadań zarządców infrastruktury kolejowej, w tym w zakresie utrzymania i remontów infrastruktury kolejowej i zostaną wydatkowane na realizację Programu</t>
    </r>
    <r>
      <rPr>
        <sz val="11"/>
        <color theme="1"/>
        <rFont val="Arial"/>
        <family val="2"/>
        <charset val="238"/>
      </rPr>
      <t xml:space="preserve"> „Rządowy Program wsparcia zadań zarządców infrastruktury kolejowej, w tym w zakresie utrzymania i remontów, do 2023 roku” do dnia 31 grudnia 2022 r.</t>
    </r>
  </si>
  <si>
    <r>
      <t>666,4</t>
    </r>
    <r>
      <rPr>
        <vertAlign val="superscript"/>
        <sz val="12"/>
        <rFont val="Arial"/>
        <family val="2"/>
        <charset val="238"/>
      </rPr>
      <t>3)</t>
    </r>
  </si>
  <si>
    <t xml:space="preserve">Załącznik nr 3 do Aneksu nr 5 </t>
  </si>
  <si>
    <r>
      <t>Załącznik nr 4 do Umowy z dnia 21 grudnia 2018 r. na realizację programu „</t>
    </r>
    <r>
      <rPr>
        <i/>
        <sz val="11"/>
        <color theme="1"/>
        <rFont val="Arial"/>
        <family val="2"/>
        <charset val="238"/>
      </rPr>
      <t>Rządowy Program wsparcia zadań zarządców infrastruktury kolejowej, w tym w zakresie utrzymania i remontów, do 2023 roku</t>
    </r>
    <r>
      <rPr>
        <sz val="11"/>
        <color theme="1"/>
        <rFont val="Arial"/>
        <family val="2"/>
        <charset val="238"/>
      </rPr>
      <t>” wraz z Aneksami.</t>
    </r>
  </si>
  <si>
    <r>
      <rPr>
        <vertAlign val="superscript"/>
        <sz val="11"/>
        <color theme="1"/>
        <rFont val="Arial"/>
        <family val="2"/>
        <charset val="238"/>
      </rPr>
      <t>3)</t>
    </r>
    <r>
      <rPr>
        <sz val="11"/>
        <color theme="1"/>
        <rFont val="Arial"/>
        <family val="2"/>
        <charset val="238"/>
      </rPr>
      <t xml:space="preserve">  W roku 2022 zgodnie z załącznikiem do uchwały nr 163/2023 Rady Ministrów z dnia 11 września 2023 roku nastąpiło zmniejszenie środków Funduszu Kolejowego o środki nie wykorzystane w 2022 roku w wysokości 8,1 mln zł i zwiększenie o tą wartość środków Funduszu Kolejowego w 2023 roku.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</si>
</sst>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26"/>
      <color theme="1"/>
      <name val="Arial Black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18"/>
      <name val="Arial Black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i/>
      <vertAlign val="superscript"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4" fillId="0" borderId="0" xfId="0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8" fillId="2" borderId="1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30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164" fontId="8" fillId="3" borderId="23" xfId="0" applyNumberFormat="1" applyFont="1" applyFill="1" applyBorder="1" applyAlignment="1" applyProtection="1">
      <alignment horizontal="right" vertical="center" wrapText="1"/>
    </xf>
    <xf numFmtId="164" fontId="8" fillId="3" borderId="24" xfId="0" applyNumberFormat="1" applyFont="1" applyFill="1" applyBorder="1" applyAlignment="1" applyProtection="1">
      <alignment horizontal="right" vertical="center" wrapText="1"/>
    </xf>
    <xf numFmtId="164" fontId="8" fillId="3" borderId="25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27" xfId="0" applyNumberFormat="1" applyFont="1" applyFill="1" applyBorder="1" applyAlignment="1">
      <alignment horizontal="right" vertical="center"/>
    </xf>
    <xf numFmtId="164" fontId="17" fillId="2" borderId="15" xfId="0" applyNumberFormat="1" applyFont="1" applyFill="1" applyBorder="1" applyAlignment="1">
      <alignment horizontal="right" vertical="center"/>
    </xf>
    <xf numFmtId="164" fontId="7" fillId="2" borderId="15" xfId="0" applyNumberFormat="1" applyFont="1" applyFill="1" applyBorder="1" applyAlignment="1">
      <alignment horizontal="right" vertical="center"/>
    </xf>
    <xf numFmtId="164" fontId="7" fillId="2" borderId="18" xfId="0" applyNumberFormat="1" applyFont="1" applyFill="1" applyBorder="1" applyAlignment="1">
      <alignment horizontal="right" vertical="center"/>
    </xf>
    <xf numFmtId="164" fontId="8" fillId="3" borderId="31" xfId="0" applyNumberFormat="1" applyFont="1" applyFill="1" applyBorder="1" applyAlignment="1" applyProtection="1">
      <alignment horizontal="right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7" fillId="2" borderId="32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8" fillId="2" borderId="5" xfId="0" applyNumberFormat="1" applyFont="1" applyFill="1" applyBorder="1" applyAlignment="1">
      <alignment horizontal="right" vertical="center"/>
    </xf>
    <xf numFmtId="164" fontId="17" fillId="2" borderId="18" xfId="0" applyNumberFormat="1" applyFont="1" applyFill="1" applyBorder="1" applyAlignment="1">
      <alignment horizontal="right" vertical="center"/>
    </xf>
    <xf numFmtId="164" fontId="17" fillId="2" borderId="16" xfId="0" applyNumberFormat="1" applyFont="1" applyFill="1" applyBorder="1" applyAlignment="1">
      <alignment horizontal="right" vertical="center"/>
    </xf>
    <xf numFmtId="164" fontId="18" fillId="2" borderId="17" xfId="0" applyNumberFormat="1" applyFont="1" applyFill="1" applyBorder="1" applyAlignment="1">
      <alignment horizontal="right" vertical="center"/>
    </xf>
    <xf numFmtId="164" fontId="7" fillId="2" borderId="16" xfId="0" applyNumberFormat="1" applyFont="1" applyFill="1" applyBorder="1" applyAlignment="1">
      <alignment horizontal="right" vertical="center"/>
    </xf>
    <xf numFmtId="164" fontId="7" fillId="2" borderId="33" xfId="0" applyNumberFormat="1" applyFont="1" applyFill="1" applyBorder="1" applyAlignment="1">
      <alignment horizontal="right" vertical="center"/>
    </xf>
    <xf numFmtId="164" fontId="7" fillId="2" borderId="34" xfId="0" applyNumberFormat="1" applyFont="1" applyFill="1" applyBorder="1" applyAlignment="1">
      <alignment horizontal="right" vertical="center"/>
    </xf>
    <xf numFmtId="164" fontId="8" fillId="2" borderId="1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13" xfId="0" applyFont="1" applyFill="1" applyBorder="1" applyAlignment="1">
      <alignment horizontal="center" vertical="center" textRotation="90"/>
    </xf>
    <xf numFmtId="0" fontId="5" fillId="2" borderId="20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6" fillId="2" borderId="26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 applyProtection="1">
      <alignment horizontal="left" vertical="center" wrapText="1"/>
    </xf>
    <xf numFmtId="0" fontId="7" fillId="2" borderId="19" xfId="0" applyFont="1" applyFill="1" applyBorder="1" applyAlignment="1" applyProtection="1">
      <alignment horizontal="left" vertical="center" wrapText="1"/>
    </xf>
    <xf numFmtId="0" fontId="8" fillId="3" borderId="21" xfId="0" applyFont="1" applyFill="1" applyBorder="1" applyAlignment="1" applyProtection="1">
      <alignment horizontal="left" vertical="center" wrapText="1"/>
    </xf>
    <xf numFmtId="0" fontId="8" fillId="3" borderId="22" xfId="0" applyFont="1" applyFill="1" applyBorder="1" applyAlignment="1" applyProtection="1">
      <alignment horizontal="lef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D334-8F76-44A4-8EB4-0161D0951DB6}">
  <sheetPr>
    <pageSetUpPr fitToPage="1"/>
  </sheetPr>
  <dimension ref="A1:K18"/>
  <sheetViews>
    <sheetView showGridLines="0" tabSelected="1" zoomScaleNormal="100" workbookViewId="0">
      <selection activeCell="F3" sqref="F3:I3"/>
    </sheetView>
  </sheetViews>
  <sheetFormatPr defaultColWidth="9" defaultRowHeight="14.25"/>
  <cols>
    <col min="1" max="1" width="6" style="1" customWidth="1"/>
    <col min="2" max="2" width="11" style="1" customWidth="1"/>
    <col min="3" max="3" width="35.125" style="1" customWidth="1"/>
    <col min="4" max="5" width="11.75" style="1" customWidth="1"/>
    <col min="6" max="6" width="11.5" style="1" customWidth="1"/>
    <col min="7" max="7" width="11.75" style="1" customWidth="1"/>
    <col min="8" max="8" width="13" style="1" customWidth="1"/>
    <col min="9" max="9" width="20.25" style="1" customWidth="1"/>
    <col min="10" max="10" width="13.875" style="1" customWidth="1"/>
    <col min="11" max="11" width="4.625" style="1" customWidth="1"/>
    <col min="12" max="16384" width="9" style="1"/>
  </cols>
  <sheetData>
    <row r="1" spans="1:11" ht="30" customHeight="1">
      <c r="F1" s="14" t="s">
        <v>4</v>
      </c>
      <c r="G1" s="14"/>
      <c r="H1" s="40"/>
      <c r="I1" s="40"/>
    </row>
    <row r="2" spans="1:11" s="2" customFormat="1" ht="16.5" customHeight="1">
      <c r="B2" s="9"/>
      <c r="C2" s="13"/>
      <c r="H2" s="41" t="s">
        <v>22</v>
      </c>
      <c r="I2" s="41"/>
    </row>
    <row r="3" spans="1:11" ht="54" customHeight="1">
      <c r="F3" s="42" t="s">
        <v>23</v>
      </c>
      <c r="G3" s="42"/>
      <c r="H3" s="42"/>
      <c r="I3" s="42"/>
    </row>
    <row r="4" spans="1:11" s="8" customFormat="1" ht="33.75" customHeight="1">
      <c r="A4" s="43" t="s">
        <v>13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ht="27" customHeight="1" thickBot="1">
      <c r="A5" s="3"/>
      <c r="B5" s="3"/>
      <c r="C5" s="3"/>
      <c r="D5" s="11"/>
      <c r="E5" s="11"/>
      <c r="F5" s="11"/>
      <c r="G5" s="11"/>
      <c r="H5" s="11"/>
      <c r="I5" s="11"/>
      <c r="J5" s="3"/>
    </row>
    <row r="6" spans="1:11" s="4" customFormat="1" ht="31.5" customHeight="1">
      <c r="A6" s="44" t="s">
        <v>8</v>
      </c>
      <c r="B6" s="45"/>
      <c r="C6" s="45"/>
      <c r="D6" s="48"/>
      <c r="E6" s="49"/>
      <c r="F6" s="49"/>
      <c r="G6" s="49"/>
      <c r="H6" s="50"/>
      <c r="I6" s="51" t="s">
        <v>3</v>
      </c>
    </row>
    <row r="7" spans="1:11" s="4" customFormat="1" ht="31.5" customHeight="1" thickBot="1">
      <c r="A7" s="46"/>
      <c r="B7" s="47"/>
      <c r="C7" s="47"/>
      <c r="D7" s="16" t="s">
        <v>0</v>
      </c>
      <c r="E7" s="16" t="s">
        <v>11</v>
      </c>
      <c r="F7" s="17" t="s">
        <v>10</v>
      </c>
      <c r="G7" s="16" t="s">
        <v>9</v>
      </c>
      <c r="H7" s="18" t="s">
        <v>1</v>
      </c>
      <c r="I7" s="52"/>
    </row>
    <row r="8" spans="1:11" s="5" customFormat="1" ht="39" customHeight="1">
      <c r="A8" s="56" t="s">
        <v>2</v>
      </c>
      <c r="B8" s="59" t="s">
        <v>6</v>
      </c>
      <c r="C8" s="60"/>
      <c r="D8" s="22">
        <v>3600</v>
      </c>
      <c r="E8" s="22">
        <v>3671.6</v>
      </c>
      <c r="F8" s="23" t="s">
        <v>14</v>
      </c>
      <c r="G8" s="22">
        <v>0</v>
      </c>
      <c r="H8" s="31">
        <v>4792.3999999999996</v>
      </c>
      <c r="I8" s="32">
        <v>16256.5</v>
      </c>
      <c r="J8" s="28"/>
      <c r="K8" s="12"/>
    </row>
    <row r="9" spans="1:11" s="6" customFormat="1" ht="38.25" customHeight="1">
      <c r="A9" s="57"/>
      <c r="B9" s="61" t="s">
        <v>5</v>
      </c>
      <c r="C9" s="62"/>
      <c r="D9" s="24">
        <v>35.6</v>
      </c>
      <c r="E9" s="24">
        <v>39.799999999999997</v>
      </c>
      <c r="F9" s="33" t="s">
        <v>15</v>
      </c>
      <c r="G9" s="24">
        <v>0</v>
      </c>
      <c r="H9" s="34">
        <v>60.1</v>
      </c>
      <c r="I9" s="35">
        <v>175.3</v>
      </c>
      <c r="J9" s="29"/>
      <c r="K9" s="10"/>
    </row>
    <row r="10" spans="1:11" s="4" customFormat="1" ht="37.5" customHeight="1">
      <c r="A10" s="57"/>
      <c r="B10" s="63" t="s">
        <v>12</v>
      </c>
      <c r="C10" s="64"/>
      <c r="D10" s="25">
        <v>332.5</v>
      </c>
      <c r="E10" s="25">
        <v>771.3</v>
      </c>
      <c r="F10" s="26">
        <v>604.6</v>
      </c>
      <c r="G10" s="25" t="s">
        <v>17</v>
      </c>
      <c r="H10" s="36" t="s">
        <v>21</v>
      </c>
      <c r="I10" s="15">
        <v>7509.2</v>
      </c>
    </row>
    <row r="11" spans="1:11" s="4" customFormat="1" ht="37.5" customHeight="1" thickBot="1">
      <c r="A11" s="57"/>
      <c r="B11" s="61" t="s">
        <v>5</v>
      </c>
      <c r="C11" s="62"/>
      <c r="D11" s="30">
        <v>0</v>
      </c>
      <c r="E11" s="30">
        <v>0</v>
      </c>
      <c r="F11" s="37">
        <v>3.9</v>
      </c>
      <c r="G11" s="30" t="s">
        <v>16</v>
      </c>
      <c r="H11" s="38">
        <v>0</v>
      </c>
      <c r="I11" s="39">
        <v>59</v>
      </c>
    </row>
    <row r="12" spans="1:11" s="7" customFormat="1" ht="36.75" customHeight="1" thickBot="1">
      <c r="A12" s="58"/>
      <c r="B12" s="65" t="s">
        <v>7</v>
      </c>
      <c r="C12" s="66"/>
      <c r="D12" s="19">
        <f>+D8+D10</f>
        <v>3932.5</v>
      </c>
      <c r="E12" s="19">
        <f>E8+E10</f>
        <v>4442.8999999999996</v>
      </c>
      <c r="F12" s="27">
        <v>4797.1000000000004</v>
      </c>
      <c r="G12" s="19" t="s">
        <v>18</v>
      </c>
      <c r="H12" s="20">
        <v>5458.8</v>
      </c>
      <c r="I12" s="21">
        <v>23765.7</v>
      </c>
    </row>
    <row r="13" spans="1:11" ht="13.9" customHeight="1">
      <c r="A13" s="53" t="s">
        <v>19</v>
      </c>
      <c r="B13" s="53"/>
      <c r="C13" s="53"/>
      <c r="D13" s="53"/>
      <c r="E13" s="53"/>
      <c r="F13" s="53"/>
      <c r="G13" s="53"/>
      <c r="H13" s="53"/>
      <c r="I13" s="53"/>
    </row>
    <row r="14" spans="1:11">
      <c r="A14" s="53"/>
      <c r="B14" s="53"/>
      <c r="C14" s="53"/>
      <c r="D14" s="53"/>
      <c r="E14" s="53"/>
      <c r="F14" s="53"/>
      <c r="G14" s="53"/>
      <c r="H14" s="53"/>
      <c r="I14" s="53"/>
    </row>
    <row r="15" spans="1:11">
      <c r="A15" s="53"/>
      <c r="B15" s="53"/>
      <c r="C15" s="53"/>
      <c r="D15" s="53"/>
      <c r="E15" s="53"/>
      <c r="F15" s="53"/>
      <c r="G15" s="53"/>
      <c r="H15" s="53"/>
      <c r="I15" s="53"/>
    </row>
    <row r="16" spans="1:11" ht="30" customHeight="1">
      <c r="A16" s="53"/>
      <c r="B16" s="53"/>
      <c r="C16" s="53"/>
      <c r="D16" s="53"/>
      <c r="E16" s="53"/>
      <c r="F16" s="53"/>
      <c r="G16" s="53"/>
      <c r="H16" s="53"/>
      <c r="I16" s="53"/>
    </row>
    <row r="17" spans="1:9" ht="77.25" customHeight="1">
      <c r="A17" s="54" t="s">
        <v>20</v>
      </c>
      <c r="B17" s="54"/>
      <c r="C17" s="54"/>
      <c r="D17" s="54"/>
      <c r="E17" s="54"/>
      <c r="F17" s="54"/>
      <c r="G17" s="54"/>
      <c r="H17" s="54"/>
      <c r="I17" s="54"/>
    </row>
    <row r="18" spans="1:9" ht="36.75" customHeight="1">
      <c r="A18" s="55" t="s">
        <v>24</v>
      </c>
      <c r="B18" s="55"/>
      <c r="C18" s="55"/>
      <c r="D18" s="55"/>
      <c r="E18" s="55"/>
      <c r="F18" s="55"/>
      <c r="G18" s="55"/>
      <c r="H18" s="55"/>
      <c r="I18" s="55"/>
    </row>
  </sheetData>
  <mergeCells count="16">
    <mergeCell ref="A13:I16"/>
    <mergeCell ref="A17:I17"/>
    <mergeCell ref="A18:I18"/>
    <mergeCell ref="A8:A12"/>
    <mergeCell ref="B8:C8"/>
    <mergeCell ref="B9:C9"/>
    <mergeCell ref="B10:C10"/>
    <mergeCell ref="B11:C11"/>
    <mergeCell ref="B12:C12"/>
    <mergeCell ref="H1:I1"/>
    <mergeCell ref="H2:I2"/>
    <mergeCell ref="F3:I3"/>
    <mergeCell ref="A4:J4"/>
    <mergeCell ref="A6:C7"/>
    <mergeCell ref="D6:H6"/>
    <mergeCell ref="I6:I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4 - Plan Finan v. PLK</vt:lpstr>
      <vt:lpstr>'zał nr 4 - Plan Finan v. PLK'!Obszar_wydruku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Sitnicki Arkadiusz</cp:lastModifiedBy>
  <cp:lastPrinted>2023-09-20T13:43:51Z</cp:lastPrinted>
  <dcterms:created xsi:type="dcterms:W3CDTF">2016-10-11T06:46:28Z</dcterms:created>
  <dcterms:modified xsi:type="dcterms:W3CDTF">2023-11-06T10:06:51Z</dcterms:modified>
</cp:coreProperties>
</file>