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<sst xmlns="http://schemas.openxmlformats.org/spreadsheetml/2006/main" count="2301" uniqueCount="325">
  <si>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</si>
  <si>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</si>
  <si>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</si>
  <si>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</si>
  <si>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</si>
  <si>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</si>
  <si>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</si>
  <si>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</si>
  <si>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</si>
  <si>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</si>
  <si>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</si>
  <si>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</si>
  <si>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</si>
  <si>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</si>
  <si>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</si>
  <si>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</si>
  <si>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</si>
  <si>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</si>
  <si>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</si>
  <si>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</si>
  <si>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</si>
  <si>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</si>
  <si>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</si>
  <si>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</si>
  <si>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</si>
  <si>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</si>
  <si>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</si>
  <si>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</si>
  <si>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</si>
  <si>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</si>
  <si>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</si>
  <si>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</si>
  <si>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</si>
  <si>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</si>
  <si>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</si>
  <si>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</si>
  <si>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</si>
  <si>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</si>
  <si>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</si>
  <si>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</si>
  <si>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</si>
  <si>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</si>
  <si>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</si>
  <si>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</si>
  <si>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</si>
  <si>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</si>
  <si>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</si>
  <si>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</si>
  <si>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</si>
  <si>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</si>
  <si>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</si>
  <si>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</si>
  <si>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</si>
  <si>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</si>
  <si>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</si>
  <si>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</si>
  <si>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</si>
  <si>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</si>
  <si>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</si>
  <si>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</si>
  <si>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</si>
  <si>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</si>
  <si>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</si>
  <si>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</si>
  <si>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</si>
  <si>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</si>
  <si>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</si>
  <si>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</si>
  <si>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</si>
  <si>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</si>
  <si>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</si>
  <si>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</si>
  <si>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</si>
  <si>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</si>
  <si>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</si>
  <si>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</si>
  <si>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</si>
  <si>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</si>
  <si>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</si>
  <si>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</si>
  <si>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</si>
  <si>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</si>
  <si>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</si>
  <si>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</si>
  <si>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</si>
  <si>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</si>
  <si>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</si>
  <si>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</si>
  <si>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</si>
  <si>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</si>
  <si>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</si>
  <si>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</si>
  <si>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</si>
  <si>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</si>
  <si>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</si>
  <si>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</si>
  <si>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</si>
  <si>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</si>
  <si>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</si>
  <si>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</si>
  <si>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</si>
  <si>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</si>
  <si>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</si>
  <si>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</si>
  <si>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</si>
  <si>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</si>
  <si>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</si>
  <si>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</si>
  <si>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</si>
  <si>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</si>
  <si>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</si>
  <si>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</si>
  <si>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</si>
  <si>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</si>
  <si>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</si>
  <si>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</si>
  <si>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</si>
  <si>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</si>
  <si>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</si>
  <si>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</si>
  <si>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</si>
  <si>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</si>
  <si>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</si>
  <si>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</si>
  <si>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</si>
  <si>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</si>
  <si>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</si>
  <si>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</si>
  <si>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</si>
  <si>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</si>
  <si>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</si>
  <si>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</si>
  <si>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</si>
  <si>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</si>
  <si>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</si>
  <si>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</si>
  <si>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</si>
  <si>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</si>
  <si>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</si>
  <si>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</si>
  <si>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</si>
  <si>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</si>
  <si>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</si>
  <si>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</si>
  <si>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</si>
  <si>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</si>
  <si>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</si>
  <si>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</si>
  <si>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</si>
  <si>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</si>
  <si>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</si>
  <si>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</si>
  <si>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</si>
  <si>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</si>
  <si>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</si>
  <si>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</si>
  <si>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</si>
  <si>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</si>
  <si>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</si>
  <si>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</si>
  <si>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</si>
  <si>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</si>
  <si>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</si>
  <si>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</si>
  <si>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</si>
  <si>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</si>
  <si>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</si>
  <si>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</si>
  <si>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</si>
  <si>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</si>
  <si>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</si>
  <si>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</si>
  <si>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</si>
  <si>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</si>
  <si>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</si>
  <si>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</si>
  <si>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</si>
  <si>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</si>
  <si>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</si>
  <si>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</si>
  <si>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</si>
  <si>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</si>
  <si>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</si>
  <si>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</si>
  <si>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</si>
  <si>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</si>
  <si>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</si>
  <si>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</si>
  <si>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</si>
  <si>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</si>
  <si>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</si>
  <si>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</si>
  <si>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</si>
  <si>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</si>
  <si>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</si>
  <si>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</si>
  <si>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</si>
  <si>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</si>
  <si>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</si>
  <si>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</si>
  <si>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</si>
  <si>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</si>
  <si>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</si>
  <si>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</si>
  <si>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</si>
  <si>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</si>
  <si>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</si>
  <si>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</si>
  <si>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</si>
  <si>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</si>
  <si>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</si>
  <si>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</si>
  <si>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</si>
  <si>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</si>
  <si>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</si>
  <si>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</si>
  <si>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</si>
  <si>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</si>
  <si>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</si>
  <si>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</si>
  <si>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</si>
  <si>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</si>
  <si>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</si>
  <si>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</si>
  <si>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</si>
  <si>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</si>
  <si>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</si>
  <si>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</si>
  <si>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</si>
  <si>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</si>
  <si>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</si>
  <si>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</si>
  <si>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</si>
  <si>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</si>
  <si>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</si>
  <si>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</si>
  <si>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</si>
  <si>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</si>
  <si>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</si>
  <si>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</si>
  <si>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</si>
  <si>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</si>
  <si>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</si>
  <si>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</si>
  <si>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</si>
  <si>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</si>
  <si>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</si>
  <si>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</si>
  <si>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</si>
  <si>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</si>
  <si>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</si>
  <si>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</si>
  <si>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</si>
  <si>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</si>
  <si>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</si>
  <si>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</si>
  <si>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</si>
  <si>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</si>
  <si>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</si>
  <si>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</si>
  <si>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</si>
  <si>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</si>
  <si>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</si>
  <si>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</si>
  <si>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</si>
  <si>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</si>
  <si>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</si>
  <si>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</si>
  <si>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</si>
  <si>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</si>
  <si>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</si>
  <si>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</si>
  <si>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</si>
  <si>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</si>
  <si>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</si>
  <si>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</si>
  <si>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</si>
  <si>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</si>
  <si>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</si>
  <si>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</si>
  <si>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</si>
  <si>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</si>
  <si>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</si>
  <si>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</si>
  <si>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</si>
  <si>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</si>
  <si>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</si>
  <si>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</si>
  <si>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</si>
  <si>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</si>
  <si>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</si>
  <si>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Izrael</t>
  </si>
  <si>
    <t>Islandia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</si>
  <si>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</si>
  <si>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</si>
  <si>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</si>
  <si>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</si>
  <si>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</si>
  <si>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</si>
  <si>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III-2024</t>
  </si>
  <si>
    <t>III-2023</t>
  </si>
  <si>
    <t>kwiecień</t>
  </si>
  <si>
    <t>OKRES: I.2017 - V.2024   (ceny bez VAT)</t>
  </si>
  <si>
    <t>Handel zagraniczny produktami mlecznymi w  okresie I - IV 2024r. - dane wstępne</t>
  </si>
  <si>
    <t>I - IV 2023r.</t>
  </si>
  <si>
    <t>I - IV 2024r.*</t>
  </si>
  <si>
    <t>Ekwador</t>
  </si>
  <si>
    <t>I - IV 2023r</t>
  </si>
  <si>
    <t>I - IV 2024r</t>
  </si>
  <si>
    <t>MAJ  2024</t>
  </si>
  <si>
    <t>MAJ 2023</t>
  </si>
  <si>
    <t>MAJ 2022</t>
  </si>
  <si>
    <t>maj</t>
  </si>
  <si>
    <t>23.06.2024</t>
  </si>
  <si>
    <r>
      <t>Mleko surowe</t>
    </r>
    <r>
      <rPr>
        <b/>
        <sz val="11"/>
        <rFont val="Times New Roman"/>
        <family val="1"/>
        <charset val="238"/>
      </rPr>
      <t xml:space="preserve"> skup    maj 24</t>
    </r>
  </si>
  <si>
    <t>NR 26/2024</t>
  </si>
  <si>
    <t>4 lipca 2024r.</t>
  </si>
  <si>
    <t>24 - 30 czerwca 2024r.</t>
  </si>
  <si>
    <t>30.06.2024</t>
  </si>
  <si>
    <t>Ceny sprzedaży NETTO (bez VAT) wybranych produktów mleczarskich za okres: 24-30.06.2024r.</t>
  </si>
  <si>
    <t>2024-06-30</t>
  </si>
  <si>
    <t>Ceny sprzedaży NETTO (bez VAT) wybranych preparatów mlekopodobnych za okres: 24-30.05.2024r.</t>
  </si>
  <si>
    <t>Ceny zakupu masła w blokach 25 kg płacone przez podmioty branży piekarsko-cukierniczej za okres: 24-30.06.2024r.</t>
  </si>
  <si>
    <t>Ceny zakupu NETTO (bez VAT) płacone przez podmioty handlu detalicznego, wybranych produktów mleczarskich za okres: 24-30.06.2024r.</t>
  </si>
  <si>
    <t>Aktualna       24-30.06.24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</si>
</sst>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9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8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8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0" xfId="0" applyNumberFormat="1" applyFont="1" applyBorder="1" applyAlignment="1">
      <alignment horizontal="right" vertical="center" wrapText="1"/>
    </xf>
    <xf numFmtId="1" fontId="71" fillId="0" borderId="191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2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2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8" fillId="0" borderId="193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2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9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2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2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1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3" xfId="0" applyBorder="1"/>
    <xf numFmtId="0" fontId="139" fillId="0" borderId="193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164" fontId="71" fillId="0" borderId="196" xfId="0" applyNumberFormat="1" applyFont="1" applyFill="1" applyBorder="1" applyAlignment="1">
      <alignment horizontal="right" vertical="center" wrapText="1"/>
    </xf>
    <xf numFmtId="164" fontId="75" fillId="0" borderId="195" xfId="0" applyNumberFormat="1" applyFont="1" applyBorder="1" applyAlignment="1">
      <alignment horizontal="right" vertical="center" wrapText="1"/>
    </xf>
    <xf numFmtId="0" fontId="71" fillId="0" borderId="195" xfId="0" applyFont="1" applyBorder="1" applyAlignment="1">
      <alignment horizontal="right" vertical="center"/>
    </xf>
    <xf numFmtId="2" fontId="71" fillId="0" borderId="197" xfId="0" applyNumberFormat="1" applyFont="1" applyBorder="1" applyAlignment="1">
      <alignment horizontal="right" vertical="center"/>
    </xf>
    <xf numFmtId="14" fontId="26" fillId="0" borderId="201" xfId="0" applyNumberFormat="1" applyFont="1" applyFill="1" applyBorder="1" applyAlignment="1">
      <alignment horizontal="center" vertical="center"/>
    </xf>
    <xf numFmtId="14" fontId="25" fillId="0" borderId="201" xfId="0" applyNumberFormat="1" applyFont="1" applyFill="1" applyBorder="1" applyAlignment="1">
      <alignment horizontal="center" vertical="center"/>
    </xf>
    <xf numFmtId="3" fontId="69" fillId="0" borderId="200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9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4" fontId="71" fillId="0" borderId="185" xfId="0" applyNumberFormat="1" applyFont="1" applyFill="1" applyBorder="1" applyAlignment="1">
      <alignment horizontal="right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6" xfId="0" applyNumberFormat="1" applyFont="1" applyBorder="1" applyAlignment="1">
      <alignment horizontal="center" vertical="center" wrapText="1"/>
    </xf>
    <xf numFmtId="0" fontId="21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28" borderId="202" xfId="0" applyFont="1" applyFill="1" applyBorder="1" applyAlignment="1" applyProtection="1">
      <alignment horizontal="center" vertical="top" wrapText="1"/>
      <protection locked="0"/>
    </xf>
    <xf numFmtId="0" fontId="3" fillId="0" borderId="203" xfId="0" applyFont="1" applyFill="1" applyBorder="1" applyAlignment="1" applyProtection="1">
      <alignment horizontal="center" vertical="top" wrapText="1"/>
      <protection locked="0"/>
    </xf>
    <xf numFmtId="0" fontId="3" fillId="0" borderId="204" xfId="0" applyFont="1" applyFill="1" applyBorder="1" applyAlignment="1" applyProtection="1">
      <alignment horizontal="center" vertical="top" wrapText="1"/>
      <protection locked="0"/>
    </xf>
    <xf numFmtId="0" fontId="35" fillId="0" borderId="204" xfId="0" applyFont="1" applyFill="1" applyBorder="1" applyAlignment="1" applyProtection="1">
      <alignment horizontal="center" vertical="center" wrapText="1"/>
      <protection locked="0"/>
    </xf>
    <xf numFmtId="165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center" vertical="center" wrapText="1"/>
    </xf>
    <xf numFmtId="165" fontId="3" fillId="0" borderId="202" xfId="0" applyNumberFormat="1" applyFont="1" applyFill="1" applyBorder="1" applyAlignment="1" applyProtection="1">
      <alignment horizontal="right" vertical="center" wrapText="1"/>
    </xf>
    <xf numFmtId="165" fontId="3" fillId="28" borderId="202" xfId="0" applyNumberFormat="1" applyFont="1" applyFill="1" applyBorder="1" applyAlignment="1" applyProtection="1">
      <alignment horizontal="right" vertical="center" wrapText="1"/>
    </xf>
    <xf numFmtId="1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right" vertical="center" wrapText="1"/>
    </xf>
    <xf numFmtId="1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20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4" xfId="0" applyNumberFormat="1" applyFont="1" applyFill="1" applyBorder="1" applyAlignment="1">
      <alignment horizontal="right" vertical="center" wrapText="1"/>
    </xf>
    <xf numFmtId="1" fontId="33" fillId="0" borderId="204" xfId="0" applyNumberFormat="1" applyFont="1" applyFill="1" applyBorder="1" applyAlignment="1">
      <alignment horizontal="right" vertical="center" wrapText="1"/>
    </xf>
    <xf numFmtId="1" fontId="132" fillId="26" borderId="204" xfId="0" applyNumberFormat="1" applyFont="1" applyFill="1" applyBorder="1" applyAlignment="1">
      <alignment horizontal="right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5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98" xfId="0" applyFont="1" applyBorder="1" applyAlignment="1">
      <alignment horizontal="center" vertical="center" wrapText="1"/>
    </xf>
    <xf numFmtId="0" fontId="72" fillId="0" borderId="19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2" fillId="0" borderId="201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2" fillId="0" borderId="186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0" fontId="72" fillId="0" borderId="193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3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1" fillId="0" borderId="170" xfId="0" applyFont="1" applyBorder="1" applyAlignment="1">
      <alignment horizontal="center" vertical="center"/>
    </xf>
    <xf numFmtId="0" fontId="71" fillId="0" borderId="186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66675</xdr:rowOff>
    </xdr:from>
    <xdr:to>
      <xdr:col>19</xdr:col>
      <xdr:colOff>65683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581025</xdr:colOff>
      <xdr:row>41</xdr:row>
      <xdr:rowOff>99343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48224" cy="30044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104774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428625</xdr:colOff>
      <xdr:row>41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104775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61</xdr:row>
      <xdr:rowOff>85725</xdr:rowOff>
    </xdr:from>
    <xdr:to>
      <xdr:col>17</xdr:col>
      <xdr:colOff>600075</xdr:colOff>
      <xdr:row>79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963150"/>
          <a:ext cx="4848225" cy="2895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428625</xdr:colOff>
      <xdr:row>29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914400"/>
          <a:ext cx="6286500" cy="3886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47625</xdr:rowOff>
    </xdr:from>
    <xdr:to>
      <xdr:col>11</xdr:col>
      <xdr:colOff>556367</xdr:colOff>
      <xdr:row>23</xdr:row>
      <xdr:rowOff>56267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8667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57</xdr:row>
      <xdr:rowOff>9524</xdr:rowOff>
    </xdr:from>
    <xdr:to>
      <xdr:col>8</xdr:col>
      <xdr:colOff>553980</xdr:colOff>
      <xdr:row>76</xdr:row>
      <xdr:rowOff>123824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9382124"/>
          <a:ext cx="48878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133351</xdr:rowOff>
    </xdr:from>
    <xdr:to>
      <xdr:col>6</xdr:col>
      <xdr:colOff>257175</xdr:colOff>
      <xdr:row>40</xdr:row>
      <xdr:rowOff>104776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48176"/>
          <a:ext cx="33051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26</xdr:row>
      <xdr:rowOff>142875</xdr:rowOff>
    </xdr:from>
    <xdr:to>
      <xdr:col>12</xdr:col>
      <xdr:colOff>438150</xdr:colOff>
      <xdr:row>40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0" y="4457700"/>
          <a:ext cx="379095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257175</xdr:colOff>
      <xdr:row>56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30517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0</xdr:rowOff>
    </xdr:from>
    <xdr:to>
      <xdr:col>12</xdr:col>
      <xdr:colOff>447675</xdr:colOff>
      <xdr:row>56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6781800"/>
          <a:ext cx="381000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690562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226844" cy="33694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666749</xdr:colOff>
      <xdr:row>58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203031" cy="3345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15</xdr:row>
      <xdr:rowOff>161924</xdr:rowOff>
    </xdr:from>
    <xdr:to>
      <xdr:col>12</xdr:col>
      <xdr:colOff>423685</xdr:colOff>
      <xdr:row>36</xdr:row>
      <xdr:rowOff>88944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3533774"/>
          <a:ext cx="5281435" cy="3327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825500</xdr:colOff>
      <xdr:row>25</xdr:row>
      <xdr:rowOff>25400</xdr:rowOff>
    </xdr:from>
    <xdr:to>
      <xdr:col>10</xdr:col>
      <xdr:colOff>736600</xdr:colOff>
      <xdr:row>53</xdr:row>
      <xdr:rowOff>25400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4700" y="6692900"/>
          <a:ext cx="8636000" cy="46228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28851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96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54</xdr:row>
      <xdr:rowOff>0</xdr:rowOff>
    </xdr:from>
    <xdr:to>
      <xdr:col>10</xdr:col>
      <xdr:colOff>730736</xdr:colOff>
      <xdr:row>83</xdr:row>
      <xdr:rowOff>63500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7400" y="11455400"/>
          <a:ext cx="8617436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659298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138896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12</xdr:row>
      <xdr:rowOff>47625</xdr:rowOff>
    </xdr:from>
    <xdr:to>
      <xdr:col>14</xdr:col>
      <xdr:colOff>69471</xdr:colOff>
      <xdr:row>32</xdr:row>
      <xdr:rowOff>107347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32194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13</xdr:row>
      <xdr:rowOff>66675</xdr:rowOff>
    </xdr:from>
    <xdr:to>
      <xdr:col>15</xdr:col>
      <xdr:colOff>526856</xdr:colOff>
      <xdr:row>34</xdr:row>
      <xdr:rowOff>49823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33147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245518</xdr:colOff>
      <xdr:row>14</xdr:row>
      <xdr:rowOff>47625</xdr:rowOff>
    </xdr:from>
    <xdr:to>
      <xdr:col>23</xdr:col>
      <xdr:colOff>11906</xdr:colOff>
      <xdr:row>45</xdr:row>
      <xdr:rowOff>1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7893" y="2750344"/>
          <a:ext cx="13089482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H14" sqref="H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1"/>
      <c r="F10" s="107"/>
    </row>
    <row r="11" spans="2:6" ht="31.5" x14ac:dyDescent="0.5">
      <c r="B11" s="737" t="s">
        <v>15</v>
      </c>
      <c r="C11" s="194"/>
      <c r="D11" s="194"/>
      <c r="E11" s="571"/>
      <c r="F11" s="197"/>
    </row>
    <row r="12" spans="2:6" ht="18.75" x14ac:dyDescent="0.3">
      <c r="B12" s="495"/>
      <c r="C12" s="496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19" t="s">
        <v>315</v>
      </c>
      <c r="C14" s="198"/>
      <c r="D14" s="738" t="s">
        <v>316</v>
      </c>
      <c r="E14" s="739"/>
      <c r="F14" s="200"/>
    </row>
    <row r="15" spans="2:6" ht="15.75" x14ac:dyDescent="0.25">
      <c r="B15" s="583"/>
      <c r="C15" s="107"/>
      <c r="D15" s="107"/>
      <c r="E15" s="107"/>
      <c r="F15" s="107"/>
    </row>
    <row r="16" spans="2:6" ht="18" x14ac:dyDescent="0.25">
      <c r="B16" s="452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317</v>
      </c>
      <c r="E17" s="202"/>
      <c r="F17" s="202"/>
    </row>
    <row r="18" spans="2:12" ht="26.25" x14ac:dyDescent="0.4">
      <c r="B18" s="733"/>
      <c r="C18" s="198"/>
      <c r="D18" s="483"/>
      <c r="E18" s="198"/>
      <c r="F18" s="198"/>
    </row>
    <row r="19" spans="2:12" ht="26.25" x14ac:dyDescent="0.4">
      <c r="B19" s="746"/>
      <c r="C19" s="198"/>
      <c r="D19" s="483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35"/>
      <c r="C20" s="198"/>
      <c r="D20" s="483"/>
      <c r="E20" s="736"/>
      <c r="F20" s="736"/>
      <c r="G20" s="736"/>
      <c r="H20" s="736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36"/>
      <c r="G21" s="9"/>
      <c r="H21" s="9"/>
      <c r="I21" s="9"/>
      <c r="J21" s="9"/>
      <c r="K21" s="9"/>
      <c r="L21" s="9"/>
    </row>
    <row r="22" spans="2:12" ht="15" x14ac:dyDescent="0.25">
      <c r="B22" s="736"/>
      <c r="C22" s="736"/>
      <c r="D22" s="736"/>
      <c r="E22" s="736"/>
      <c r="F22" s="736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5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27" sqref="M2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30" t="s">
        <v>0</v>
      </c>
      <c r="C6" s="856" t="s">
        <v>207</v>
      </c>
      <c r="D6" s="795" t="s">
        <v>1</v>
      </c>
      <c r="E6" s="864"/>
      <c r="F6" s="865"/>
      <c r="J6" s="44"/>
    </row>
    <row r="7" spans="2:18" ht="15" hidden="1" customHeight="1" thickBot="1" x14ac:dyDescent="0.25">
      <c r="B7" s="860"/>
      <c r="C7" s="862"/>
      <c r="D7" s="866"/>
      <c r="E7" s="867"/>
      <c r="F7" s="868"/>
      <c r="J7" s="45"/>
    </row>
    <row r="8" spans="2:18" ht="26.25" customHeight="1" thickBot="1" x14ac:dyDescent="0.3">
      <c r="B8" s="860"/>
      <c r="C8" s="862"/>
      <c r="D8" s="834" t="s">
        <v>19</v>
      </c>
      <c r="E8" s="869"/>
      <c r="F8" s="464" t="s">
        <v>215</v>
      </c>
    </row>
    <row r="9" spans="2:18" ht="28.5" customHeight="1" thickBot="1" x14ac:dyDescent="0.25">
      <c r="B9" s="861"/>
      <c r="C9" s="863"/>
      <c r="D9" s="142">
        <v>45473</v>
      </c>
      <c r="E9" s="142">
        <v>45466</v>
      </c>
      <c r="F9" s="767" t="s">
        <v>12</v>
      </c>
    </row>
    <row r="10" spans="2:18" ht="30.75" customHeight="1" thickBot="1" x14ac:dyDescent="0.25">
      <c r="B10" s="154" t="s">
        <v>224</v>
      </c>
      <c r="C10" s="742" t="s">
        <v>225</v>
      </c>
      <c r="D10" s="137">
        <v>2956.79</v>
      </c>
      <c r="E10" s="137">
        <v>2915.8</v>
      </c>
      <c r="F10" s="479">
        <v>1.4057891487756287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288.44</v>
      </c>
      <c r="E11" s="137">
        <v>285.93</v>
      </c>
      <c r="F11" s="479">
        <v>0.87783723288916549</v>
      </c>
    </row>
    <row r="12" spans="2:18" ht="30.75" customHeight="1" thickBot="1" x14ac:dyDescent="0.25">
      <c r="B12" s="822" t="s">
        <v>48</v>
      </c>
      <c r="C12" s="455" t="s">
        <v>228</v>
      </c>
      <c r="D12" s="157">
        <v>2027.43</v>
      </c>
      <c r="E12" s="157">
        <v>2151.25</v>
      </c>
      <c r="F12" s="479">
        <v>-5.7557234166182418</v>
      </c>
    </row>
    <row r="13" spans="2:18" ht="31.5" customHeight="1" thickBot="1" x14ac:dyDescent="0.25">
      <c r="B13" s="852"/>
      <c r="C13" s="158" t="s">
        <v>229</v>
      </c>
      <c r="D13" s="157">
        <v>1794.57</v>
      </c>
      <c r="E13" s="157">
        <v>1763.25</v>
      </c>
      <c r="F13" s="479">
        <v>1.7762654189706473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70" t="s">
        <v>75</v>
      </c>
      <c r="C5" s="870" t="s">
        <v>1</v>
      </c>
      <c r="D5" s="870"/>
      <c r="E5" s="870"/>
      <c r="F5" s="870"/>
      <c r="G5" s="870"/>
      <c r="H5" s="870"/>
    </row>
    <row r="6" spans="1:8" ht="13.5" customHeight="1" thickBot="1" x14ac:dyDescent="0.25">
      <c r="B6" s="870"/>
      <c r="C6" s="870"/>
      <c r="D6" s="870"/>
      <c r="E6" s="870"/>
      <c r="F6" s="870"/>
      <c r="G6" s="870"/>
      <c r="H6" s="870"/>
    </row>
    <row r="7" spans="1:8" ht="23.25" customHeight="1" thickBot="1" x14ac:dyDescent="0.25">
      <c r="B7" s="870"/>
      <c r="C7" s="871" t="s">
        <v>76</v>
      </c>
      <c r="D7" s="871"/>
      <c r="E7" s="465" t="s">
        <v>294</v>
      </c>
      <c r="F7" s="873" t="s">
        <v>77</v>
      </c>
      <c r="G7" s="873"/>
      <c r="H7" s="485" t="s">
        <v>294</v>
      </c>
    </row>
    <row r="8" spans="1:8" ht="15.75" thickBot="1" x14ac:dyDescent="0.25">
      <c r="B8" s="870"/>
      <c r="C8" s="753">
        <v>45473</v>
      </c>
      <c r="D8" s="754">
        <v>45466</v>
      </c>
      <c r="E8" s="676" t="s">
        <v>12</v>
      </c>
      <c r="F8" s="753">
        <v>45473</v>
      </c>
      <c r="G8" s="225">
        <v>45466</v>
      </c>
      <c r="H8" s="25" t="s">
        <v>12</v>
      </c>
    </row>
    <row r="9" spans="1:8" ht="27.75" customHeight="1" thickBot="1" x14ac:dyDescent="0.25">
      <c r="B9" s="748" t="s">
        <v>78</v>
      </c>
      <c r="C9" s="159">
        <v>2684.42</v>
      </c>
      <c r="D9" s="159">
        <v>2687.1</v>
      </c>
      <c r="E9" s="59">
        <v>-9.9735774626915116E-2</v>
      </c>
      <c r="F9" s="160">
        <v>623.26909681913162</v>
      </c>
      <c r="G9" s="60">
        <v>619.61860400765556</v>
      </c>
      <c r="H9" s="459">
        <v>0.58915158258078271</v>
      </c>
    </row>
    <row r="10" spans="1:8" ht="33.75" customHeight="1" thickBot="1" x14ac:dyDescent="0.25">
      <c r="B10" s="748" t="s">
        <v>133</v>
      </c>
      <c r="C10" s="755">
        <v>2919.67</v>
      </c>
      <c r="D10" s="755">
        <v>2867.36</v>
      </c>
      <c r="E10" s="59">
        <v>1.8243262094749155</v>
      </c>
      <c r="F10" s="160">
        <v>677.88948223821683</v>
      </c>
      <c r="G10" s="60">
        <v>661.18477183111577</v>
      </c>
      <c r="H10" s="459">
        <v>2.5264814192314593</v>
      </c>
    </row>
    <row r="11" spans="1:8" ht="28.5" customHeight="1" thickBot="1" x14ac:dyDescent="0.25">
      <c r="B11" s="57" t="s">
        <v>79</v>
      </c>
      <c r="C11" s="159">
        <v>1053.75</v>
      </c>
      <c r="D11" s="159">
        <v>1041.32</v>
      </c>
      <c r="E11" s="59">
        <v>1.1936772557907334</v>
      </c>
      <c r="F11" s="160">
        <v>244.65985604829345</v>
      </c>
      <c r="G11" s="60">
        <v>240.11806212096752</v>
      </c>
      <c r="H11" s="459">
        <v>1.8914836673293844</v>
      </c>
    </row>
    <row r="12" spans="1:8" ht="22.5" customHeight="1" thickBot="1" x14ac:dyDescent="0.25">
      <c r="B12" s="57" t="s">
        <v>80</v>
      </c>
      <c r="C12" s="466">
        <v>1589.45</v>
      </c>
      <c r="D12" s="466">
        <v>1592.07</v>
      </c>
      <c r="E12" s="59">
        <v>-0.16456562839572952</v>
      </c>
      <c r="F12" s="160">
        <v>369.03877408869278</v>
      </c>
      <c r="G12" s="60">
        <v>367.11554868909536</v>
      </c>
      <c r="H12" s="459">
        <v>0.52387467827633849</v>
      </c>
    </row>
    <row r="13" spans="1:8" ht="23.25" customHeight="1" thickBot="1" x14ac:dyDescent="0.25">
      <c r="B13" s="57" t="s">
        <v>81</v>
      </c>
      <c r="C13" s="160">
        <v>1897</v>
      </c>
      <c r="D13" s="160">
        <v>1887.82</v>
      </c>
      <c r="E13" s="59">
        <v>0.48627517453994895</v>
      </c>
      <c r="F13" s="160">
        <v>440.44578592988154</v>
      </c>
      <c r="G13" s="60">
        <v>435.31256485345995</v>
      </c>
      <c r="H13" s="459">
        <v>1.1792035173966544</v>
      </c>
    </row>
    <row r="14" spans="1:8" ht="34.5" customHeight="1" thickBot="1" x14ac:dyDescent="0.25">
      <c r="B14" s="57" t="s">
        <v>82</v>
      </c>
      <c r="C14" s="768">
        <v>2054.9299999999998</v>
      </c>
      <c r="D14" s="768">
        <v>2021.09</v>
      </c>
      <c r="E14" s="59">
        <v>1.6743440420763014</v>
      </c>
      <c r="F14" s="160">
        <v>477.11400046436029</v>
      </c>
      <c r="G14" s="60">
        <v>466.04330481702669</v>
      </c>
      <c r="H14" s="459">
        <v>2.3754650121365994</v>
      </c>
    </row>
    <row r="15" spans="1:8" ht="30.75" customHeight="1" thickBot="1" x14ac:dyDescent="0.25">
      <c r="B15" s="872" t="s">
        <v>83</v>
      </c>
      <c r="C15" s="872"/>
      <c r="D15" s="872"/>
      <c r="E15" s="872"/>
      <c r="F15" s="769">
        <v>4.3070000000000004</v>
      </c>
      <c r="G15" s="769">
        <v>4.3367000000000004</v>
      </c>
      <c r="H15" s="61" t="s">
        <v>295</v>
      </c>
    </row>
    <row r="16" spans="1:8" ht="19.5" thickBot="1" x14ac:dyDescent="0.25">
      <c r="B16" s="872"/>
      <c r="C16" s="872"/>
      <c r="D16" s="872"/>
      <c r="E16" s="872"/>
      <c r="F16" s="769">
        <v>4.3070000000000004</v>
      </c>
      <c r="G16" s="769">
        <v>4.3367000000000004</v>
      </c>
      <c r="H16" s="62">
        <v>-0.6848525376438318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2" sqref="R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4" t="s">
        <v>75</v>
      </c>
      <c r="C6" s="875" t="s">
        <v>138</v>
      </c>
      <c r="D6" s="875"/>
      <c r="E6" s="875"/>
      <c r="F6" s="875"/>
      <c r="G6" s="875"/>
      <c r="H6" s="875"/>
      <c r="I6" s="876" t="s">
        <v>139</v>
      </c>
      <c r="J6" s="876"/>
      <c r="K6" s="876"/>
      <c r="L6" s="876"/>
      <c r="M6" s="876"/>
    </row>
    <row r="7" spans="2:19" ht="38.25" customHeight="1" thickBot="1" x14ac:dyDescent="0.25">
      <c r="B7" s="874"/>
      <c r="C7" s="770" t="s">
        <v>324</v>
      </c>
      <c r="D7" s="771" t="s">
        <v>296</v>
      </c>
      <c r="E7" s="771" t="s">
        <v>140</v>
      </c>
      <c r="F7" s="772" t="s">
        <v>141</v>
      </c>
      <c r="G7" s="771" t="s">
        <v>142</v>
      </c>
      <c r="H7" s="773" t="s">
        <v>143</v>
      </c>
      <c r="I7" s="774" t="s">
        <v>297</v>
      </c>
      <c r="J7" s="771" t="s">
        <v>144</v>
      </c>
      <c r="K7" s="772" t="s">
        <v>141</v>
      </c>
      <c r="L7" s="771" t="s">
        <v>145</v>
      </c>
      <c r="M7" s="771" t="s">
        <v>146</v>
      </c>
      <c r="S7" s="487"/>
    </row>
    <row r="8" spans="2:19" ht="30" customHeight="1" thickBot="1" x14ac:dyDescent="0.25">
      <c r="B8" s="775" t="s">
        <v>314</v>
      </c>
      <c r="C8" s="776">
        <v>198.3</v>
      </c>
      <c r="D8" s="777"/>
      <c r="E8" s="777">
        <v>204.68</v>
      </c>
      <c r="F8" s="778">
        <v>207.92</v>
      </c>
      <c r="G8" s="777">
        <v>207.1</v>
      </c>
      <c r="H8" s="779">
        <v>216.4</v>
      </c>
      <c r="I8" s="780"/>
      <c r="J8" s="781">
        <v>96.882939222200505</v>
      </c>
      <c r="K8" s="782">
        <v>95.373220469411322</v>
      </c>
      <c r="L8" s="781">
        <v>95.750845002414295</v>
      </c>
      <c r="M8" s="781">
        <v>91.635859519408498</v>
      </c>
    </row>
    <row r="9" spans="2:19" ht="30" customHeight="1" thickBot="1" x14ac:dyDescent="0.25">
      <c r="B9" s="775" t="s">
        <v>147</v>
      </c>
      <c r="C9" s="488">
        <v>1053.75</v>
      </c>
      <c r="D9" s="489">
        <v>1041.32</v>
      </c>
      <c r="E9" s="490">
        <v>1024.2</v>
      </c>
      <c r="F9" s="783">
        <v>1182.9000000000001</v>
      </c>
      <c r="G9" s="784">
        <v>1147.17</v>
      </c>
      <c r="H9" s="785">
        <v>1786.06</v>
      </c>
      <c r="I9" s="786">
        <v>101.19367725579073</v>
      </c>
      <c r="J9" s="781">
        <v>102.88517867603983</v>
      </c>
      <c r="K9" s="782">
        <v>89.081917321836158</v>
      </c>
      <c r="L9" s="781">
        <v>91.856481602552364</v>
      </c>
      <c r="M9" s="781">
        <v>58.998577875323342</v>
      </c>
    </row>
    <row r="10" spans="2:19" ht="30" customHeight="1" thickBot="1" x14ac:dyDescent="0.25">
      <c r="B10" s="775" t="s">
        <v>148</v>
      </c>
      <c r="C10" s="488">
        <v>1589.45</v>
      </c>
      <c r="D10" s="489">
        <v>1592.07</v>
      </c>
      <c r="E10" s="490">
        <v>1588.24</v>
      </c>
      <c r="F10" s="783">
        <v>1651.74</v>
      </c>
      <c r="G10" s="784">
        <v>1570.96</v>
      </c>
      <c r="H10" s="785">
        <v>2275.59</v>
      </c>
      <c r="I10" s="786">
        <v>99.835434371604265</v>
      </c>
      <c r="J10" s="781">
        <v>100.07618495945196</v>
      </c>
      <c r="K10" s="782">
        <v>96.228825359923476</v>
      </c>
      <c r="L10" s="781">
        <v>101.17698731985537</v>
      </c>
      <c r="M10" s="781">
        <v>69.847819686323106</v>
      </c>
    </row>
    <row r="11" spans="2:19" ht="30" customHeight="1" thickBot="1" x14ac:dyDescent="0.25">
      <c r="B11" s="775" t="s">
        <v>149</v>
      </c>
      <c r="C11" s="787">
        <v>2684.42</v>
      </c>
      <c r="D11" s="784">
        <v>2687.1</v>
      </c>
      <c r="E11" s="788">
        <v>2506</v>
      </c>
      <c r="F11" s="783">
        <v>2361.33</v>
      </c>
      <c r="G11" s="784">
        <v>2053.2199999999998</v>
      </c>
      <c r="H11" s="785">
        <v>3230.01</v>
      </c>
      <c r="I11" s="786">
        <v>99.900264225373078</v>
      </c>
      <c r="J11" s="781">
        <v>107.1197126895451</v>
      </c>
      <c r="K11" s="782">
        <v>113.68254331245527</v>
      </c>
      <c r="L11" s="781">
        <v>130.7419565365621</v>
      </c>
      <c r="M11" s="781">
        <v>83.108721025631496</v>
      </c>
    </row>
    <row r="12" spans="2:19" ht="30" customHeight="1" thickBot="1" x14ac:dyDescent="0.25">
      <c r="B12" s="775" t="s">
        <v>150</v>
      </c>
      <c r="C12" s="787">
        <v>2919.67</v>
      </c>
      <c r="D12" s="784">
        <v>2867.36</v>
      </c>
      <c r="E12" s="788">
        <v>2664.01</v>
      </c>
      <c r="F12" s="783">
        <v>2557.88</v>
      </c>
      <c r="G12" s="784">
        <v>2210.02</v>
      </c>
      <c r="H12" s="785">
        <v>3255.54</v>
      </c>
      <c r="I12" s="786">
        <v>101.82432620947492</v>
      </c>
      <c r="J12" s="781">
        <v>109.59681082278219</v>
      </c>
      <c r="K12" s="782">
        <v>114.14413498678593</v>
      </c>
      <c r="L12" s="781">
        <v>132.11056913512095</v>
      </c>
      <c r="M12" s="781">
        <v>89.683124765783859</v>
      </c>
    </row>
    <row r="13" spans="2:19" ht="30" customHeight="1" thickBot="1" x14ac:dyDescent="0.25">
      <c r="B13" s="775" t="s">
        <v>81</v>
      </c>
      <c r="C13" s="491">
        <v>1897</v>
      </c>
      <c r="D13" s="492">
        <v>1887.82</v>
      </c>
      <c r="E13" s="493">
        <v>1834.01</v>
      </c>
      <c r="F13" s="783">
        <v>2096.11</v>
      </c>
      <c r="G13" s="784">
        <v>1945.71</v>
      </c>
      <c r="H13" s="785">
        <v>2327.46</v>
      </c>
      <c r="I13" s="786">
        <v>100.48627517453995</v>
      </c>
      <c r="J13" s="781">
        <v>103.43455052044428</v>
      </c>
      <c r="K13" s="782">
        <v>90.500975616737662</v>
      </c>
      <c r="L13" s="781">
        <v>97.496543678143198</v>
      </c>
      <c r="M13" s="781">
        <v>81.505160131645653</v>
      </c>
    </row>
    <row r="14" spans="2:19" ht="30" customHeight="1" thickBot="1" x14ac:dyDescent="0.25">
      <c r="B14" s="775" t="s">
        <v>82</v>
      </c>
      <c r="C14" s="789">
        <v>2054.9299999999998</v>
      </c>
      <c r="D14" s="790">
        <v>2021.95</v>
      </c>
      <c r="E14" s="791">
        <v>2001.71</v>
      </c>
      <c r="F14" s="783">
        <v>2180.4299999999998</v>
      </c>
      <c r="G14" s="784">
        <v>2228.7600000000002</v>
      </c>
      <c r="H14" s="785">
        <v>2360.6799999999998</v>
      </c>
      <c r="I14" s="786">
        <v>101.63109869185685</v>
      </c>
      <c r="J14" s="781">
        <v>102.65872678859573</v>
      </c>
      <c r="K14" s="782">
        <v>94.244254573639139</v>
      </c>
      <c r="L14" s="781">
        <v>92.20059584701805</v>
      </c>
      <c r="M14" s="781">
        <v>87.048223393259562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1" sqref="AB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T83" sqref="T8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302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7" t="s">
        <v>175</v>
      </c>
      <c r="D14" s="468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69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0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1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0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1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0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1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0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1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2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0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1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0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1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2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0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1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W66" sqref="W6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3"/>
      <c r="CF9" s="58"/>
      <c r="CG9" s="481" t="s">
        <v>299</v>
      </c>
      <c r="CH9" s="482" t="s">
        <v>300</v>
      </c>
    </row>
    <row r="10" spans="2:86" x14ac:dyDescent="0.2">
      <c r="CF10" s="720" t="s">
        <v>159</v>
      </c>
      <c r="CG10" s="721">
        <v>64.61</v>
      </c>
      <c r="CH10" s="722">
        <v>64.69</v>
      </c>
    </row>
    <row r="11" spans="2:86" x14ac:dyDescent="0.2">
      <c r="Z11" s="9"/>
      <c r="CF11" s="723" t="s">
        <v>160</v>
      </c>
      <c r="CG11" s="724">
        <v>55.75</v>
      </c>
      <c r="CH11" s="725">
        <v>61.27</v>
      </c>
    </row>
    <row r="12" spans="2:86" x14ac:dyDescent="0.2">
      <c r="CF12" s="723" t="s">
        <v>135</v>
      </c>
      <c r="CG12" s="724">
        <v>52.47</v>
      </c>
      <c r="CH12" s="725">
        <v>54.25</v>
      </c>
    </row>
    <row r="13" spans="2:86" x14ac:dyDescent="0.2">
      <c r="CF13" s="723" t="s">
        <v>113</v>
      </c>
      <c r="CG13" s="724">
        <v>49.61</v>
      </c>
      <c r="CH13" s="725">
        <v>57.77</v>
      </c>
    </row>
    <row r="14" spans="2:86" x14ac:dyDescent="0.2">
      <c r="CF14" s="723" t="s">
        <v>116</v>
      </c>
      <c r="CG14" s="724">
        <v>48.93</v>
      </c>
      <c r="CH14" s="725">
        <v>55.62</v>
      </c>
    </row>
    <row r="15" spans="2:86" x14ac:dyDescent="0.2">
      <c r="CF15" s="723" t="s">
        <v>111</v>
      </c>
      <c r="CG15" s="724">
        <v>48.68</v>
      </c>
      <c r="CH15" s="725">
        <v>54.86</v>
      </c>
    </row>
    <row r="16" spans="2:86" x14ac:dyDescent="0.2">
      <c r="CF16" s="723" t="s">
        <v>156</v>
      </c>
      <c r="CG16" s="724">
        <v>48.16</v>
      </c>
      <c r="CH16" s="725">
        <v>51.11</v>
      </c>
    </row>
    <row r="17" spans="3:86" ht="15" x14ac:dyDescent="0.25">
      <c r="CF17" s="726" t="s">
        <v>70</v>
      </c>
      <c r="CG17" s="727">
        <v>47.83</v>
      </c>
      <c r="CH17" s="728">
        <v>47.66</v>
      </c>
    </row>
    <row r="18" spans="3:86" x14ac:dyDescent="0.2">
      <c r="CF18" s="723" t="s">
        <v>123</v>
      </c>
      <c r="CG18" s="724">
        <v>47.3</v>
      </c>
      <c r="CH18" s="725">
        <v>56.22</v>
      </c>
    </row>
    <row r="19" spans="3:86" x14ac:dyDescent="0.2">
      <c r="CF19" s="723" t="s">
        <v>117</v>
      </c>
      <c r="CG19" s="724">
        <v>46.61</v>
      </c>
      <c r="CH19" s="725">
        <v>45.67</v>
      </c>
    </row>
    <row r="20" spans="3:86" x14ac:dyDescent="0.2">
      <c r="CF20" s="723" t="s">
        <v>68</v>
      </c>
      <c r="CG20" s="724">
        <v>46.57</v>
      </c>
      <c r="CH20" s="725">
        <v>48.51</v>
      </c>
    </row>
    <row r="21" spans="3:86" x14ac:dyDescent="0.2">
      <c r="CF21" s="723" t="s">
        <v>202</v>
      </c>
      <c r="CG21" s="724">
        <v>46.5</v>
      </c>
      <c r="CH21" s="725">
        <v>50.5</v>
      </c>
    </row>
    <row r="22" spans="3:86" ht="15" x14ac:dyDescent="0.25">
      <c r="CF22" s="743" t="s">
        <v>163</v>
      </c>
      <c r="CG22" s="744">
        <v>46.39</v>
      </c>
      <c r="CH22" s="745">
        <v>50.27</v>
      </c>
    </row>
    <row r="23" spans="3:86" x14ac:dyDescent="0.2">
      <c r="CF23" s="723" t="s">
        <v>121</v>
      </c>
      <c r="CG23" s="724">
        <v>46.13</v>
      </c>
      <c r="CH23" s="725">
        <v>53.32</v>
      </c>
    </row>
    <row r="24" spans="3:86" x14ac:dyDescent="0.2">
      <c r="CF24" s="723" t="s">
        <v>69</v>
      </c>
      <c r="CG24" s="724">
        <v>45.92</v>
      </c>
      <c r="CH24" s="725">
        <v>49.74</v>
      </c>
    </row>
    <row r="25" spans="3:86" x14ac:dyDescent="0.2">
      <c r="CF25" s="723" t="s">
        <v>124</v>
      </c>
      <c r="CG25" s="724">
        <v>45.67</v>
      </c>
      <c r="CH25" s="725">
        <v>53.56</v>
      </c>
    </row>
    <row r="26" spans="3:86" ht="14.25" x14ac:dyDescent="0.2">
      <c r="C26" s="4" t="s">
        <v>200</v>
      </c>
      <c r="CF26" s="723" t="s">
        <v>161</v>
      </c>
      <c r="CG26" s="724">
        <v>44.35</v>
      </c>
      <c r="CH26" s="725">
        <v>48.78</v>
      </c>
    </row>
    <row r="27" spans="3:86" x14ac:dyDescent="0.2">
      <c r="CF27" s="723" t="s">
        <v>120</v>
      </c>
      <c r="CG27" s="724">
        <v>44.14</v>
      </c>
      <c r="CH27" s="725">
        <v>47.57</v>
      </c>
    </row>
    <row r="28" spans="3:86" x14ac:dyDescent="0.2">
      <c r="CF28" s="723" t="s">
        <v>127</v>
      </c>
      <c r="CG28" s="724">
        <v>43.83</v>
      </c>
      <c r="CH28" s="725">
        <v>53.92</v>
      </c>
    </row>
    <row r="29" spans="3:86" x14ac:dyDescent="0.2">
      <c r="CF29" s="723" t="s">
        <v>128</v>
      </c>
      <c r="CG29" s="724">
        <v>43.61</v>
      </c>
      <c r="CH29" s="725">
        <v>51.06</v>
      </c>
    </row>
    <row r="30" spans="3:86" x14ac:dyDescent="0.2">
      <c r="CF30" s="723" t="s">
        <v>112</v>
      </c>
      <c r="CG30" s="724">
        <v>43.12</v>
      </c>
      <c r="CH30" s="725">
        <v>45.84</v>
      </c>
    </row>
    <row r="31" spans="3:86" x14ac:dyDescent="0.2">
      <c r="CF31" s="723" t="s">
        <v>152</v>
      </c>
      <c r="CG31" s="724">
        <v>42.87</v>
      </c>
      <c r="CH31" s="725">
        <v>47.75</v>
      </c>
    </row>
    <row r="32" spans="3:86" x14ac:dyDescent="0.2">
      <c r="CF32" s="723" t="s">
        <v>71</v>
      </c>
      <c r="CG32" s="724">
        <v>42.82</v>
      </c>
      <c r="CH32" s="725">
        <v>48.47</v>
      </c>
    </row>
    <row r="33" spans="2:86" x14ac:dyDescent="0.2">
      <c r="CF33" s="723" t="s">
        <v>72</v>
      </c>
      <c r="CG33" s="724">
        <v>42.46</v>
      </c>
      <c r="CH33" s="725">
        <v>49.89</v>
      </c>
    </row>
    <row r="34" spans="2:86" ht="13.5" customHeight="1" x14ac:dyDescent="0.2">
      <c r="CF34" s="723" t="s">
        <v>114</v>
      </c>
      <c r="CG34" s="724">
        <v>42.31</v>
      </c>
      <c r="CH34" s="725">
        <v>38.17</v>
      </c>
    </row>
    <row r="35" spans="2:86" x14ac:dyDescent="0.2">
      <c r="CF35" s="723" t="s">
        <v>162</v>
      </c>
      <c r="CG35" s="724">
        <v>42.06</v>
      </c>
      <c r="CH35" s="725">
        <v>53.06</v>
      </c>
    </row>
    <row r="36" spans="2:86" ht="13.5" thickBot="1" x14ac:dyDescent="0.25">
      <c r="CF36" s="729" t="s">
        <v>129</v>
      </c>
      <c r="CG36" s="730">
        <v>39.5</v>
      </c>
      <c r="CH36" s="731">
        <v>34.369999999999997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1" t="s">
        <v>288</v>
      </c>
      <c r="CH41" s="716" t="s">
        <v>271</v>
      </c>
    </row>
    <row r="42" spans="2:86" x14ac:dyDescent="0.2">
      <c r="CF42" s="474" t="s">
        <v>159</v>
      </c>
      <c r="CG42" s="494">
        <v>64.23</v>
      </c>
      <c r="CH42" s="494">
        <v>60.1</v>
      </c>
    </row>
    <row r="43" spans="2:86" x14ac:dyDescent="0.2">
      <c r="B43" s="8"/>
      <c r="C43" s="8"/>
      <c r="D43" s="8"/>
      <c r="E43" s="8"/>
      <c r="CF43" s="713" t="s">
        <v>113</v>
      </c>
      <c r="CG43" s="31">
        <v>53.05</v>
      </c>
      <c r="CH43" s="31">
        <v>45.26</v>
      </c>
    </row>
    <row r="44" spans="2:86" x14ac:dyDescent="0.2">
      <c r="CF44" s="713" t="s">
        <v>135</v>
      </c>
      <c r="CG44" s="31">
        <v>52.51</v>
      </c>
      <c r="CH44" s="31">
        <v>52.5</v>
      </c>
    </row>
    <row r="45" spans="2:86" x14ac:dyDescent="0.2">
      <c r="CF45" s="713" t="s">
        <v>123</v>
      </c>
      <c r="CG45" s="31">
        <v>52.4</v>
      </c>
      <c r="CH45" s="31">
        <v>48.94</v>
      </c>
    </row>
    <row r="46" spans="2:86" x14ac:dyDescent="0.2">
      <c r="CF46" s="713" t="s">
        <v>111</v>
      </c>
      <c r="CG46" s="31">
        <v>51.85</v>
      </c>
      <c r="CH46" s="31">
        <v>48.66</v>
      </c>
    </row>
    <row r="47" spans="2:86" x14ac:dyDescent="0.2">
      <c r="CF47" s="713" t="s">
        <v>116</v>
      </c>
      <c r="CG47" s="31">
        <v>51.63</v>
      </c>
      <c r="CH47" s="31">
        <v>50.45</v>
      </c>
    </row>
    <row r="48" spans="2:86" x14ac:dyDescent="0.2">
      <c r="CF48" s="713" t="s">
        <v>127</v>
      </c>
      <c r="CG48" s="31">
        <v>48.81</v>
      </c>
      <c r="CH48" s="31">
        <v>41.86</v>
      </c>
    </row>
    <row r="49" spans="84:86" x14ac:dyDescent="0.2">
      <c r="CF49" s="713" t="s">
        <v>68</v>
      </c>
      <c r="CG49" s="31">
        <v>47.3</v>
      </c>
      <c r="CH49" s="31">
        <v>44.52</v>
      </c>
    </row>
    <row r="50" spans="84:86" x14ac:dyDescent="0.2">
      <c r="CF50" s="713" t="s">
        <v>124</v>
      </c>
      <c r="CG50" s="31">
        <v>46.58</v>
      </c>
      <c r="CH50" s="31">
        <v>47.44</v>
      </c>
    </row>
    <row r="51" spans="84:86" x14ac:dyDescent="0.2">
      <c r="CF51" s="713" t="s">
        <v>202</v>
      </c>
      <c r="CG51" s="31">
        <v>46.23</v>
      </c>
      <c r="CH51" s="31">
        <v>55.19</v>
      </c>
    </row>
    <row r="52" spans="84:86" x14ac:dyDescent="0.2">
      <c r="CF52" s="713" t="s">
        <v>121</v>
      </c>
      <c r="CG52" s="31">
        <v>46.22</v>
      </c>
      <c r="CH52" s="31">
        <v>53.76</v>
      </c>
    </row>
    <row r="53" spans="84:86" x14ac:dyDescent="0.2">
      <c r="CF53" s="713" t="s">
        <v>69</v>
      </c>
      <c r="CG53" s="31">
        <v>45.93</v>
      </c>
      <c r="CH53" s="31">
        <v>53.13</v>
      </c>
    </row>
    <row r="54" spans="84:86" x14ac:dyDescent="0.2">
      <c r="CF54" s="713" t="s">
        <v>162</v>
      </c>
      <c r="CG54" s="31">
        <v>45.88</v>
      </c>
      <c r="CH54" s="31">
        <v>43.4</v>
      </c>
    </row>
    <row r="55" spans="84:86" x14ac:dyDescent="0.2">
      <c r="CF55" s="714" t="s">
        <v>70</v>
      </c>
      <c r="CG55" s="715">
        <v>45.72</v>
      </c>
      <c r="CH55" s="715">
        <v>49.09</v>
      </c>
    </row>
    <row r="56" spans="84:86" x14ac:dyDescent="0.2">
      <c r="CF56" s="713" t="s">
        <v>161</v>
      </c>
      <c r="CG56" s="31">
        <v>45.67</v>
      </c>
      <c r="CH56" s="31">
        <v>45.51</v>
      </c>
    </row>
    <row r="57" spans="84:86" x14ac:dyDescent="0.2">
      <c r="CF57" s="713" t="s">
        <v>72</v>
      </c>
      <c r="CG57" s="31">
        <v>45.12</v>
      </c>
      <c r="CH57" s="31">
        <v>45.96</v>
      </c>
    </row>
    <row r="58" spans="84:86" x14ac:dyDescent="0.2">
      <c r="CF58" s="713" t="s">
        <v>71</v>
      </c>
      <c r="CG58" s="31">
        <v>44.53</v>
      </c>
      <c r="CH58" s="31">
        <v>43.62</v>
      </c>
    </row>
    <row r="59" spans="84:86" x14ac:dyDescent="0.2">
      <c r="CF59" s="713" t="s">
        <v>112</v>
      </c>
      <c r="CG59" s="31">
        <v>44.07</v>
      </c>
      <c r="CH59" s="31">
        <v>57.62</v>
      </c>
    </row>
    <row r="60" spans="84:86" x14ac:dyDescent="0.2">
      <c r="CF60" s="713" t="s">
        <v>152</v>
      </c>
      <c r="CG60" s="31">
        <v>43.69</v>
      </c>
      <c r="CH60" s="31">
        <v>46.4</v>
      </c>
    </row>
    <row r="61" spans="84:86" x14ac:dyDescent="0.2">
      <c r="CF61" s="713" t="s">
        <v>128</v>
      </c>
      <c r="CG61" s="31">
        <v>42.93</v>
      </c>
      <c r="CH61" s="31">
        <v>50.64</v>
      </c>
    </row>
    <row r="62" spans="84:86" x14ac:dyDescent="0.2">
      <c r="CF62" s="713" t="s">
        <v>117</v>
      </c>
      <c r="CG62" s="31">
        <v>42.74</v>
      </c>
      <c r="CH62" s="31">
        <v>53.24</v>
      </c>
    </row>
    <row r="63" spans="84:86" x14ac:dyDescent="0.2">
      <c r="CF63" s="713" t="s">
        <v>114</v>
      </c>
      <c r="CG63" s="31">
        <v>37.93</v>
      </c>
      <c r="CH63" s="31">
        <v>50.78</v>
      </c>
    </row>
    <row r="64" spans="84:86" ht="13.5" thickBot="1" x14ac:dyDescent="0.25">
      <c r="CF64" s="713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16">
        <v>46.98</v>
      </c>
      <c r="CH65" s="716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7" t="s">
        <v>165</v>
      </c>
      <c r="C78" s="878"/>
      <c r="D78" s="878"/>
      <c r="E78" s="878"/>
      <c r="F78" s="878"/>
      <c r="G78" s="878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7" sqref="T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304</v>
      </c>
      <c r="E9" s="306" t="s">
        <v>305</v>
      </c>
      <c r="F9" s="243" t="s">
        <v>304</v>
      </c>
      <c r="G9" s="306" t="s">
        <v>305</v>
      </c>
      <c r="H9" s="243" t="s">
        <v>304</v>
      </c>
      <c r="I9" s="306" t="s">
        <v>305</v>
      </c>
      <c r="J9" s="246" t="s">
        <v>304</v>
      </c>
      <c r="K9" s="317" t="s">
        <v>305</v>
      </c>
      <c r="L9" s="247" t="s">
        <v>304</v>
      </c>
      <c r="M9" s="317" t="s">
        <v>305</v>
      </c>
      <c r="N9" s="248" t="s">
        <v>304</v>
      </c>
      <c r="O9" s="318" t="s">
        <v>305</v>
      </c>
      <c r="P9" s="243" t="s">
        <v>304</v>
      </c>
      <c r="Q9" s="306" t="s">
        <v>305</v>
      </c>
      <c r="R9" s="243" t="s">
        <v>304</v>
      </c>
      <c r="S9" s="313" t="s">
        <v>305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1051439.382</v>
      </c>
      <c r="E10" s="307">
        <f t="shared" si="0"/>
        <v>1002224.3539999999</v>
      </c>
      <c r="F10" s="253">
        <f>SUM(F11:F16)</f>
        <v>4949490.8949999996</v>
      </c>
      <c r="G10" s="310">
        <f>SUM(G11:G16)</f>
        <v>4346477.0830000006</v>
      </c>
      <c r="H10" s="254">
        <f t="shared" si="0"/>
        <v>579941.73700000008</v>
      </c>
      <c r="I10" s="314">
        <f t="shared" si="0"/>
        <v>565370.05199999991</v>
      </c>
      <c r="J10" s="252">
        <f t="shared" si="0"/>
        <v>478388.73600000003</v>
      </c>
      <c r="K10" s="310">
        <f t="shared" si="0"/>
        <v>488703.30799999996</v>
      </c>
      <c r="L10" s="253">
        <f t="shared" si="0"/>
        <v>2252262.912</v>
      </c>
      <c r="M10" s="310">
        <f t="shared" si="0"/>
        <v>2119797.29</v>
      </c>
      <c r="N10" s="255">
        <f t="shared" si="0"/>
        <v>207257.99799999999</v>
      </c>
      <c r="O10" s="319">
        <f t="shared" si="0"/>
        <v>198235.56</v>
      </c>
      <c r="P10" s="252">
        <f>SUM(P11:P16)</f>
        <v>573050.64599999995</v>
      </c>
      <c r="Q10" s="319">
        <f>SUM(Q11:Q16)</f>
        <v>513521.04599999997</v>
      </c>
      <c r="R10" s="256">
        <f>SUM(R11:R16)</f>
        <v>2697227.983</v>
      </c>
      <c r="S10" s="319">
        <f>SUM(S11:S16)</f>
        <v>2226679.7930000001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191495.72</v>
      </c>
      <c r="E11" s="308">
        <v>203058.06599999999</v>
      </c>
      <c r="F11" s="260">
        <v>901429.47</v>
      </c>
      <c r="G11" s="311">
        <v>880514.77800000005</v>
      </c>
      <c r="H11" s="261">
        <v>272454.78100000002</v>
      </c>
      <c r="I11" s="315">
        <v>283204.59299999999</v>
      </c>
      <c r="J11" s="259">
        <v>84311</v>
      </c>
      <c r="K11" s="308">
        <v>72197.365999999995</v>
      </c>
      <c r="L11" s="260">
        <v>396801.15399999998</v>
      </c>
      <c r="M11" s="311">
        <v>313266.663</v>
      </c>
      <c r="N11" s="261">
        <v>71654.884000000005</v>
      </c>
      <c r="O11" s="315">
        <v>51355.432000000001</v>
      </c>
      <c r="P11" s="259">
        <f t="shared" ref="P11:P16" si="1">D11-J11</f>
        <v>107184.72</v>
      </c>
      <c r="Q11" s="315">
        <f t="shared" ref="Q11:Q16" si="2">E11-K11</f>
        <v>130860.7</v>
      </c>
      <c r="R11" s="262">
        <f t="shared" ref="R11:S16" si="3">F11-L11</f>
        <v>504628.31599999999</v>
      </c>
      <c r="S11" s="320">
        <f t="shared" si="3"/>
        <v>567248.11499999999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176132.92800000001</v>
      </c>
      <c r="E12" s="308">
        <v>147249.63</v>
      </c>
      <c r="F12" s="260">
        <v>829556.25300000003</v>
      </c>
      <c r="G12" s="311">
        <v>638580.56200000003</v>
      </c>
      <c r="H12" s="261">
        <v>61859.817999999999</v>
      </c>
      <c r="I12" s="315">
        <v>55368.803999999996</v>
      </c>
      <c r="J12" s="259">
        <v>105461.34600000001</v>
      </c>
      <c r="K12" s="308">
        <v>108642.145</v>
      </c>
      <c r="L12" s="260">
        <v>496381.43599999999</v>
      </c>
      <c r="M12" s="311">
        <v>471294.82500000001</v>
      </c>
      <c r="N12" s="261">
        <v>44138.173000000003</v>
      </c>
      <c r="O12" s="315">
        <v>55235.053</v>
      </c>
      <c r="P12" s="259">
        <f t="shared" si="1"/>
        <v>70671.582000000009</v>
      </c>
      <c r="Q12" s="315">
        <f t="shared" si="2"/>
        <v>38607.485000000001</v>
      </c>
      <c r="R12" s="262">
        <f t="shared" si="3"/>
        <v>333174.81700000004</v>
      </c>
      <c r="S12" s="320">
        <f t="shared" si="3"/>
        <v>167285.73700000002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72115.361999999994</v>
      </c>
      <c r="E13" s="308">
        <v>75273.554999999993</v>
      </c>
      <c r="F13" s="260">
        <v>339380.43900000001</v>
      </c>
      <c r="G13" s="311">
        <v>326488.83500000002</v>
      </c>
      <c r="H13" s="261">
        <v>44396.101000000002</v>
      </c>
      <c r="I13" s="315">
        <v>44472.527000000002</v>
      </c>
      <c r="J13" s="259">
        <v>31631.581999999999</v>
      </c>
      <c r="K13" s="308">
        <v>33156.999000000003</v>
      </c>
      <c r="L13" s="260">
        <v>148874.228</v>
      </c>
      <c r="M13" s="311">
        <v>143801.51999999999</v>
      </c>
      <c r="N13" s="261">
        <v>19014.878000000001</v>
      </c>
      <c r="O13" s="315">
        <v>19753.613000000001</v>
      </c>
      <c r="P13" s="259">
        <f t="shared" si="1"/>
        <v>40483.78</v>
      </c>
      <c r="Q13" s="315">
        <f t="shared" si="2"/>
        <v>42116.55599999999</v>
      </c>
      <c r="R13" s="262">
        <f t="shared" si="3"/>
        <v>190506.21100000001</v>
      </c>
      <c r="S13" s="320">
        <f t="shared" si="3"/>
        <v>182687.31500000003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71551.120999999999</v>
      </c>
      <c r="E14" s="308">
        <v>62770.81</v>
      </c>
      <c r="F14" s="260">
        <v>336631.11300000001</v>
      </c>
      <c r="G14" s="311">
        <v>272295.30900000001</v>
      </c>
      <c r="H14" s="261">
        <v>77212.880999999994</v>
      </c>
      <c r="I14" s="315">
        <v>67523.22</v>
      </c>
      <c r="J14" s="259">
        <v>20956.361000000001</v>
      </c>
      <c r="K14" s="308">
        <v>23939.532999999999</v>
      </c>
      <c r="L14" s="260">
        <v>98676.588000000003</v>
      </c>
      <c r="M14" s="311">
        <v>103858.3</v>
      </c>
      <c r="N14" s="261">
        <v>28737.077000000001</v>
      </c>
      <c r="O14" s="315">
        <v>23920.958999999999</v>
      </c>
      <c r="P14" s="259">
        <f t="shared" si="1"/>
        <v>50594.759999999995</v>
      </c>
      <c r="Q14" s="315">
        <f t="shared" si="2"/>
        <v>38831.277000000002</v>
      </c>
      <c r="R14" s="262">
        <f t="shared" si="3"/>
        <v>237954.52500000002</v>
      </c>
      <c r="S14" s="320">
        <f t="shared" si="3"/>
        <v>168437.00900000002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152553.337</v>
      </c>
      <c r="E15" s="308">
        <v>135986.997</v>
      </c>
      <c r="F15" s="260">
        <v>717925.60400000005</v>
      </c>
      <c r="G15" s="311">
        <v>589812.70600000001</v>
      </c>
      <c r="H15" s="261">
        <v>30794.598999999998</v>
      </c>
      <c r="I15" s="315">
        <v>24412.077000000001</v>
      </c>
      <c r="J15" s="259">
        <v>34597.574999999997</v>
      </c>
      <c r="K15" s="308">
        <v>39867.044999999998</v>
      </c>
      <c r="L15" s="260">
        <v>163021.179</v>
      </c>
      <c r="M15" s="311">
        <v>172901.68900000001</v>
      </c>
      <c r="N15" s="261">
        <v>5278.9210000000003</v>
      </c>
      <c r="O15" s="315">
        <v>6480.6149999999998</v>
      </c>
      <c r="P15" s="259">
        <f t="shared" si="1"/>
        <v>117955.762</v>
      </c>
      <c r="Q15" s="315">
        <f t="shared" si="2"/>
        <v>96119.952000000005</v>
      </c>
      <c r="R15" s="262">
        <f t="shared" si="3"/>
        <v>554904.42500000005</v>
      </c>
      <c r="S15" s="320">
        <f t="shared" si="3"/>
        <v>416911.01699999999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387590.91399999999</v>
      </c>
      <c r="E16" s="309">
        <v>377885.29599999997</v>
      </c>
      <c r="F16" s="266">
        <v>1824568.0160000001</v>
      </c>
      <c r="G16" s="312">
        <v>1638784.8929999999</v>
      </c>
      <c r="H16" s="267">
        <v>93223.557000000001</v>
      </c>
      <c r="I16" s="316">
        <v>90388.831000000006</v>
      </c>
      <c r="J16" s="265">
        <v>201430.872</v>
      </c>
      <c r="K16" s="309">
        <v>210900.22</v>
      </c>
      <c r="L16" s="266">
        <v>948508.32700000005</v>
      </c>
      <c r="M16" s="312">
        <v>914674.29299999995</v>
      </c>
      <c r="N16" s="267">
        <v>38434.065000000002</v>
      </c>
      <c r="O16" s="316">
        <v>41489.887999999999</v>
      </c>
      <c r="P16" s="265">
        <f t="shared" si="1"/>
        <v>186160.04199999999</v>
      </c>
      <c r="Q16" s="316">
        <f t="shared" si="2"/>
        <v>166985.07599999997</v>
      </c>
      <c r="R16" s="268">
        <f t="shared" si="3"/>
        <v>876059.68900000001</v>
      </c>
      <c r="S16" s="321">
        <f t="shared" si="3"/>
        <v>724110.6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304</v>
      </c>
      <c r="E21" s="306" t="s">
        <v>305</v>
      </c>
      <c r="F21" s="244" t="s">
        <v>304</v>
      </c>
      <c r="G21" s="306" t="s">
        <v>305</v>
      </c>
      <c r="H21" s="245" t="s">
        <v>304</v>
      </c>
      <c r="I21" s="322" t="s">
        <v>305</v>
      </c>
      <c r="J21" s="281" t="s">
        <v>304</v>
      </c>
      <c r="K21" s="317" t="s">
        <v>305</v>
      </c>
      <c r="L21" s="247" t="s">
        <v>304</v>
      </c>
      <c r="M21" s="317" t="s">
        <v>305</v>
      </c>
      <c r="N21" s="248" t="s">
        <v>304</v>
      </c>
      <c r="O21" s="326" t="s">
        <v>305</v>
      </c>
      <c r="P21" s="280" t="s">
        <v>304</v>
      </c>
      <c r="Q21" s="306" t="s">
        <v>305</v>
      </c>
      <c r="R21" s="282" t="s">
        <v>304</v>
      </c>
      <c r="S21" s="313" t="s">
        <v>305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61059.28</v>
      </c>
      <c r="E22" s="310">
        <f t="shared" si="4"/>
        <v>48458.659999999996</v>
      </c>
      <c r="F22" s="253">
        <f t="shared" si="4"/>
        <v>287551.27799999999</v>
      </c>
      <c r="G22" s="310">
        <f t="shared" si="4"/>
        <v>210002.46299999999</v>
      </c>
      <c r="H22" s="255">
        <f t="shared" si="4"/>
        <v>26796.789000000001</v>
      </c>
      <c r="I22" s="323">
        <f t="shared" si="4"/>
        <v>20955.690999999999</v>
      </c>
      <c r="J22" s="284">
        <f t="shared" si="4"/>
        <v>51889.994000000006</v>
      </c>
      <c r="K22" s="310">
        <f>SUM(K23:K28)</f>
        <v>40783.485000000001</v>
      </c>
      <c r="L22" s="253">
        <f>SUM(L23:L28)</f>
        <v>244294.739</v>
      </c>
      <c r="M22" s="310">
        <f>SUM(M23:M28)</f>
        <v>176848.64300000001</v>
      </c>
      <c r="N22" s="255">
        <f t="shared" si="4"/>
        <v>15426.68</v>
      </c>
      <c r="O22" s="307">
        <f t="shared" si="4"/>
        <v>12821.773999999999</v>
      </c>
      <c r="P22" s="252">
        <f t="shared" si="4"/>
        <v>9169.2859999999964</v>
      </c>
      <c r="Q22" s="314">
        <f t="shared" si="4"/>
        <v>7675.1750000000029</v>
      </c>
      <c r="R22" s="555">
        <f t="shared" si="4"/>
        <v>43256.539000000004</v>
      </c>
      <c r="S22" s="552">
        <f t="shared" si="4"/>
        <v>33153.819999999978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2752.9290000000001</v>
      </c>
      <c r="E23" s="308">
        <v>3476.0509999999999</v>
      </c>
      <c r="F23" s="286">
        <v>12950.401</v>
      </c>
      <c r="G23" s="311">
        <v>15075.227999999999</v>
      </c>
      <c r="H23" s="261">
        <v>1715.1010000000001</v>
      </c>
      <c r="I23" s="324">
        <v>1959.193</v>
      </c>
      <c r="J23" s="287">
        <v>1732.3679999999999</v>
      </c>
      <c r="K23" s="311">
        <v>3794.3690000000001</v>
      </c>
      <c r="L23" s="260">
        <v>8140.1149999999998</v>
      </c>
      <c r="M23" s="311">
        <v>16447.38</v>
      </c>
      <c r="N23" s="286">
        <v>1646.88</v>
      </c>
      <c r="O23" s="327">
        <v>2797.4360000000001</v>
      </c>
      <c r="P23" s="259">
        <f t="shared" ref="P23:P28" si="5">D23-J23</f>
        <v>1020.5610000000001</v>
      </c>
      <c r="Q23" s="558">
        <f t="shared" ref="Q23:Q28" si="6">E23-K23</f>
        <v>-318.31800000000021</v>
      </c>
      <c r="R23" s="556">
        <f t="shared" ref="P23:S28" si="7">F23-L23</f>
        <v>4810.2860000000001</v>
      </c>
      <c r="S23" s="553">
        <f t="shared" si="7"/>
        <v>-1372.1520000000019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13807.748</v>
      </c>
      <c r="E24" s="308">
        <v>4928.3320000000003</v>
      </c>
      <c r="F24" s="286">
        <v>65034.02</v>
      </c>
      <c r="G24" s="311">
        <v>21380.827000000001</v>
      </c>
      <c r="H24" s="261">
        <v>5602.3370000000004</v>
      </c>
      <c r="I24" s="324">
        <v>1891.7660000000001</v>
      </c>
      <c r="J24" s="287">
        <v>14632.628000000001</v>
      </c>
      <c r="K24" s="311">
        <v>8077.1679999999997</v>
      </c>
      <c r="L24" s="260">
        <v>68888.654999999999</v>
      </c>
      <c r="M24" s="311">
        <v>35015.586000000003</v>
      </c>
      <c r="N24" s="286">
        <v>4787.7139999999999</v>
      </c>
      <c r="O24" s="327">
        <v>2802.9560000000001</v>
      </c>
      <c r="P24" s="259">
        <f t="shared" si="5"/>
        <v>-824.88000000000102</v>
      </c>
      <c r="Q24" s="558">
        <f t="shared" si="6"/>
        <v>-3148.8359999999993</v>
      </c>
      <c r="R24" s="556">
        <f t="shared" si="7"/>
        <v>-3854.635000000002</v>
      </c>
      <c r="S24" s="553">
        <f t="shared" si="7"/>
        <v>-13634.759000000002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2435.5340000000001</v>
      </c>
      <c r="E25" s="308">
        <v>3418.88</v>
      </c>
      <c r="F25" s="286">
        <v>11462.523999999999</v>
      </c>
      <c r="G25" s="311">
        <v>14829.583000000001</v>
      </c>
      <c r="H25" s="261">
        <v>1049.306</v>
      </c>
      <c r="I25" s="324">
        <v>1403.2</v>
      </c>
      <c r="J25" s="287">
        <v>358.81900000000002</v>
      </c>
      <c r="K25" s="311">
        <v>189.57400000000001</v>
      </c>
      <c r="L25" s="260">
        <v>1689.3979999999999</v>
      </c>
      <c r="M25" s="311">
        <v>820.48199999999997</v>
      </c>
      <c r="N25" s="286">
        <v>113.05</v>
      </c>
      <c r="O25" s="327">
        <v>209.15600000000001</v>
      </c>
      <c r="P25" s="259">
        <f t="shared" si="5"/>
        <v>2076.7150000000001</v>
      </c>
      <c r="Q25" s="558">
        <f t="shared" si="6"/>
        <v>3229.306</v>
      </c>
      <c r="R25" s="556">
        <f t="shared" si="7"/>
        <v>9773.1260000000002</v>
      </c>
      <c r="S25" s="553">
        <f t="shared" si="7"/>
        <v>14009.101000000001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9275.32</v>
      </c>
      <c r="E26" s="308">
        <v>8412.0210000000006</v>
      </c>
      <c r="F26" s="286">
        <v>43602.752</v>
      </c>
      <c r="G26" s="311">
        <v>36481.025000000001</v>
      </c>
      <c r="H26" s="261">
        <v>10693.155000000001</v>
      </c>
      <c r="I26" s="324">
        <v>10207.922</v>
      </c>
      <c r="J26" s="287">
        <v>3217.569</v>
      </c>
      <c r="K26" s="311">
        <v>2268.8989999999999</v>
      </c>
      <c r="L26" s="260">
        <v>15137.036</v>
      </c>
      <c r="M26" s="311">
        <v>9839.6730000000007</v>
      </c>
      <c r="N26" s="286">
        <v>2016.9380000000001</v>
      </c>
      <c r="O26" s="327">
        <v>1863.7339999999999</v>
      </c>
      <c r="P26" s="259">
        <f t="shared" si="7"/>
        <v>6057.7510000000002</v>
      </c>
      <c r="Q26" s="558">
        <f t="shared" si="6"/>
        <v>6143.1220000000012</v>
      </c>
      <c r="R26" s="556">
        <f t="shared" si="7"/>
        <v>28465.716</v>
      </c>
      <c r="S26" s="553">
        <f t="shared" si="7"/>
        <v>26641.351999999999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23100.824000000001</v>
      </c>
      <c r="E27" s="308">
        <v>21226.800999999999</v>
      </c>
      <c r="F27" s="286">
        <v>108906.352</v>
      </c>
      <c r="G27" s="311">
        <v>91891.396999999997</v>
      </c>
      <c r="H27" s="261">
        <v>5042.1930000000002</v>
      </c>
      <c r="I27" s="324">
        <v>3768.183</v>
      </c>
      <c r="J27" s="287">
        <v>4507.5780000000004</v>
      </c>
      <c r="K27" s="311">
        <v>3021.319</v>
      </c>
      <c r="L27" s="260">
        <v>21211.1</v>
      </c>
      <c r="M27" s="311">
        <v>13106.511</v>
      </c>
      <c r="N27" s="286">
        <v>726.70100000000002</v>
      </c>
      <c r="O27" s="327">
        <v>513.72299999999996</v>
      </c>
      <c r="P27" s="259">
        <f t="shared" si="5"/>
        <v>18593.245999999999</v>
      </c>
      <c r="Q27" s="558">
        <f t="shared" si="6"/>
        <v>18205.482</v>
      </c>
      <c r="R27" s="556">
        <f t="shared" si="7"/>
        <v>87695.252000000008</v>
      </c>
      <c r="S27" s="553">
        <f t="shared" si="7"/>
        <v>78784.885999999999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9686.9249999999993</v>
      </c>
      <c r="E28" s="309">
        <v>6996.5749999999998</v>
      </c>
      <c r="F28" s="289">
        <v>45595.228999999999</v>
      </c>
      <c r="G28" s="312">
        <v>30344.402999999998</v>
      </c>
      <c r="H28" s="267">
        <v>2694.6970000000001</v>
      </c>
      <c r="I28" s="325">
        <v>1725.4269999999999</v>
      </c>
      <c r="J28" s="290">
        <v>27441.031999999999</v>
      </c>
      <c r="K28" s="312">
        <v>23432.155999999999</v>
      </c>
      <c r="L28" s="266">
        <v>129228.435</v>
      </c>
      <c r="M28" s="312">
        <v>101619.011</v>
      </c>
      <c r="N28" s="289">
        <v>6135.3969999999999</v>
      </c>
      <c r="O28" s="328">
        <v>4634.7690000000002</v>
      </c>
      <c r="P28" s="265">
        <f t="shared" si="5"/>
        <v>-17754.107</v>
      </c>
      <c r="Q28" s="559">
        <f t="shared" si="6"/>
        <v>-16435.580999999998</v>
      </c>
      <c r="R28" s="557">
        <f t="shared" si="7"/>
        <v>-83633.206000000006</v>
      </c>
      <c r="S28" s="554">
        <f t="shared" si="7"/>
        <v>-71274.608000000007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304</v>
      </c>
      <c r="E33" s="306" t="s">
        <v>305</v>
      </c>
      <c r="F33" s="244" t="s">
        <v>304</v>
      </c>
      <c r="G33" s="306" t="s">
        <v>305</v>
      </c>
      <c r="H33" s="245" t="s">
        <v>304</v>
      </c>
      <c r="I33" s="322" t="s">
        <v>305</v>
      </c>
      <c r="J33" s="281" t="s">
        <v>304</v>
      </c>
      <c r="K33" s="317" t="s">
        <v>305</v>
      </c>
      <c r="L33" s="247" t="s">
        <v>304</v>
      </c>
      <c r="M33" s="317" t="s">
        <v>305</v>
      </c>
      <c r="N33" s="248" t="s">
        <v>304</v>
      </c>
      <c r="O33" s="326" t="s">
        <v>305</v>
      </c>
      <c r="P33" s="281" t="s">
        <v>304</v>
      </c>
      <c r="Q33" s="317" t="s">
        <v>305</v>
      </c>
      <c r="R33" s="249" t="s">
        <v>304</v>
      </c>
      <c r="S33" s="318" t="s">
        <v>305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177431.231</v>
      </c>
      <c r="E34" s="310">
        <f t="shared" si="8"/>
        <v>184493.90600000002</v>
      </c>
      <c r="F34" s="253">
        <f t="shared" si="8"/>
        <v>835096.85600000015</v>
      </c>
      <c r="G34" s="310">
        <f t="shared" si="8"/>
        <v>800023.01400000008</v>
      </c>
      <c r="H34" s="255">
        <f t="shared" si="8"/>
        <v>190983.67499999999</v>
      </c>
      <c r="I34" s="323">
        <f t="shared" si="8"/>
        <v>201554.42300000001</v>
      </c>
      <c r="J34" s="284">
        <f t="shared" si="8"/>
        <v>157713.26699999999</v>
      </c>
      <c r="K34" s="310">
        <f t="shared" si="8"/>
        <v>170992.99299999996</v>
      </c>
      <c r="L34" s="253">
        <f t="shared" si="8"/>
        <v>742438.147</v>
      </c>
      <c r="M34" s="310">
        <f t="shared" si="8"/>
        <v>741712.57700000005</v>
      </c>
      <c r="N34" s="255">
        <f t="shared" si="8"/>
        <v>61813.403000000006</v>
      </c>
      <c r="O34" s="307">
        <f t="shared" si="8"/>
        <v>63969.734999999993</v>
      </c>
      <c r="P34" s="252">
        <f>SUM(P35:P40)</f>
        <v>19717.963999999993</v>
      </c>
      <c r="Q34" s="319">
        <f>SUM(Q35:Q40)</f>
        <v>13500.913</v>
      </c>
      <c r="R34" s="256">
        <f t="shared" si="8"/>
        <v>92658.709000000032</v>
      </c>
      <c r="S34" s="319">
        <f t="shared" si="8"/>
        <v>58310.437000000034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96876.286999999997</v>
      </c>
      <c r="E35" s="308">
        <v>110341.912</v>
      </c>
      <c r="F35" s="260">
        <v>456023.38400000002</v>
      </c>
      <c r="G35" s="311">
        <v>478361.52</v>
      </c>
      <c r="H35" s="261">
        <v>156785.14799999999</v>
      </c>
      <c r="I35" s="324">
        <v>173403.16200000001</v>
      </c>
      <c r="J35" s="291">
        <v>17995.968000000001</v>
      </c>
      <c r="K35" s="308">
        <v>23577.432000000001</v>
      </c>
      <c r="L35" s="260">
        <v>84624.331000000006</v>
      </c>
      <c r="M35" s="311">
        <v>102293.735</v>
      </c>
      <c r="N35" s="261">
        <v>8791.5370000000003</v>
      </c>
      <c r="O35" s="329">
        <v>8795.3379999999997</v>
      </c>
      <c r="P35" s="259">
        <f t="shared" ref="P35:R40" si="9">D35-J35</f>
        <v>78880.318999999989</v>
      </c>
      <c r="Q35" s="315">
        <f t="shared" si="9"/>
        <v>86764.479999999996</v>
      </c>
      <c r="R35" s="262">
        <f t="shared" si="9"/>
        <v>371399.05300000001</v>
      </c>
      <c r="S35" s="320">
        <f t="shared" ref="S35:S40" si="10">G35-M35</f>
        <v>376067.78500000003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13057.877</v>
      </c>
      <c r="E36" s="308">
        <v>6572.0879999999997</v>
      </c>
      <c r="F36" s="260">
        <v>61385.512999999999</v>
      </c>
      <c r="G36" s="311">
        <v>28570.411</v>
      </c>
      <c r="H36" s="261">
        <v>4535.0230000000001</v>
      </c>
      <c r="I36" s="324">
        <v>2478.54</v>
      </c>
      <c r="J36" s="291">
        <v>40988.033000000003</v>
      </c>
      <c r="K36" s="308">
        <v>43593.440999999999</v>
      </c>
      <c r="L36" s="260">
        <v>192910.70499999999</v>
      </c>
      <c r="M36" s="311">
        <v>189179.304</v>
      </c>
      <c r="N36" s="261">
        <v>20903.803</v>
      </c>
      <c r="O36" s="329">
        <v>24071.886999999999</v>
      </c>
      <c r="P36" s="259">
        <f t="shared" si="9"/>
        <v>-27930.156000000003</v>
      </c>
      <c r="Q36" s="315">
        <f t="shared" si="9"/>
        <v>-37021.353000000003</v>
      </c>
      <c r="R36" s="262">
        <f t="shared" si="9"/>
        <v>-131525.19199999998</v>
      </c>
      <c r="S36" s="320">
        <f t="shared" si="10"/>
        <v>-160608.89300000001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5007.6859999999997</v>
      </c>
      <c r="E37" s="308">
        <v>5628.83</v>
      </c>
      <c r="F37" s="260">
        <v>23572.777999999998</v>
      </c>
      <c r="G37" s="311">
        <v>24424.285</v>
      </c>
      <c r="H37" s="261">
        <v>3450.4830000000002</v>
      </c>
      <c r="I37" s="324">
        <v>3802.0410000000002</v>
      </c>
      <c r="J37" s="291">
        <v>10625.546</v>
      </c>
      <c r="K37" s="308">
        <v>12798.843000000001</v>
      </c>
      <c r="L37" s="260">
        <v>50021.313000000002</v>
      </c>
      <c r="M37" s="311">
        <v>55491.394999999997</v>
      </c>
      <c r="N37" s="261">
        <v>6733.8990000000003</v>
      </c>
      <c r="O37" s="329">
        <v>7754.8419999999996</v>
      </c>
      <c r="P37" s="259">
        <f t="shared" si="9"/>
        <v>-5617.8600000000006</v>
      </c>
      <c r="Q37" s="315">
        <f t="shared" si="9"/>
        <v>-7170.0130000000008</v>
      </c>
      <c r="R37" s="262">
        <f t="shared" si="9"/>
        <v>-26448.535000000003</v>
      </c>
      <c r="S37" s="320">
        <f t="shared" si="10"/>
        <v>-31067.109999999997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5070.6909999999998</v>
      </c>
      <c r="E38" s="308">
        <v>4266.2290000000003</v>
      </c>
      <c r="F38" s="260">
        <v>23848.455999999998</v>
      </c>
      <c r="G38" s="311">
        <v>18511.083999999999</v>
      </c>
      <c r="H38" s="261">
        <v>10940.273999999999</v>
      </c>
      <c r="I38" s="324">
        <v>6163.0010000000002</v>
      </c>
      <c r="J38" s="291">
        <v>6970.2280000000001</v>
      </c>
      <c r="K38" s="308">
        <v>7475.6959999999999</v>
      </c>
      <c r="L38" s="260">
        <v>32801.01</v>
      </c>
      <c r="M38" s="311">
        <v>32434.649000000001</v>
      </c>
      <c r="N38" s="261">
        <v>9382.3819999999996</v>
      </c>
      <c r="O38" s="329">
        <v>5650.8040000000001</v>
      </c>
      <c r="P38" s="259">
        <f t="shared" si="9"/>
        <v>-1899.5370000000003</v>
      </c>
      <c r="Q38" s="315">
        <f t="shared" si="9"/>
        <v>-3209.4669999999996</v>
      </c>
      <c r="R38" s="262">
        <f t="shared" si="9"/>
        <v>-8952.5540000000037</v>
      </c>
      <c r="S38" s="320">
        <f t="shared" si="10"/>
        <v>-13923.565000000002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13478.837</v>
      </c>
      <c r="E39" s="308">
        <v>8354.018</v>
      </c>
      <c r="F39" s="260">
        <v>63447.273000000001</v>
      </c>
      <c r="G39" s="311">
        <v>36200.660000000003</v>
      </c>
      <c r="H39" s="261">
        <v>2735.38</v>
      </c>
      <c r="I39" s="324">
        <v>1486.807</v>
      </c>
      <c r="J39" s="291">
        <v>9312.16</v>
      </c>
      <c r="K39" s="308">
        <v>11602.855</v>
      </c>
      <c r="L39" s="260">
        <v>43869.216999999997</v>
      </c>
      <c r="M39" s="311">
        <v>50286.093999999997</v>
      </c>
      <c r="N39" s="261">
        <v>1381.357</v>
      </c>
      <c r="O39" s="329">
        <v>1823.9459999999999</v>
      </c>
      <c r="P39" s="259">
        <f t="shared" si="9"/>
        <v>4166.6769999999997</v>
      </c>
      <c r="Q39" s="315">
        <f t="shared" si="9"/>
        <v>-3248.8369999999995</v>
      </c>
      <c r="R39" s="262">
        <f t="shared" si="9"/>
        <v>19578.056000000004</v>
      </c>
      <c r="S39" s="320">
        <f t="shared" si="10"/>
        <v>-14085.433999999994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43939.853000000003</v>
      </c>
      <c r="E40" s="309">
        <v>49330.828999999998</v>
      </c>
      <c r="F40" s="266">
        <v>206819.45199999999</v>
      </c>
      <c r="G40" s="312">
        <v>213955.054</v>
      </c>
      <c r="H40" s="267">
        <v>12537.367</v>
      </c>
      <c r="I40" s="325">
        <v>14220.871999999999</v>
      </c>
      <c r="J40" s="292">
        <v>71821.331999999995</v>
      </c>
      <c r="K40" s="309">
        <v>71944.725999999995</v>
      </c>
      <c r="L40" s="266">
        <v>338211.571</v>
      </c>
      <c r="M40" s="312">
        <v>312027.40000000002</v>
      </c>
      <c r="N40" s="267">
        <v>14620.424999999999</v>
      </c>
      <c r="O40" s="330">
        <v>15872.918</v>
      </c>
      <c r="P40" s="265">
        <f t="shared" si="9"/>
        <v>-27881.478999999992</v>
      </c>
      <c r="Q40" s="316">
        <f t="shared" si="9"/>
        <v>-22613.896999999997</v>
      </c>
      <c r="R40" s="268">
        <f t="shared" si="9"/>
        <v>-131392.11900000001</v>
      </c>
      <c r="S40" s="321">
        <f t="shared" si="10"/>
        <v>-98072.34600000002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304</v>
      </c>
      <c r="E45" s="317" t="s">
        <v>305</v>
      </c>
      <c r="F45" s="247" t="s">
        <v>304</v>
      </c>
      <c r="G45" s="317" t="s">
        <v>305</v>
      </c>
      <c r="H45" s="248" t="s">
        <v>304</v>
      </c>
      <c r="I45" s="326" t="s">
        <v>305</v>
      </c>
      <c r="J45" s="281" t="s">
        <v>304</v>
      </c>
      <c r="K45" s="317" t="s">
        <v>305</v>
      </c>
      <c r="L45" s="247" t="s">
        <v>304</v>
      </c>
      <c r="M45" s="317" t="s">
        <v>305</v>
      </c>
      <c r="N45" s="248" t="s">
        <v>304</v>
      </c>
      <c r="O45" s="326" t="s">
        <v>305</v>
      </c>
      <c r="P45" s="281" t="s">
        <v>304</v>
      </c>
      <c r="Q45" s="317" t="s">
        <v>305</v>
      </c>
      <c r="R45" s="249" t="s">
        <v>304</v>
      </c>
      <c r="S45" s="318" t="s">
        <v>305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685476.01500000013</v>
      </c>
      <c r="E46" s="310">
        <f t="shared" si="11"/>
        <v>655656.62300000002</v>
      </c>
      <c r="F46" s="253">
        <f>(SUM(F47:F52))/1</f>
        <v>3226484.5879999995</v>
      </c>
      <c r="G46" s="310">
        <f>(SUM(G47:G52))/1</f>
        <v>2843495.429</v>
      </c>
      <c r="H46" s="255">
        <f t="shared" si="11"/>
        <v>391317.97399999999</v>
      </c>
      <c r="I46" s="323">
        <f t="shared" si="11"/>
        <v>384529.16499999998</v>
      </c>
      <c r="J46" s="284">
        <f t="shared" si="11"/>
        <v>463300.09700000001</v>
      </c>
      <c r="K46" s="310">
        <f t="shared" si="11"/>
        <v>476835.76</v>
      </c>
      <c r="L46" s="253">
        <f>(SUM(L47:L52))/1</f>
        <v>2181185.2909999997</v>
      </c>
      <c r="M46" s="310">
        <f>(SUM(M47:M52))/1</f>
        <v>2068333.1970000002</v>
      </c>
      <c r="N46" s="255">
        <f t="shared" si="11"/>
        <v>200873.429</v>
      </c>
      <c r="O46" s="307">
        <f t="shared" si="11"/>
        <v>191914.84</v>
      </c>
      <c r="P46" s="252">
        <f>SUM(P47:P52)</f>
        <v>222175.91800000003</v>
      </c>
      <c r="Q46" s="319">
        <f>SUM(Q47:Q52)</f>
        <v>178820.86300000001</v>
      </c>
      <c r="R46" s="256">
        <f t="shared" si="11"/>
        <v>1045299.2969999999</v>
      </c>
      <c r="S46" s="319">
        <f t="shared" si="11"/>
        <v>775162.23199999996</v>
      </c>
    </row>
    <row r="47" spans="1:21" x14ac:dyDescent="0.2">
      <c r="A47" s="29"/>
      <c r="B47" s="295" t="s">
        <v>91</v>
      </c>
      <c r="C47" s="296" t="s">
        <v>137</v>
      </c>
      <c r="D47" s="287">
        <v>142221.07500000001</v>
      </c>
      <c r="E47" s="311">
        <v>157753.557</v>
      </c>
      <c r="F47" s="260">
        <v>669488.73499999999</v>
      </c>
      <c r="G47" s="311">
        <v>684058.52800000005</v>
      </c>
      <c r="H47" s="286">
        <v>208811.12899999999</v>
      </c>
      <c r="I47" s="331">
        <v>224147.236</v>
      </c>
      <c r="J47" s="287">
        <v>80972.183999999994</v>
      </c>
      <c r="K47" s="311">
        <v>71452.695000000007</v>
      </c>
      <c r="L47" s="260">
        <v>381063.91700000002</v>
      </c>
      <c r="M47" s="311">
        <v>310044.85600000003</v>
      </c>
      <c r="N47" s="286">
        <v>70028.813999999998</v>
      </c>
      <c r="O47" s="327">
        <v>51029.311000000002</v>
      </c>
      <c r="P47" s="297">
        <f t="shared" ref="P47:S52" si="12">D47-J47</f>
        <v>61248.891000000018</v>
      </c>
      <c r="Q47" s="320">
        <f t="shared" si="12"/>
        <v>86300.861999999994</v>
      </c>
      <c r="R47" s="262">
        <f t="shared" si="12"/>
        <v>288424.81799999997</v>
      </c>
      <c r="S47" s="320">
        <f t="shared" si="12"/>
        <v>374013.67200000002</v>
      </c>
    </row>
    <row r="48" spans="1:21" x14ac:dyDescent="0.2">
      <c r="A48" s="29"/>
      <c r="B48" s="298" t="s">
        <v>92</v>
      </c>
      <c r="C48" s="296" t="s">
        <v>93</v>
      </c>
      <c r="D48" s="287">
        <v>65498.692000000003</v>
      </c>
      <c r="E48" s="311">
        <v>36202.196000000004</v>
      </c>
      <c r="F48" s="260">
        <v>308420.84999999998</v>
      </c>
      <c r="G48" s="311">
        <v>157073.204</v>
      </c>
      <c r="H48" s="286">
        <v>23586.194</v>
      </c>
      <c r="I48" s="331">
        <v>13942.849</v>
      </c>
      <c r="J48" s="287">
        <v>100619.18700000001</v>
      </c>
      <c r="K48" s="311">
        <v>103576.856</v>
      </c>
      <c r="L48" s="260">
        <v>473549.76899999997</v>
      </c>
      <c r="M48" s="311">
        <v>449339.95600000001</v>
      </c>
      <c r="N48" s="286">
        <v>41546.629000000001</v>
      </c>
      <c r="O48" s="327">
        <v>51893.082000000002</v>
      </c>
      <c r="P48" s="297">
        <f t="shared" si="12"/>
        <v>-35120.495000000003</v>
      </c>
      <c r="Q48" s="320">
        <f t="shared" si="12"/>
        <v>-67374.66</v>
      </c>
      <c r="R48" s="262">
        <f t="shared" si="12"/>
        <v>-165128.91899999999</v>
      </c>
      <c r="S48" s="320">
        <f t="shared" si="12"/>
        <v>-292266.75199999998</v>
      </c>
    </row>
    <row r="49" spans="1:19" x14ac:dyDescent="0.2">
      <c r="A49" s="29"/>
      <c r="B49" s="298" t="s">
        <v>94</v>
      </c>
      <c r="C49" s="296" t="s">
        <v>95</v>
      </c>
      <c r="D49" s="287">
        <v>51954.862000000001</v>
      </c>
      <c r="E49" s="311">
        <v>53208.417999999998</v>
      </c>
      <c r="F49" s="260">
        <v>244493.70199999999</v>
      </c>
      <c r="G49" s="311">
        <v>230817.78599999999</v>
      </c>
      <c r="H49" s="286">
        <v>33181.478999999999</v>
      </c>
      <c r="I49" s="331">
        <v>32758.706999999999</v>
      </c>
      <c r="J49" s="287">
        <v>31624.458999999999</v>
      </c>
      <c r="K49" s="311">
        <v>33143.203999999998</v>
      </c>
      <c r="L49" s="260">
        <v>148840.71</v>
      </c>
      <c r="M49" s="311">
        <v>143741.86900000001</v>
      </c>
      <c r="N49" s="286">
        <v>19010.843000000001</v>
      </c>
      <c r="O49" s="327">
        <v>19747.375</v>
      </c>
      <c r="P49" s="297">
        <f t="shared" si="12"/>
        <v>20330.403000000002</v>
      </c>
      <c r="Q49" s="320">
        <f t="shared" si="12"/>
        <v>20065.214</v>
      </c>
      <c r="R49" s="262">
        <f t="shared" si="12"/>
        <v>95652.991999999998</v>
      </c>
      <c r="S49" s="320">
        <f t="shared" si="12"/>
        <v>87075.916999999987</v>
      </c>
    </row>
    <row r="50" spans="1:19" x14ac:dyDescent="0.2">
      <c r="A50" s="29"/>
      <c r="B50" s="298" t="s">
        <v>96</v>
      </c>
      <c r="C50" s="296" t="s">
        <v>97</v>
      </c>
      <c r="D50" s="287">
        <v>25129.919000000002</v>
      </c>
      <c r="E50" s="311">
        <v>24525.811000000002</v>
      </c>
      <c r="F50" s="260">
        <v>118171.34299999999</v>
      </c>
      <c r="G50" s="311">
        <v>106408.639</v>
      </c>
      <c r="H50" s="286">
        <v>30483.172999999999</v>
      </c>
      <c r="I50" s="331">
        <v>26808.995999999999</v>
      </c>
      <c r="J50" s="287">
        <v>19920.548999999999</v>
      </c>
      <c r="K50" s="311">
        <v>22071.546999999999</v>
      </c>
      <c r="L50" s="260">
        <v>93791.585000000006</v>
      </c>
      <c r="M50" s="311">
        <v>95744.11</v>
      </c>
      <c r="N50" s="286">
        <v>27551.097000000002</v>
      </c>
      <c r="O50" s="327">
        <v>22095.751</v>
      </c>
      <c r="P50" s="297">
        <f t="shared" si="12"/>
        <v>5209.3700000000026</v>
      </c>
      <c r="Q50" s="320">
        <f t="shared" si="12"/>
        <v>2454.2640000000029</v>
      </c>
      <c r="R50" s="262">
        <f t="shared" si="12"/>
        <v>24379.757999999987</v>
      </c>
      <c r="S50" s="320">
        <f t="shared" si="12"/>
        <v>10664.528999999995</v>
      </c>
    </row>
    <row r="51" spans="1:19" x14ac:dyDescent="0.2">
      <c r="A51" s="29"/>
      <c r="B51" s="298" t="s">
        <v>98</v>
      </c>
      <c r="C51" s="296" t="s">
        <v>99</v>
      </c>
      <c r="D51" s="287">
        <v>129686.024</v>
      </c>
      <c r="E51" s="311">
        <v>117466.29</v>
      </c>
      <c r="F51" s="260">
        <v>610315.73699999996</v>
      </c>
      <c r="G51" s="311">
        <v>509341.511</v>
      </c>
      <c r="H51" s="286">
        <v>26421.690999999999</v>
      </c>
      <c r="I51" s="331">
        <v>20897.691999999999</v>
      </c>
      <c r="J51" s="287">
        <v>32540.115000000002</v>
      </c>
      <c r="K51" s="311">
        <v>39728.273000000001</v>
      </c>
      <c r="L51" s="260">
        <v>153351.21</v>
      </c>
      <c r="M51" s="311">
        <v>172302.63399999999</v>
      </c>
      <c r="N51" s="286">
        <v>4921.8860000000004</v>
      </c>
      <c r="O51" s="327">
        <v>6458.8860000000004</v>
      </c>
      <c r="P51" s="297">
        <f t="shared" si="12"/>
        <v>97145.909</v>
      </c>
      <c r="Q51" s="320">
        <f t="shared" si="12"/>
        <v>77738.016999999993</v>
      </c>
      <c r="R51" s="262">
        <f t="shared" si="12"/>
        <v>456964.527</v>
      </c>
      <c r="S51" s="320">
        <f t="shared" si="12"/>
        <v>337038.87699999998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270985.44300000003</v>
      </c>
      <c r="E52" s="312">
        <v>266500.35100000002</v>
      </c>
      <c r="F52" s="266">
        <v>1275594.2209999999</v>
      </c>
      <c r="G52" s="312">
        <v>1155795.7609999999</v>
      </c>
      <c r="H52" s="289">
        <v>68834.308000000005</v>
      </c>
      <c r="I52" s="332">
        <v>65973.684999999998</v>
      </c>
      <c r="J52" s="290">
        <v>197623.603</v>
      </c>
      <c r="K52" s="312">
        <v>206863.185</v>
      </c>
      <c r="L52" s="266">
        <v>930588.1</v>
      </c>
      <c r="M52" s="312">
        <v>897159.772</v>
      </c>
      <c r="N52" s="289">
        <v>37814.160000000003</v>
      </c>
      <c r="O52" s="328">
        <v>40690.434999999998</v>
      </c>
      <c r="P52" s="301">
        <f t="shared" si="12"/>
        <v>73361.840000000026</v>
      </c>
      <c r="Q52" s="321">
        <f t="shared" si="12"/>
        <v>59637.166000000027</v>
      </c>
      <c r="R52" s="268">
        <f t="shared" si="12"/>
        <v>345006.12099999993</v>
      </c>
      <c r="S52" s="321">
        <f t="shared" si="12"/>
        <v>258635.98899999994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1" sqref="T1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307</v>
      </c>
      <c r="C5" s="372"/>
      <c r="D5" s="373"/>
      <c r="E5" s="374"/>
      <c r="F5" s="371" t="s">
        <v>308</v>
      </c>
      <c r="G5" s="372"/>
      <c r="H5" s="373"/>
      <c r="I5" s="374"/>
      <c r="J5" s="333"/>
      <c r="K5" s="371" t="s">
        <v>307</v>
      </c>
      <c r="L5" s="372"/>
      <c r="M5" s="373"/>
      <c r="N5" s="374"/>
      <c r="O5" s="371" t="s">
        <v>308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191495.72</v>
      </c>
      <c r="D7" s="340">
        <v>901429.47</v>
      </c>
      <c r="E7" s="341">
        <v>272454.78100000002</v>
      </c>
      <c r="F7" s="342" t="s">
        <v>102</v>
      </c>
      <c r="G7" s="343">
        <v>203058.06599999999</v>
      </c>
      <c r="H7" s="344">
        <v>880514.77800000005</v>
      </c>
      <c r="I7" s="341">
        <v>283204.59299999999</v>
      </c>
      <c r="J7" s="333"/>
      <c r="K7" s="338" t="s">
        <v>102</v>
      </c>
      <c r="L7" s="339">
        <v>84311</v>
      </c>
      <c r="M7" s="340">
        <v>396801.15399999998</v>
      </c>
      <c r="N7" s="341">
        <v>71654.884000000005</v>
      </c>
      <c r="O7" s="342" t="s">
        <v>102</v>
      </c>
      <c r="P7" s="343">
        <v>72197.365999999995</v>
      </c>
      <c r="Q7" s="344">
        <v>313266.663</v>
      </c>
      <c r="R7" s="341">
        <v>51355.432000000001</v>
      </c>
    </row>
    <row r="8" spans="2:18" ht="15.75" x14ac:dyDescent="0.25">
      <c r="B8" s="345" t="s">
        <v>69</v>
      </c>
      <c r="C8" s="346">
        <v>96876.286999999997</v>
      </c>
      <c r="D8" s="346">
        <v>456023.38400000002</v>
      </c>
      <c r="E8" s="346">
        <v>156785.14799999999</v>
      </c>
      <c r="F8" s="347" t="s">
        <v>69</v>
      </c>
      <c r="G8" s="348">
        <v>110341.912</v>
      </c>
      <c r="H8" s="349">
        <v>478361.52</v>
      </c>
      <c r="I8" s="350">
        <v>173403.16200000001</v>
      </c>
      <c r="J8" s="333"/>
      <c r="K8" s="345" t="s">
        <v>114</v>
      </c>
      <c r="L8" s="346">
        <v>43894.498</v>
      </c>
      <c r="M8" s="346">
        <v>206587.09400000001</v>
      </c>
      <c r="N8" s="346">
        <v>36142.233</v>
      </c>
      <c r="O8" s="347" t="s">
        <v>114</v>
      </c>
      <c r="P8" s="348">
        <v>31881.782999999999</v>
      </c>
      <c r="Q8" s="349">
        <v>138424.27600000001</v>
      </c>
      <c r="R8" s="350">
        <v>26519.323</v>
      </c>
    </row>
    <row r="9" spans="2:18" ht="15.75" x14ac:dyDescent="0.25">
      <c r="B9" s="351" t="s">
        <v>114</v>
      </c>
      <c r="C9" s="352">
        <v>13285.659</v>
      </c>
      <c r="D9" s="352">
        <v>62550.908000000003</v>
      </c>
      <c r="E9" s="352">
        <v>17835.626</v>
      </c>
      <c r="F9" s="353" t="s">
        <v>216</v>
      </c>
      <c r="G9" s="354">
        <v>15531.547</v>
      </c>
      <c r="H9" s="355">
        <v>67365.794999999998</v>
      </c>
      <c r="I9" s="356">
        <v>22452.149000000001</v>
      </c>
      <c r="J9" s="333"/>
      <c r="K9" s="351" t="s">
        <v>69</v>
      </c>
      <c r="L9" s="352">
        <v>17995.968000000001</v>
      </c>
      <c r="M9" s="352">
        <v>84624.331000000006</v>
      </c>
      <c r="N9" s="352">
        <v>8791.5370000000003</v>
      </c>
      <c r="O9" s="353" t="s">
        <v>69</v>
      </c>
      <c r="P9" s="354">
        <v>23577.432000000001</v>
      </c>
      <c r="Q9" s="355">
        <v>102293.735</v>
      </c>
      <c r="R9" s="356">
        <v>8795.3379999999997</v>
      </c>
    </row>
    <row r="10" spans="2:18" ht="15.75" x14ac:dyDescent="0.25">
      <c r="B10" s="351" t="s">
        <v>136</v>
      </c>
      <c r="C10" s="352">
        <v>12295.59</v>
      </c>
      <c r="D10" s="352">
        <v>57935.241000000002</v>
      </c>
      <c r="E10" s="352">
        <v>17219.621999999999</v>
      </c>
      <c r="F10" s="353" t="s">
        <v>114</v>
      </c>
      <c r="G10" s="354">
        <v>12546.338</v>
      </c>
      <c r="H10" s="355">
        <v>54441.059000000001</v>
      </c>
      <c r="I10" s="356">
        <v>18003.143</v>
      </c>
      <c r="J10" s="333"/>
      <c r="K10" s="351" t="s">
        <v>71</v>
      </c>
      <c r="L10" s="352">
        <v>3872.4119999999998</v>
      </c>
      <c r="M10" s="352">
        <v>18210.082999999999</v>
      </c>
      <c r="N10" s="352">
        <v>8736.5300000000007</v>
      </c>
      <c r="O10" s="353" t="s">
        <v>214</v>
      </c>
      <c r="P10" s="354">
        <v>3794.3690000000001</v>
      </c>
      <c r="Q10" s="355">
        <v>16447.38</v>
      </c>
      <c r="R10" s="356">
        <v>2797.4360000000001</v>
      </c>
    </row>
    <row r="11" spans="2:18" ht="15.75" x14ac:dyDescent="0.25">
      <c r="B11" s="351" t="s">
        <v>216</v>
      </c>
      <c r="C11" s="352">
        <v>10482.183999999999</v>
      </c>
      <c r="D11" s="352">
        <v>49306.432000000001</v>
      </c>
      <c r="E11" s="352">
        <v>14771.565000000001</v>
      </c>
      <c r="F11" s="353" t="s">
        <v>136</v>
      </c>
      <c r="G11" s="354">
        <v>6350.6279999999997</v>
      </c>
      <c r="H11" s="355">
        <v>27542.923999999999</v>
      </c>
      <c r="I11" s="356">
        <v>8917.2080000000005</v>
      </c>
      <c r="J11" s="333"/>
      <c r="K11" s="351" t="s">
        <v>122</v>
      </c>
      <c r="L11" s="352">
        <v>3244.1990000000001</v>
      </c>
      <c r="M11" s="352">
        <v>15293.544</v>
      </c>
      <c r="N11" s="352">
        <v>1596.5150000000001</v>
      </c>
      <c r="O11" s="353" t="s">
        <v>117</v>
      </c>
      <c r="P11" s="354">
        <v>3360.835</v>
      </c>
      <c r="Q11" s="355">
        <v>14563.402</v>
      </c>
      <c r="R11" s="356">
        <v>3499.808</v>
      </c>
    </row>
    <row r="12" spans="2:18" ht="15.75" x14ac:dyDescent="0.25">
      <c r="B12" s="351" t="s">
        <v>129</v>
      </c>
      <c r="C12" s="352">
        <v>5960.77</v>
      </c>
      <c r="D12" s="352">
        <v>28052.47</v>
      </c>
      <c r="E12" s="352">
        <v>7864.8789999999999</v>
      </c>
      <c r="F12" s="353" t="s">
        <v>122</v>
      </c>
      <c r="G12" s="354">
        <v>6038.2759999999998</v>
      </c>
      <c r="H12" s="355">
        <v>26182.285</v>
      </c>
      <c r="I12" s="356">
        <v>4323.3270000000002</v>
      </c>
      <c r="J12" s="333"/>
      <c r="K12" s="351" t="s">
        <v>68</v>
      </c>
      <c r="L12" s="352">
        <v>3152.9029999999998</v>
      </c>
      <c r="M12" s="352">
        <v>14883.174000000001</v>
      </c>
      <c r="N12" s="352">
        <v>1208.32</v>
      </c>
      <c r="O12" s="353" t="s">
        <v>68</v>
      </c>
      <c r="P12" s="354">
        <v>3025.6</v>
      </c>
      <c r="Q12" s="355">
        <v>13116.239</v>
      </c>
      <c r="R12" s="356">
        <v>1303.213</v>
      </c>
    </row>
    <row r="13" spans="2:18" ht="15.75" x14ac:dyDescent="0.25">
      <c r="B13" s="351" t="s">
        <v>122</v>
      </c>
      <c r="C13" s="352">
        <v>5846.2790000000005</v>
      </c>
      <c r="D13" s="352">
        <v>27526.35</v>
      </c>
      <c r="E13" s="352">
        <v>4315.5439999999999</v>
      </c>
      <c r="F13" s="353" t="s">
        <v>71</v>
      </c>
      <c r="G13" s="354">
        <v>5250.6109999999999</v>
      </c>
      <c r="H13" s="355">
        <v>22766.746999999999</v>
      </c>
      <c r="I13" s="356">
        <v>2281.9960000000001</v>
      </c>
      <c r="J13" s="333"/>
      <c r="K13" s="351" t="s">
        <v>119</v>
      </c>
      <c r="L13" s="352">
        <v>2905.6680000000001</v>
      </c>
      <c r="M13" s="352">
        <v>13680.745000000001</v>
      </c>
      <c r="N13" s="352">
        <v>4284.2910000000002</v>
      </c>
      <c r="O13" s="353" t="s">
        <v>71</v>
      </c>
      <c r="P13" s="354">
        <v>1867.5160000000001</v>
      </c>
      <c r="Q13" s="355">
        <v>8087.6769999999997</v>
      </c>
      <c r="R13" s="356">
        <v>3522.6729999999998</v>
      </c>
    </row>
    <row r="14" spans="2:18" ht="15.75" x14ac:dyDescent="0.25">
      <c r="B14" s="351" t="s">
        <v>290</v>
      </c>
      <c r="C14" s="352">
        <v>3821.11</v>
      </c>
      <c r="D14" s="352">
        <v>18015.174999999999</v>
      </c>
      <c r="E14" s="352">
        <v>5238.24</v>
      </c>
      <c r="F14" s="353" t="s">
        <v>235</v>
      </c>
      <c r="G14" s="354">
        <v>5154.7139999999999</v>
      </c>
      <c r="H14" s="355">
        <v>22352.272000000001</v>
      </c>
      <c r="I14" s="356">
        <v>7421.8469999999998</v>
      </c>
      <c r="J14" s="333"/>
      <c r="K14" s="351" t="s">
        <v>152</v>
      </c>
      <c r="L14" s="352">
        <v>2235.56</v>
      </c>
      <c r="M14" s="352">
        <v>10555.708000000001</v>
      </c>
      <c r="N14" s="352">
        <v>1084.9110000000001</v>
      </c>
      <c r="O14" s="353" t="s">
        <v>152</v>
      </c>
      <c r="P14" s="354">
        <v>1053.1199999999999</v>
      </c>
      <c r="Q14" s="355">
        <v>4565.3959999999997</v>
      </c>
      <c r="R14" s="356">
        <v>428.06799999999998</v>
      </c>
    </row>
    <row r="15" spans="2:18" ht="15.75" x14ac:dyDescent="0.25">
      <c r="B15" s="351" t="s">
        <v>135</v>
      </c>
      <c r="C15" s="352">
        <v>3218.212</v>
      </c>
      <c r="D15" s="352">
        <v>15173.183000000001</v>
      </c>
      <c r="E15" s="352">
        <v>3884.7359999999999</v>
      </c>
      <c r="F15" s="353" t="s">
        <v>153</v>
      </c>
      <c r="G15" s="354">
        <v>4946.058</v>
      </c>
      <c r="H15" s="355">
        <v>21442.583999999999</v>
      </c>
      <c r="I15" s="356">
        <v>6906.7860000000001</v>
      </c>
      <c r="J15" s="333"/>
      <c r="K15" s="351" t="s">
        <v>214</v>
      </c>
      <c r="L15" s="352">
        <v>1732.3679999999999</v>
      </c>
      <c r="M15" s="352">
        <v>8140.1149999999998</v>
      </c>
      <c r="N15" s="352">
        <v>1646.88</v>
      </c>
      <c r="O15" s="353" t="s">
        <v>119</v>
      </c>
      <c r="P15" s="354">
        <v>1017.925</v>
      </c>
      <c r="Q15" s="355">
        <v>4416.8860000000004</v>
      </c>
      <c r="R15" s="356">
        <v>1506.69</v>
      </c>
    </row>
    <row r="16" spans="2:18" ht="15.75" x14ac:dyDescent="0.25">
      <c r="B16" s="351" t="s">
        <v>124</v>
      </c>
      <c r="C16" s="352">
        <v>3108.828</v>
      </c>
      <c r="D16" s="352">
        <v>14625.36</v>
      </c>
      <c r="E16" s="352">
        <v>2944.7440000000001</v>
      </c>
      <c r="F16" s="353" t="s">
        <v>129</v>
      </c>
      <c r="G16" s="354">
        <v>4783.2870000000003</v>
      </c>
      <c r="H16" s="355">
        <v>20753.691999999999</v>
      </c>
      <c r="I16" s="356">
        <v>6478.3680000000004</v>
      </c>
      <c r="J16" s="333"/>
      <c r="K16" s="351" t="s">
        <v>115</v>
      </c>
      <c r="L16" s="352">
        <v>1607.8489999999999</v>
      </c>
      <c r="M16" s="352">
        <v>7567.9</v>
      </c>
      <c r="N16" s="352">
        <v>4437.6859999999997</v>
      </c>
      <c r="O16" s="353" t="s">
        <v>128</v>
      </c>
      <c r="P16" s="354">
        <v>752.971</v>
      </c>
      <c r="Q16" s="355">
        <v>3267.98</v>
      </c>
      <c r="R16" s="356">
        <v>1230.895</v>
      </c>
    </row>
    <row r="17" spans="2:18" ht="15.75" x14ac:dyDescent="0.25">
      <c r="B17" s="351" t="s">
        <v>119</v>
      </c>
      <c r="C17" s="352">
        <v>3106.8339999999998</v>
      </c>
      <c r="D17" s="352">
        <v>14634.877</v>
      </c>
      <c r="E17" s="352">
        <v>1906.81</v>
      </c>
      <c r="F17" s="353" t="s">
        <v>214</v>
      </c>
      <c r="G17" s="354">
        <v>3476.0509999999999</v>
      </c>
      <c r="H17" s="355">
        <v>15075.227999999999</v>
      </c>
      <c r="I17" s="356">
        <v>1959.193</v>
      </c>
      <c r="J17" s="333"/>
      <c r="K17" s="351" t="s">
        <v>117</v>
      </c>
      <c r="L17" s="352">
        <v>1420.623</v>
      </c>
      <c r="M17" s="352">
        <v>6686.518</v>
      </c>
      <c r="N17" s="352">
        <v>1318.3420000000001</v>
      </c>
      <c r="O17" s="353" t="s">
        <v>122</v>
      </c>
      <c r="P17" s="354">
        <v>637.57399999999996</v>
      </c>
      <c r="Q17" s="355">
        <v>2758.6439999999998</v>
      </c>
      <c r="R17" s="356">
        <v>294.65800000000002</v>
      </c>
    </row>
    <row r="18" spans="2:18" ht="15.75" x14ac:dyDescent="0.25">
      <c r="B18" s="351" t="s">
        <v>214</v>
      </c>
      <c r="C18" s="352">
        <v>2752.9290000000001</v>
      </c>
      <c r="D18" s="352">
        <v>12950.401</v>
      </c>
      <c r="E18" s="352">
        <v>1715.1010000000001</v>
      </c>
      <c r="F18" s="353" t="s">
        <v>119</v>
      </c>
      <c r="G18" s="354">
        <v>3369.2469999999998</v>
      </c>
      <c r="H18" s="355">
        <v>14612.46</v>
      </c>
      <c r="I18" s="356">
        <v>2147.1419999999998</v>
      </c>
      <c r="J18" s="333"/>
      <c r="K18" s="351" t="s">
        <v>111</v>
      </c>
      <c r="L18" s="352">
        <v>648.03700000000003</v>
      </c>
      <c r="M18" s="352">
        <v>3026.1219999999998</v>
      </c>
      <c r="N18" s="352">
        <v>354.00700000000001</v>
      </c>
      <c r="O18" s="353" t="s">
        <v>115</v>
      </c>
      <c r="P18" s="354">
        <v>404.85500000000002</v>
      </c>
      <c r="Q18" s="355">
        <v>1753.9369999999999</v>
      </c>
      <c r="R18" s="356">
        <v>1091.8489999999999</v>
      </c>
    </row>
    <row r="19" spans="2:18" ht="15.75" x14ac:dyDescent="0.25">
      <c r="B19" s="351" t="s">
        <v>235</v>
      </c>
      <c r="C19" s="352">
        <v>2649.1030000000001</v>
      </c>
      <c r="D19" s="352">
        <v>12465.605</v>
      </c>
      <c r="E19" s="352">
        <v>3749.52</v>
      </c>
      <c r="F19" s="353" t="s">
        <v>124</v>
      </c>
      <c r="G19" s="354">
        <v>3226.931</v>
      </c>
      <c r="H19" s="355">
        <v>14004.700999999999</v>
      </c>
      <c r="I19" s="356">
        <v>2747.0540000000001</v>
      </c>
      <c r="J19" s="333"/>
      <c r="K19" s="351" t="s">
        <v>128</v>
      </c>
      <c r="L19" s="352">
        <v>435.06599999999997</v>
      </c>
      <c r="M19" s="352">
        <v>2035.165</v>
      </c>
      <c r="N19" s="352">
        <v>493.892</v>
      </c>
      <c r="O19" s="353" t="s">
        <v>111</v>
      </c>
      <c r="P19" s="354">
        <v>298.57900000000001</v>
      </c>
      <c r="Q19" s="355">
        <v>1291.3720000000001</v>
      </c>
      <c r="R19" s="356">
        <v>83.84</v>
      </c>
    </row>
    <row r="20" spans="2:18" ht="15.75" x14ac:dyDescent="0.25">
      <c r="B20" s="351" t="s">
        <v>120</v>
      </c>
      <c r="C20" s="352">
        <v>2505.9340000000002</v>
      </c>
      <c r="D20" s="352">
        <v>11796.59</v>
      </c>
      <c r="E20" s="352">
        <v>3705.8989999999999</v>
      </c>
      <c r="F20" s="353" t="s">
        <v>135</v>
      </c>
      <c r="G20" s="354">
        <v>3069.4119999999998</v>
      </c>
      <c r="H20" s="355">
        <v>13340.501</v>
      </c>
      <c r="I20" s="356">
        <v>3943.752</v>
      </c>
      <c r="J20" s="333"/>
      <c r="K20" s="351" t="s">
        <v>129</v>
      </c>
      <c r="L20" s="352">
        <v>393.68</v>
      </c>
      <c r="M20" s="352">
        <v>1860.172</v>
      </c>
      <c r="N20" s="352">
        <v>201.38200000000001</v>
      </c>
      <c r="O20" s="353" t="s">
        <v>112</v>
      </c>
      <c r="P20" s="354">
        <v>242.01599999999999</v>
      </c>
      <c r="Q20" s="355">
        <v>1055.107</v>
      </c>
      <c r="R20" s="356">
        <v>95.477999999999994</v>
      </c>
    </row>
    <row r="21" spans="2:18" ht="15.75" x14ac:dyDescent="0.25">
      <c r="B21" s="351" t="s">
        <v>153</v>
      </c>
      <c r="C21" s="352">
        <v>2360.8980000000001</v>
      </c>
      <c r="D21" s="352">
        <v>11131.308999999999</v>
      </c>
      <c r="E21" s="352">
        <v>3060.2139999999999</v>
      </c>
      <c r="F21" s="353" t="s">
        <v>115</v>
      </c>
      <c r="G21" s="354">
        <v>2173.7109999999998</v>
      </c>
      <c r="H21" s="355">
        <v>9430.2420000000002</v>
      </c>
      <c r="I21" s="356">
        <v>1523.069</v>
      </c>
      <c r="J21" s="333"/>
      <c r="K21" s="351" t="s">
        <v>124</v>
      </c>
      <c r="L21" s="352">
        <v>225.34100000000001</v>
      </c>
      <c r="M21" s="352">
        <v>1067.357</v>
      </c>
      <c r="N21" s="352">
        <v>766.76300000000003</v>
      </c>
      <c r="O21" s="353" t="s">
        <v>116</v>
      </c>
      <c r="P21" s="354">
        <v>131.637</v>
      </c>
      <c r="Q21" s="355">
        <v>570.61199999999997</v>
      </c>
      <c r="R21" s="356">
        <v>59.832999999999998</v>
      </c>
    </row>
    <row r="22" spans="2:18" ht="15.75" x14ac:dyDescent="0.25">
      <c r="B22" s="351" t="s">
        <v>111</v>
      </c>
      <c r="C22" s="352">
        <v>2347.636</v>
      </c>
      <c r="D22" s="352">
        <v>11082.727999999999</v>
      </c>
      <c r="E22" s="352">
        <v>3054.7930000000001</v>
      </c>
      <c r="F22" s="353" t="s">
        <v>120</v>
      </c>
      <c r="G22" s="354">
        <v>2096.5770000000002</v>
      </c>
      <c r="H22" s="355">
        <v>9094.9500000000007</v>
      </c>
      <c r="I22" s="356">
        <v>3183.886</v>
      </c>
      <c r="J22" s="333"/>
      <c r="K22" s="351" t="s">
        <v>116</v>
      </c>
      <c r="L22" s="352">
        <v>162.09100000000001</v>
      </c>
      <c r="M22" s="352">
        <v>764.78399999999999</v>
      </c>
      <c r="N22" s="352">
        <v>145.065</v>
      </c>
      <c r="O22" s="353" t="s">
        <v>306</v>
      </c>
      <c r="P22" s="354">
        <v>104.02800000000001</v>
      </c>
      <c r="Q22" s="355">
        <v>449.839</v>
      </c>
      <c r="R22" s="356">
        <v>27.754000000000001</v>
      </c>
    </row>
    <row r="23" spans="2:18" ht="16.5" thickBot="1" x14ac:dyDescent="0.3">
      <c r="B23" s="357" t="s">
        <v>289</v>
      </c>
      <c r="C23" s="358">
        <v>2330.4659999999999</v>
      </c>
      <c r="D23" s="358">
        <v>10928.689</v>
      </c>
      <c r="E23" s="358">
        <v>3068.288</v>
      </c>
      <c r="F23" s="359" t="s">
        <v>111</v>
      </c>
      <c r="G23" s="360">
        <v>1455.3320000000001</v>
      </c>
      <c r="H23" s="361">
        <v>6323.3220000000001</v>
      </c>
      <c r="I23" s="362">
        <v>2199.3200000000002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124</v>
      </c>
      <c r="P23" s="360">
        <v>19.675000000000001</v>
      </c>
      <c r="Q23" s="361">
        <v>85.102999999999994</v>
      </c>
      <c r="R23" s="362">
        <v>84.299000000000007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307</v>
      </c>
      <c r="C30" s="372"/>
      <c r="D30" s="373"/>
      <c r="E30" s="374"/>
      <c r="F30" s="371" t="s">
        <v>308</v>
      </c>
      <c r="G30" s="372"/>
      <c r="H30" s="373"/>
      <c r="I30" s="374"/>
      <c r="J30" s="333"/>
      <c r="K30" s="371" t="s">
        <v>307</v>
      </c>
      <c r="L30" s="372"/>
      <c r="M30" s="373"/>
      <c r="N30" s="374"/>
      <c r="O30" s="371" t="s">
        <v>308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176132.92800000001</v>
      </c>
      <c r="D32" s="340">
        <v>829556.25300000003</v>
      </c>
      <c r="E32" s="341">
        <v>61859.817999999999</v>
      </c>
      <c r="F32" s="342" t="s">
        <v>102</v>
      </c>
      <c r="G32" s="343">
        <v>147249.63</v>
      </c>
      <c r="H32" s="344">
        <v>638580.56200000003</v>
      </c>
      <c r="I32" s="341">
        <v>55368.803999999996</v>
      </c>
      <c r="J32" s="366"/>
      <c r="K32" s="338" t="s">
        <v>102</v>
      </c>
      <c r="L32" s="339">
        <v>105461.34600000001</v>
      </c>
      <c r="M32" s="340">
        <v>496381.43599999999</v>
      </c>
      <c r="N32" s="341">
        <v>44138.173000000003</v>
      </c>
      <c r="O32" s="342" t="s">
        <v>102</v>
      </c>
      <c r="P32" s="343">
        <v>108642.145</v>
      </c>
      <c r="Q32" s="344">
        <v>471294.82500000001</v>
      </c>
      <c r="R32" s="341">
        <v>55235.053</v>
      </c>
    </row>
    <row r="33" spans="2:20" ht="15.75" x14ac:dyDescent="0.25">
      <c r="B33" s="345" t="s">
        <v>132</v>
      </c>
      <c r="C33" s="346">
        <v>60481.862999999998</v>
      </c>
      <c r="D33" s="346">
        <v>284837.8</v>
      </c>
      <c r="E33" s="346">
        <v>21375</v>
      </c>
      <c r="F33" s="347" t="s">
        <v>132</v>
      </c>
      <c r="G33" s="348">
        <v>73556.846999999994</v>
      </c>
      <c r="H33" s="349">
        <v>318852.359</v>
      </c>
      <c r="I33" s="350">
        <v>27650</v>
      </c>
      <c r="J33" s="366"/>
      <c r="K33" s="345" t="s">
        <v>69</v>
      </c>
      <c r="L33" s="346">
        <v>40988.033000000003</v>
      </c>
      <c r="M33" s="346">
        <v>192910.70499999999</v>
      </c>
      <c r="N33" s="346">
        <v>20903.803</v>
      </c>
      <c r="O33" s="347" t="s">
        <v>69</v>
      </c>
      <c r="P33" s="348">
        <v>43593.440999999999</v>
      </c>
      <c r="Q33" s="349">
        <v>189179.304</v>
      </c>
      <c r="R33" s="350">
        <v>24071.886999999999</v>
      </c>
    </row>
    <row r="34" spans="2:20" ht="15.75" x14ac:dyDescent="0.25">
      <c r="B34" s="351" t="s">
        <v>214</v>
      </c>
      <c r="C34" s="352">
        <v>13807.748</v>
      </c>
      <c r="D34" s="352">
        <v>65034.02</v>
      </c>
      <c r="E34" s="352">
        <v>5602.3370000000004</v>
      </c>
      <c r="F34" s="353" t="s">
        <v>111</v>
      </c>
      <c r="G34" s="354">
        <v>8275.8529999999992</v>
      </c>
      <c r="H34" s="355">
        <v>35903.999000000003</v>
      </c>
      <c r="I34" s="356">
        <v>3120.9180000000001</v>
      </c>
      <c r="J34" s="366"/>
      <c r="K34" s="351" t="s">
        <v>117</v>
      </c>
      <c r="L34" s="352">
        <v>16321.954</v>
      </c>
      <c r="M34" s="352">
        <v>76850.991999999998</v>
      </c>
      <c r="N34" s="352">
        <v>4467.96</v>
      </c>
      <c r="O34" s="353" t="s">
        <v>117</v>
      </c>
      <c r="P34" s="354">
        <v>19436.417000000001</v>
      </c>
      <c r="Q34" s="355">
        <v>84296.338000000003</v>
      </c>
      <c r="R34" s="356">
        <v>5986.0770000000002</v>
      </c>
    </row>
    <row r="35" spans="2:20" ht="15.75" x14ac:dyDescent="0.25">
      <c r="B35" s="351" t="s">
        <v>69</v>
      </c>
      <c r="C35" s="352">
        <v>13057.877</v>
      </c>
      <c r="D35" s="352">
        <v>61385.512999999999</v>
      </c>
      <c r="E35" s="352">
        <v>4535.0230000000001</v>
      </c>
      <c r="F35" s="353" t="s">
        <v>69</v>
      </c>
      <c r="G35" s="354">
        <v>6572.0879999999997</v>
      </c>
      <c r="H35" s="355">
        <v>28570.411</v>
      </c>
      <c r="I35" s="356">
        <v>2478.54</v>
      </c>
      <c r="J35" s="366"/>
      <c r="K35" s="351" t="s">
        <v>214</v>
      </c>
      <c r="L35" s="352">
        <v>14632.628000000001</v>
      </c>
      <c r="M35" s="352">
        <v>68888.654999999999</v>
      </c>
      <c r="N35" s="352">
        <v>4787.7139999999999</v>
      </c>
      <c r="O35" s="353" t="s">
        <v>68</v>
      </c>
      <c r="P35" s="354">
        <v>11333.476000000001</v>
      </c>
      <c r="Q35" s="355">
        <v>49134.542000000001</v>
      </c>
      <c r="R35" s="356">
        <v>9646.5030000000006</v>
      </c>
    </row>
    <row r="36" spans="2:20" ht="15.75" x14ac:dyDescent="0.25">
      <c r="B36" s="351" t="s">
        <v>111</v>
      </c>
      <c r="C36" s="352">
        <v>12737.288</v>
      </c>
      <c r="D36" s="352">
        <v>59979.923999999999</v>
      </c>
      <c r="E36" s="352">
        <v>4121.7969999999996</v>
      </c>
      <c r="F36" s="353" t="s">
        <v>118</v>
      </c>
      <c r="G36" s="354">
        <v>6497.3710000000001</v>
      </c>
      <c r="H36" s="355">
        <v>28210.27</v>
      </c>
      <c r="I36" s="356">
        <v>2545</v>
      </c>
      <c r="J36" s="366"/>
      <c r="K36" s="351" t="s">
        <v>112</v>
      </c>
      <c r="L36" s="352">
        <v>5774.7629999999999</v>
      </c>
      <c r="M36" s="352">
        <v>27152.254000000001</v>
      </c>
      <c r="N36" s="352">
        <v>1720.4939999999999</v>
      </c>
      <c r="O36" s="353" t="s">
        <v>214</v>
      </c>
      <c r="P36" s="354">
        <v>8077.1679999999997</v>
      </c>
      <c r="Q36" s="355">
        <v>35015.586000000003</v>
      </c>
      <c r="R36" s="356">
        <v>2802.9560000000001</v>
      </c>
    </row>
    <row r="37" spans="2:20" ht="15.75" x14ac:dyDescent="0.25">
      <c r="B37" s="351" t="s">
        <v>212</v>
      </c>
      <c r="C37" s="352">
        <v>9717.223</v>
      </c>
      <c r="D37" s="352">
        <v>45621.731</v>
      </c>
      <c r="E37" s="352">
        <v>3169.05</v>
      </c>
      <c r="F37" s="353" t="s">
        <v>212</v>
      </c>
      <c r="G37" s="354">
        <v>5931.1580000000004</v>
      </c>
      <c r="H37" s="355">
        <v>25753.893</v>
      </c>
      <c r="I37" s="356">
        <v>2132.6</v>
      </c>
      <c r="J37" s="366"/>
      <c r="K37" s="351" t="s">
        <v>68</v>
      </c>
      <c r="L37" s="352">
        <v>4694.4430000000002</v>
      </c>
      <c r="M37" s="352">
        <v>22029.569</v>
      </c>
      <c r="N37" s="352">
        <v>2122.0329999999999</v>
      </c>
      <c r="O37" s="353" t="s">
        <v>114</v>
      </c>
      <c r="P37" s="354">
        <v>7689.24</v>
      </c>
      <c r="Q37" s="355">
        <v>33379.428</v>
      </c>
      <c r="R37" s="356">
        <v>2992.0430000000001</v>
      </c>
    </row>
    <row r="38" spans="2:20" ht="15.75" x14ac:dyDescent="0.25">
      <c r="B38" s="351" t="s">
        <v>118</v>
      </c>
      <c r="C38" s="352">
        <v>6791.982</v>
      </c>
      <c r="D38" s="352">
        <v>31943.883000000002</v>
      </c>
      <c r="E38" s="352">
        <v>2530.0619999999999</v>
      </c>
      <c r="F38" s="353" t="s">
        <v>214</v>
      </c>
      <c r="G38" s="354">
        <v>4928.3320000000003</v>
      </c>
      <c r="H38" s="355">
        <v>21380.827000000001</v>
      </c>
      <c r="I38" s="356">
        <v>1891.7660000000001</v>
      </c>
      <c r="J38" s="366"/>
      <c r="K38" s="351" t="s">
        <v>111</v>
      </c>
      <c r="L38" s="352">
        <v>4635.0079999999998</v>
      </c>
      <c r="M38" s="352">
        <v>21844.396000000001</v>
      </c>
      <c r="N38" s="352">
        <v>1074.865</v>
      </c>
      <c r="O38" s="353" t="s">
        <v>112</v>
      </c>
      <c r="P38" s="354">
        <v>3689.4920000000002</v>
      </c>
      <c r="Q38" s="355">
        <v>16010.154</v>
      </c>
      <c r="R38" s="356">
        <v>1453.231</v>
      </c>
    </row>
    <row r="39" spans="2:20" ht="15.75" x14ac:dyDescent="0.25">
      <c r="B39" s="351" t="s">
        <v>153</v>
      </c>
      <c r="C39" s="352">
        <v>4813.3819999999996</v>
      </c>
      <c r="D39" s="352">
        <v>22671.325000000001</v>
      </c>
      <c r="E39" s="352">
        <v>1331.45</v>
      </c>
      <c r="F39" s="353" t="s">
        <v>280</v>
      </c>
      <c r="G39" s="354">
        <v>4274.567</v>
      </c>
      <c r="H39" s="355">
        <v>18580.901000000002</v>
      </c>
      <c r="I39" s="356">
        <v>1727</v>
      </c>
      <c r="J39" s="366"/>
      <c r="K39" s="351" t="s">
        <v>152</v>
      </c>
      <c r="L39" s="352">
        <v>4047.93</v>
      </c>
      <c r="M39" s="352">
        <v>19031.181</v>
      </c>
      <c r="N39" s="352">
        <v>1629</v>
      </c>
      <c r="O39" s="353" t="s">
        <v>164</v>
      </c>
      <c r="P39" s="354">
        <v>3447.4659999999999</v>
      </c>
      <c r="Q39" s="355">
        <v>14936.447</v>
      </c>
      <c r="R39" s="356">
        <v>1323.85</v>
      </c>
    </row>
    <row r="40" spans="2:20" ht="15.75" x14ac:dyDescent="0.25">
      <c r="B40" s="351" t="s">
        <v>136</v>
      </c>
      <c r="C40" s="352">
        <v>4270.3950000000004</v>
      </c>
      <c r="D40" s="352">
        <v>20254.428</v>
      </c>
      <c r="E40" s="352">
        <v>1493.086</v>
      </c>
      <c r="F40" s="353" t="s">
        <v>153</v>
      </c>
      <c r="G40" s="354">
        <v>4272.384</v>
      </c>
      <c r="H40" s="355">
        <v>18540.543000000001</v>
      </c>
      <c r="I40" s="356">
        <v>1514</v>
      </c>
      <c r="J40" s="366"/>
      <c r="K40" s="351" t="s">
        <v>164</v>
      </c>
      <c r="L40" s="352">
        <v>3144.7379999999998</v>
      </c>
      <c r="M40" s="352">
        <v>14816.65</v>
      </c>
      <c r="N40" s="352">
        <v>1359.1310000000001</v>
      </c>
      <c r="O40" s="353" t="s">
        <v>128</v>
      </c>
      <c r="P40" s="354">
        <v>2657.3249999999998</v>
      </c>
      <c r="Q40" s="355">
        <v>11517.92</v>
      </c>
      <c r="R40" s="356">
        <v>2394.415</v>
      </c>
    </row>
    <row r="41" spans="2:20" ht="15.75" x14ac:dyDescent="0.25">
      <c r="B41" s="351" t="s">
        <v>120</v>
      </c>
      <c r="C41" s="352">
        <v>4040.951</v>
      </c>
      <c r="D41" s="352">
        <v>19030.486000000001</v>
      </c>
      <c r="E41" s="352">
        <v>1389.703</v>
      </c>
      <c r="F41" s="353" t="s">
        <v>156</v>
      </c>
      <c r="G41" s="354">
        <v>2237.3270000000002</v>
      </c>
      <c r="H41" s="355">
        <v>9697.9789999999994</v>
      </c>
      <c r="I41" s="356">
        <v>798.89599999999996</v>
      </c>
      <c r="J41" s="366"/>
      <c r="K41" s="351" t="s">
        <v>116</v>
      </c>
      <c r="L41" s="352">
        <v>2753.0630000000001</v>
      </c>
      <c r="M41" s="352">
        <v>12947.718000000001</v>
      </c>
      <c r="N41" s="352">
        <v>713.77700000000004</v>
      </c>
      <c r="O41" s="353" t="s">
        <v>152</v>
      </c>
      <c r="P41" s="354">
        <v>2255.8130000000001</v>
      </c>
      <c r="Q41" s="355">
        <v>9781.848</v>
      </c>
      <c r="R41" s="356">
        <v>887.77200000000005</v>
      </c>
    </row>
    <row r="42" spans="2:20" ht="15.75" x14ac:dyDescent="0.25">
      <c r="B42" s="351" t="s">
        <v>115</v>
      </c>
      <c r="C42" s="352">
        <v>3909.6590000000001</v>
      </c>
      <c r="D42" s="352">
        <v>18400.867999999999</v>
      </c>
      <c r="E42" s="352">
        <v>1003.885</v>
      </c>
      <c r="F42" s="353" t="s">
        <v>114</v>
      </c>
      <c r="G42" s="354">
        <v>2161.1419999999998</v>
      </c>
      <c r="H42" s="355">
        <v>9381.8649999999998</v>
      </c>
      <c r="I42" s="356">
        <v>1263.002</v>
      </c>
      <c r="J42" s="366"/>
      <c r="K42" s="351" t="s">
        <v>122</v>
      </c>
      <c r="L42" s="352">
        <v>1666.482</v>
      </c>
      <c r="M42" s="352">
        <v>7870.5969999999998</v>
      </c>
      <c r="N42" s="352">
        <v>1231.7080000000001</v>
      </c>
      <c r="O42" s="353" t="s">
        <v>122</v>
      </c>
      <c r="P42" s="354">
        <v>1615.441</v>
      </c>
      <c r="Q42" s="355">
        <v>7008.1120000000001</v>
      </c>
      <c r="R42" s="356">
        <v>2017.7750000000001</v>
      </c>
    </row>
    <row r="43" spans="2:20" ht="15.75" x14ac:dyDescent="0.25">
      <c r="B43" s="351" t="s">
        <v>156</v>
      </c>
      <c r="C43" s="352">
        <v>3249.5749999999998</v>
      </c>
      <c r="D43" s="352">
        <v>15309.406000000001</v>
      </c>
      <c r="E43" s="352">
        <v>998.48</v>
      </c>
      <c r="F43" s="353" t="s">
        <v>290</v>
      </c>
      <c r="G43" s="354">
        <v>2062.4299999999998</v>
      </c>
      <c r="H43" s="355">
        <v>8947.8770000000004</v>
      </c>
      <c r="I43" s="356">
        <v>725</v>
      </c>
      <c r="J43" s="366"/>
      <c r="K43" s="351" t="s">
        <v>129</v>
      </c>
      <c r="L43" s="352">
        <v>1565.1</v>
      </c>
      <c r="M43" s="352">
        <v>7390.1620000000003</v>
      </c>
      <c r="N43" s="352">
        <v>632.17399999999998</v>
      </c>
      <c r="O43" s="353" t="s">
        <v>111</v>
      </c>
      <c r="P43" s="354">
        <v>1310.2950000000001</v>
      </c>
      <c r="Q43" s="355">
        <v>5693.4</v>
      </c>
      <c r="R43" s="356">
        <v>320.387</v>
      </c>
    </row>
    <row r="44" spans="2:20" ht="15.75" x14ac:dyDescent="0.25">
      <c r="B44" s="351" t="s">
        <v>154</v>
      </c>
      <c r="C44" s="352">
        <v>2929.558</v>
      </c>
      <c r="D44" s="352">
        <v>13789.492</v>
      </c>
      <c r="E44" s="352">
        <v>776.75</v>
      </c>
      <c r="F44" s="353" t="s">
        <v>275</v>
      </c>
      <c r="G44" s="354">
        <v>2032.768</v>
      </c>
      <c r="H44" s="355">
        <v>8817.4609999999993</v>
      </c>
      <c r="I44" s="356">
        <v>575</v>
      </c>
      <c r="J44" s="366"/>
      <c r="K44" s="351" t="s">
        <v>114</v>
      </c>
      <c r="L44" s="352">
        <v>1176.817</v>
      </c>
      <c r="M44" s="352">
        <v>5521.1329999999998</v>
      </c>
      <c r="N44" s="352">
        <v>448.54300000000001</v>
      </c>
      <c r="O44" s="353" t="s">
        <v>123</v>
      </c>
      <c r="P44" s="354">
        <v>1290.1769999999999</v>
      </c>
      <c r="Q44" s="355">
        <v>5594.4920000000002</v>
      </c>
      <c r="R44" s="356">
        <v>502.24599999999998</v>
      </c>
    </row>
    <row r="45" spans="2:20" ht="15.75" x14ac:dyDescent="0.25">
      <c r="B45" s="351" t="s">
        <v>113</v>
      </c>
      <c r="C45" s="352">
        <v>2274.5439999999999</v>
      </c>
      <c r="D45" s="352">
        <v>10746.137000000001</v>
      </c>
      <c r="E45" s="352">
        <v>797.12300000000005</v>
      </c>
      <c r="F45" s="353" t="s">
        <v>124</v>
      </c>
      <c r="G45" s="354">
        <v>1897.9939999999999</v>
      </c>
      <c r="H45" s="355">
        <v>8214.7980000000007</v>
      </c>
      <c r="I45" s="356">
        <v>637.90599999999995</v>
      </c>
      <c r="J45" s="366"/>
      <c r="K45" s="351" t="s">
        <v>128</v>
      </c>
      <c r="L45" s="352">
        <v>1166.319</v>
      </c>
      <c r="M45" s="352">
        <v>5508.1850000000004</v>
      </c>
      <c r="N45" s="352">
        <v>1768.902</v>
      </c>
      <c r="O45" s="353" t="s">
        <v>115</v>
      </c>
      <c r="P45" s="354">
        <v>754.9</v>
      </c>
      <c r="Q45" s="355">
        <v>3274.3409999999999</v>
      </c>
      <c r="R45" s="356">
        <v>186.31100000000001</v>
      </c>
      <c r="T45" s="35"/>
    </row>
    <row r="46" spans="2:20" ht="15.75" x14ac:dyDescent="0.25">
      <c r="B46" s="351" t="s">
        <v>275</v>
      </c>
      <c r="C46" s="352">
        <v>2180.9250000000002</v>
      </c>
      <c r="D46" s="352">
        <v>10363.958000000001</v>
      </c>
      <c r="E46" s="352">
        <v>648</v>
      </c>
      <c r="F46" s="353" t="s">
        <v>120</v>
      </c>
      <c r="G46" s="354">
        <v>1769.3440000000001</v>
      </c>
      <c r="H46" s="355">
        <v>7664.0959999999995</v>
      </c>
      <c r="I46" s="356">
        <v>671.16300000000001</v>
      </c>
      <c r="J46" s="366"/>
      <c r="K46" s="351" t="s">
        <v>123</v>
      </c>
      <c r="L46" s="352">
        <v>1155.896</v>
      </c>
      <c r="M46" s="352">
        <v>5439.5450000000001</v>
      </c>
      <c r="N46" s="352">
        <v>413.25</v>
      </c>
      <c r="O46" s="353" t="s">
        <v>71</v>
      </c>
      <c r="P46" s="354">
        <v>572.39</v>
      </c>
      <c r="Q46" s="355">
        <v>2476.8820000000001</v>
      </c>
      <c r="R46" s="356">
        <v>243.37700000000001</v>
      </c>
    </row>
    <row r="47" spans="2:20" ht="15.75" x14ac:dyDescent="0.25">
      <c r="B47" s="351" t="s">
        <v>290</v>
      </c>
      <c r="C47" s="352">
        <v>2135.1039999999998</v>
      </c>
      <c r="D47" s="352">
        <v>10022.852000000001</v>
      </c>
      <c r="E47" s="352">
        <v>700</v>
      </c>
      <c r="F47" s="353" t="s">
        <v>119</v>
      </c>
      <c r="G47" s="354">
        <v>1359.674</v>
      </c>
      <c r="H47" s="355">
        <v>5897.9930000000004</v>
      </c>
      <c r="I47" s="356">
        <v>469.82600000000002</v>
      </c>
      <c r="J47" s="366"/>
      <c r="K47" s="351" t="s">
        <v>115</v>
      </c>
      <c r="L47" s="352">
        <v>847.99800000000005</v>
      </c>
      <c r="M47" s="352">
        <v>3992.1060000000002</v>
      </c>
      <c r="N47" s="352">
        <v>181.30600000000001</v>
      </c>
      <c r="O47" s="353" t="s">
        <v>116</v>
      </c>
      <c r="P47" s="354">
        <v>265.08999999999997</v>
      </c>
      <c r="Q47" s="355">
        <v>1150.9079999999999</v>
      </c>
      <c r="R47" s="356">
        <v>104.86799999999999</v>
      </c>
    </row>
    <row r="48" spans="2:20" ht="16.5" thickBot="1" x14ac:dyDescent="0.3">
      <c r="B48" s="357" t="s">
        <v>124</v>
      </c>
      <c r="C48" s="358">
        <v>2023.7850000000001</v>
      </c>
      <c r="D48" s="358">
        <v>9533.4539999999997</v>
      </c>
      <c r="E48" s="358">
        <v>760.08799999999997</v>
      </c>
      <c r="F48" s="359" t="s">
        <v>135</v>
      </c>
      <c r="G48" s="360">
        <v>1338.3620000000001</v>
      </c>
      <c r="H48" s="361">
        <v>5804.3180000000002</v>
      </c>
      <c r="I48" s="362">
        <v>742.15599999999995</v>
      </c>
      <c r="J48" s="366"/>
      <c r="K48" s="357" t="s">
        <v>71</v>
      </c>
      <c r="L48" s="358">
        <v>574.327</v>
      </c>
      <c r="M48" s="358">
        <v>2697.25</v>
      </c>
      <c r="N48" s="358">
        <v>235.2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307</v>
      </c>
      <c r="C55" s="372"/>
      <c r="D55" s="373"/>
      <c r="E55" s="374"/>
      <c r="F55" s="371" t="s">
        <v>308</v>
      </c>
      <c r="G55" s="372"/>
      <c r="H55" s="373"/>
      <c r="I55" s="374"/>
      <c r="J55" s="333"/>
      <c r="K55" s="371" t="s">
        <v>307</v>
      </c>
      <c r="L55" s="372"/>
      <c r="M55" s="373"/>
      <c r="N55" s="374"/>
      <c r="O55" s="371" t="s">
        <v>308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72115.361999999994</v>
      </c>
      <c r="D57" s="340">
        <v>339380.43900000001</v>
      </c>
      <c r="E57" s="341">
        <v>44396.101000000002</v>
      </c>
      <c r="F57" s="342" t="s">
        <v>102</v>
      </c>
      <c r="G57" s="343">
        <v>75273.554999999993</v>
      </c>
      <c r="H57" s="344">
        <v>326488.83500000002</v>
      </c>
      <c r="I57" s="341">
        <v>44472.527000000002</v>
      </c>
      <c r="J57" s="333"/>
      <c r="K57" s="338" t="s">
        <v>102</v>
      </c>
      <c r="L57" s="339">
        <v>31631.581999999999</v>
      </c>
      <c r="M57" s="340">
        <v>148874.228</v>
      </c>
      <c r="N57" s="341">
        <v>19014.878000000001</v>
      </c>
      <c r="O57" s="342" t="s">
        <v>102</v>
      </c>
      <c r="P57" s="343">
        <v>33156.999000000003</v>
      </c>
      <c r="Q57" s="344">
        <v>143801.51999999999</v>
      </c>
      <c r="R57" s="341">
        <v>19753.613000000001</v>
      </c>
    </row>
    <row r="58" spans="2:18" ht="15.75" x14ac:dyDescent="0.25">
      <c r="B58" s="345" t="s">
        <v>122</v>
      </c>
      <c r="C58" s="346">
        <v>10918.686</v>
      </c>
      <c r="D58" s="346">
        <v>51374.239999999998</v>
      </c>
      <c r="E58" s="346">
        <v>6204.348</v>
      </c>
      <c r="F58" s="347" t="s">
        <v>122</v>
      </c>
      <c r="G58" s="348">
        <v>10847.27</v>
      </c>
      <c r="H58" s="349">
        <v>47043.461000000003</v>
      </c>
      <c r="I58" s="350">
        <v>6217.4430000000002</v>
      </c>
      <c r="J58" s="333"/>
      <c r="K58" s="345" t="s">
        <v>69</v>
      </c>
      <c r="L58" s="346">
        <v>10625.546</v>
      </c>
      <c r="M58" s="346">
        <v>50021.313000000002</v>
      </c>
      <c r="N58" s="346">
        <v>6733.8990000000003</v>
      </c>
      <c r="O58" s="347" t="s">
        <v>69</v>
      </c>
      <c r="P58" s="348">
        <v>12798.843000000001</v>
      </c>
      <c r="Q58" s="349">
        <v>55491.394999999997</v>
      </c>
      <c r="R58" s="350">
        <v>7754.8419999999996</v>
      </c>
    </row>
    <row r="59" spans="2:18" ht="15.75" x14ac:dyDescent="0.25">
      <c r="B59" s="351" t="s">
        <v>119</v>
      </c>
      <c r="C59" s="352">
        <v>10048.017</v>
      </c>
      <c r="D59" s="352">
        <v>47264.944000000003</v>
      </c>
      <c r="E59" s="352">
        <v>6690.6310000000003</v>
      </c>
      <c r="F59" s="353" t="s">
        <v>119</v>
      </c>
      <c r="G59" s="354">
        <v>8937.2829999999994</v>
      </c>
      <c r="H59" s="355">
        <v>38758.332999999999</v>
      </c>
      <c r="I59" s="356">
        <v>6185.7219999999998</v>
      </c>
      <c r="J59" s="333"/>
      <c r="K59" s="351" t="s">
        <v>117</v>
      </c>
      <c r="L59" s="352">
        <v>9005.1110000000008</v>
      </c>
      <c r="M59" s="352">
        <v>42363.781999999999</v>
      </c>
      <c r="N59" s="352">
        <v>6726.6310000000003</v>
      </c>
      <c r="O59" s="353" t="s">
        <v>117</v>
      </c>
      <c r="P59" s="354">
        <v>8198.6929999999993</v>
      </c>
      <c r="Q59" s="355">
        <v>35564.572999999997</v>
      </c>
      <c r="R59" s="356">
        <v>6196.518</v>
      </c>
    </row>
    <row r="60" spans="2:18" ht="15.75" x14ac:dyDescent="0.25">
      <c r="B60" s="351" t="s">
        <v>115</v>
      </c>
      <c r="C60" s="352">
        <v>6117.14</v>
      </c>
      <c r="D60" s="352">
        <v>28792.535</v>
      </c>
      <c r="E60" s="352">
        <v>3693.0749999999998</v>
      </c>
      <c r="F60" s="353" t="s">
        <v>124</v>
      </c>
      <c r="G60" s="354">
        <v>7952.009</v>
      </c>
      <c r="H60" s="355">
        <v>34511.788999999997</v>
      </c>
      <c r="I60" s="356">
        <v>5526.27</v>
      </c>
      <c r="J60" s="333"/>
      <c r="K60" s="351" t="s">
        <v>115</v>
      </c>
      <c r="L60" s="352">
        <v>4955.1689999999999</v>
      </c>
      <c r="M60" s="352">
        <v>23307.966</v>
      </c>
      <c r="N60" s="352">
        <v>2016.2190000000001</v>
      </c>
      <c r="O60" s="353" t="s">
        <v>116</v>
      </c>
      <c r="P60" s="354">
        <v>4716.5839999999998</v>
      </c>
      <c r="Q60" s="355">
        <v>20463.725999999999</v>
      </c>
      <c r="R60" s="356">
        <v>2943.7910000000002</v>
      </c>
    </row>
    <row r="61" spans="2:18" ht="15.75" x14ac:dyDescent="0.25">
      <c r="B61" s="351" t="s">
        <v>124</v>
      </c>
      <c r="C61" s="352">
        <v>5965.6639999999998</v>
      </c>
      <c r="D61" s="352">
        <v>28064.991999999998</v>
      </c>
      <c r="E61" s="352">
        <v>4351.9219999999996</v>
      </c>
      <c r="F61" s="353" t="s">
        <v>115</v>
      </c>
      <c r="G61" s="354">
        <v>6112.4740000000002</v>
      </c>
      <c r="H61" s="355">
        <v>26514.611000000001</v>
      </c>
      <c r="I61" s="356">
        <v>3751.8539999999998</v>
      </c>
      <c r="J61" s="333"/>
      <c r="K61" s="351" t="s">
        <v>116</v>
      </c>
      <c r="L61" s="352">
        <v>3487.6880000000001</v>
      </c>
      <c r="M61" s="352">
        <v>16408.901000000002</v>
      </c>
      <c r="N61" s="352">
        <v>2121.674</v>
      </c>
      <c r="O61" s="353" t="s">
        <v>115</v>
      </c>
      <c r="P61" s="354">
        <v>4266.7299999999996</v>
      </c>
      <c r="Q61" s="355">
        <v>18507.109</v>
      </c>
      <c r="R61" s="356">
        <v>1408.2249999999999</v>
      </c>
    </row>
    <row r="62" spans="2:18" ht="15.75" x14ac:dyDescent="0.25">
      <c r="B62" s="351" t="s">
        <v>69</v>
      </c>
      <c r="C62" s="352">
        <v>5007.6859999999997</v>
      </c>
      <c r="D62" s="352">
        <v>23572.777999999998</v>
      </c>
      <c r="E62" s="352">
        <v>3450.4830000000002</v>
      </c>
      <c r="F62" s="353" t="s">
        <v>69</v>
      </c>
      <c r="G62" s="354">
        <v>5628.83</v>
      </c>
      <c r="H62" s="355">
        <v>24424.285</v>
      </c>
      <c r="I62" s="356">
        <v>3802.0410000000002</v>
      </c>
      <c r="J62" s="333"/>
      <c r="K62" s="351" t="s">
        <v>114</v>
      </c>
      <c r="L62" s="352">
        <v>677.42399999999998</v>
      </c>
      <c r="M62" s="352">
        <v>3200.752</v>
      </c>
      <c r="N62" s="352">
        <v>325.57600000000002</v>
      </c>
      <c r="O62" s="353" t="s">
        <v>127</v>
      </c>
      <c r="P62" s="354">
        <v>525.85500000000002</v>
      </c>
      <c r="Q62" s="355">
        <v>2282.375</v>
      </c>
      <c r="R62" s="356">
        <v>240.084</v>
      </c>
    </row>
    <row r="63" spans="2:18" ht="15.75" x14ac:dyDescent="0.25">
      <c r="B63" s="351" t="s">
        <v>164</v>
      </c>
      <c r="C63" s="352">
        <v>4286.1859999999997</v>
      </c>
      <c r="D63" s="352">
        <v>20187.679</v>
      </c>
      <c r="E63" s="352">
        <v>2770.2950000000001</v>
      </c>
      <c r="F63" s="353" t="s">
        <v>113</v>
      </c>
      <c r="G63" s="354">
        <v>3606.99</v>
      </c>
      <c r="H63" s="355">
        <v>15645.204</v>
      </c>
      <c r="I63" s="356">
        <v>1320.8620000000001</v>
      </c>
      <c r="J63" s="333"/>
      <c r="K63" s="351" t="s">
        <v>127</v>
      </c>
      <c r="L63" s="352">
        <v>510.48200000000003</v>
      </c>
      <c r="M63" s="352">
        <v>2402.4079999999999</v>
      </c>
      <c r="N63" s="352">
        <v>228.49799999999999</v>
      </c>
      <c r="O63" s="353" t="s">
        <v>68</v>
      </c>
      <c r="P63" s="354">
        <v>524.81700000000001</v>
      </c>
      <c r="Q63" s="355">
        <v>2275.4929999999999</v>
      </c>
      <c r="R63" s="356">
        <v>197.642</v>
      </c>
    </row>
    <row r="64" spans="2:18" ht="15.75" x14ac:dyDescent="0.25">
      <c r="B64" s="351" t="s">
        <v>114</v>
      </c>
      <c r="C64" s="352">
        <v>4252.2359999999999</v>
      </c>
      <c r="D64" s="352">
        <v>20013.495999999999</v>
      </c>
      <c r="E64" s="352">
        <v>3517.0659999999998</v>
      </c>
      <c r="F64" s="353" t="s">
        <v>214</v>
      </c>
      <c r="G64" s="354">
        <v>3418.88</v>
      </c>
      <c r="H64" s="355">
        <v>14829.583000000001</v>
      </c>
      <c r="I64" s="356">
        <v>1403.2</v>
      </c>
      <c r="J64" s="333"/>
      <c r="K64" s="351" t="s">
        <v>71</v>
      </c>
      <c r="L64" s="352">
        <v>489.54199999999997</v>
      </c>
      <c r="M64" s="352">
        <v>2316.8560000000002</v>
      </c>
      <c r="N64" s="352">
        <v>264.42</v>
      </c>
      <c r="O64" s="353" t="s">
        <v>114</v>
      </c>
      <c r="P64" s="354">
        <v>463.58600000000001</v>
      </c>
      <c r="Q64" s="355">
        <v>2003.6579999999999</v>
      </c>
      <c r="R64" s="356">
        <v>217.458</v>
      </c>
    </row>
    <row r="65" spans="2:18" ht="15.75" x14ac:dyDescent="0.25">
      <c r="B65" s="351" t="s">
        <v>113</v>
      </c>
      <c r="C65" s="352">
        <v>3459.28</v>
      </c>
      <c r="D65" s="352">
        <v>16284.411</v>
      </c>
      <c r="E65" s="352">
        <v>1394.9590000000001</v>
      </c>
      <c r="F65" s="353" t="s">
        <v>129</v>
      </c>
      <c r="G65" s="354">
        <v>3115.4189999999999</v>
      </c>
      <c r="H65" s="355">
        <v>13513.619000000001</v>
      </c>
      <c r="I65" s="356">
        <v>2152.6239999999998</v>
      </c>
      <c r="J65" s="333"/>
      <c r="K65" s="351" t="s">
        <v>113</v>
      </c>
      <c r="L65" s="352">
        <v>420.096</v>
      </c>
      <c r="M65" s="352">
        <v>1976.9359999999999</v>
      </c>
      <c r="N65" s="352">
        <v>90.89</v>
      </c>
      <c r="O65" s="353" t="s">
        <v>112</v>
      </c>
      <c r="P65" s="354">
        <v>448.495</v>
      </c>
      <c r="Q65" s="355">
        <v>1951.4169999999999</v>
      </c>
      <c r="R65" s="356">
        <v>210.166</v>
      </c>
    </row>
    <row r="66" spans="2:18" ht="15.75" x14ac:dyDescent="0.25">
      <c r="B66" s="351" t="s">
        <v>129</v>
      </c>
      <c r="C66" s="352">
        <v>3014.1419999999998</v>
      </c>
      <c r="D66" s="352">
        <v>14182.22</v>
      </c>
      <c r="E66" s="352">
        <v>2350.0790000000002</v>
      </c>
      <c r="F66" s="353" t="s">
        <v>164</v>
      </c>
      <c r="G66" s="354">
        <v>3062.3649999999998</v>
      </c>
      <c r="H66" s="355">
        <v>13291.234</v>
      </c>
      <c r="I66" s="356">
        <v>1902.1949999999999</v>
      </c>
      <c r="J66" s="333"/>
      <c r="K66" s="351" t="s">
        <v>68</v>
      </c>
      <c r="L66" s="352">
        <v>374.45600000000002</v>
      </c>
      <c r="M66" s="352">
        <v>1758.41</v>
      </c>
      <c r="N66" s="352">
        <v>102.34099999999999</v>
      </c>
      <c r="O66" s="353" t="s">
        <v>113</v>
      </c>
      <c r="P66" s="354">
        <v>365.92399999999998</v>
      </c>
      <c r="Q66" s="355">
        <v>1584.884</v>
      </c>
      <c r="R66" s="356">
        <v>80.254999999999995</v>
      </c>
    </row>
    <row r="67" spans="2:18" ht="15.75" x14ac:dyDescent="0.25">
      <c r="B67" s="351" t="s">
        <v>214</v>
      </c>
      <c r="C67" s="352">
        <v>2435.5340000000001</v>
      </c>
      <c r="D67" s="352">
        <v>11462.523999999999</v>
      </c>
      <c r="E67" s="352">
        <v>1049.306</v>
      </c>
      <c r="F67" s="353" t="s">
        <v>114</v>
      </c>
      <c r="G67" s="354">
        <v>2629.1120000000001</v>
      </c>
      <c r="H67" s="355">
        <v>11407.578</v>
      </c>
      <c r="I67" s="356">
        <v>2205.6869999999999</v>
      </c>
      <c r="J67" s="333"/>
      <c r="K67" s="351" t="s">
        <v>214</v>
      </c>
      <c r="L67" s="352">
        <v>358.81900000000002</v>
      </c>
      <c r="M67" s="352">
        <v>1689.3979999999999</v>
      </c>
      <c r="N67" s="352">
        <v>113.05</v>
      </c>
      <c r="O67" s="353" t="s">
        <v>214</v>
      </c>
      <c r="P67" s="354">
        <v>189.57400000000001</v>
      </c>
      <c r="Q67" s="355">
        <v>820.48199999999997</v>
      </c>
      <c r="R67" s="356">
        <v>209.15600000000001</v>
      </c>
    </row>
    <row r="68" spans="2:18" ht="15.75" x14ac:dyDescent="0.25">
      <c r="B68" s="351" t="s">
        <v>128</v>
      </c>
      <c r="C68" s="352">
        <v>1791.8689999999999</v>
      </c>
      <c r="D68" s="352">
        <v>8430.5789999999997</v>
      </c>
      <c r="E68" s="352">
        <v>881.19600000000003</v>
      </c>
      <c r="F68" s="353" t="s">
        <v>153</v>
      </c>
      <c r="G68" s="354">
        <v>2456.9639999999999</v>
      </c>
      <c r="H68" s="355">
        <v>10656.358</v>
      </c>
      <c r="I68" s="356">
        <v>1093.55</v>
      </c>
      <c r="J68" s="333"/>
      <c r="K68" s="351" t="s">
        <v>121</v>
      </c>
      <c r="L68" s="352">
        <v>179.72399999999999</v>
      </c>
      <c r="M68" s="352">
        <v>845.26199999999994</v>
      </c>
      <c r="N68" s="352">
        <v>56.932000000000002</v>
      </c>
      <c r="O68" s="353" t="s">
        <v>152</v>
      </c>
      <c r="P68" s="354">
        <v>189.44800000000001</v>
      </c>
      <c r="Q68" s="355">
        <v>824.69200000000001</v>
      </c>
      <c r="R68" s="356">
        <v>89.117999999999995</v>
      </c>
    </row>
    <row r="69" spans="2:18" ht="15.75" x14ac:dyDescent="0.25">
      <c r="B69" s="351" t="s">
        <v>123</v>
      </c>
      <c r="C69" s="352">
        <v>1570.3579999999999</v>
      </c>
      <c r="D69" s="352">
        <v>7393.6080000000002</v>
      </c>
      <c r="E69" s="352">
        <v>902.52800000000002</v>
      </c>
      <c r="F69" s="353" t="s">
        <v>128</v>
      </c>
      <c r="G69" s="354">
        <v>2099.6149999999998</v>
      </c>
      <c r="H69" s="355">
        <v>9107.482</v>
      </c>
      <c r="I69" s="356">
        <v>939.81500000000005</v>
      </c>
      <c r="J69" s="333"/>
      <c r="K69" s="351" t="s">
        <v>152</v>
      </c>
      <c r="L69" s="352">
        <v>167.96799999999999</v>
      </c>
      <c r="M69" s="352">
        <v>791.20600000000002</v>
      </c>
      <c r="N69" s="352">
        <v>77.56</v>
      </c>
      <c r="O69" s="353" t="s">
        <v>71</v>
      </c>
      <c r="P69" s="354">
        <v>131.376</v>
      </c>
      <c r="Q69" s="355">
        <v>569.44600000000003</v>
      </c>
      <c r="R69" s="356">
        <v>65.825000000000003</v>
      </c>
    </row>
    <row r="70" spans="2:18" ht="15.75" x14ac:dyDescent="0.25">
      <c r="B70" s="351" t="s">
        <v>117</v>
      </c>
      <c r="C70" s="352">
        <v>1439.5709999999999</v>
      </c>
      <c r="D70" s="352">
        <v>6773.1170000000002</v>
      </c>
      <c r="E70" s="352">
        <v>728.03</v>
      </c>
      <c r="F70" s="353" t="s">
        <v>168</v>
      </c>
      <c r="G70" s="354">
        <v>1617.4079999999999</v>
      </c>
      <c r="H70" s="355">
        <v>6998.8419999999996</v>
      </c>
      <c r="I70" s="356">
        <v>709</v>
      </c>
      <c r="J70" s="333"/>
      <c r="K70" s="351" t="s">
        <v>112</v>
      </c>
      <c r="L70" s="352">
        <v>144.78899999999999</v>
      </c>
      <c r="M70" s="352">
        <v>685.01700000000005</v>
      </c>
      <c r="N70" s="352">
        <v>59.715000000000003</v>
      </c>
      <c r="O70" s="353" t="s">
        <v>111</v>
      </c>
      <c r="P70" s="354">
        <v>77.641999999999996</v>
      </c>
      <c r="Q70" s="355">
        <v>337.17700000000002</v>
      </c>
      <c r="R70" s="356">
        <v>32.726999999999997</v>
      </c>
    </row>
    <row r="71" spans="2:18" ht="15.75" x14ac:dyDescent="0.25">
      <c r="B71" s="351" t="s">
        <v>153</v>
      </c>
      <c r="C71" s="352">
        <v>1271.2380000000001</v>
      </c>
      <c r="D71" s="352">
        <v>5960.42</v>
      </c>
      <c r="E71" s="352">
        <v>529.65</v>
      </c>
      <c r="F71" s="353" t="s">
        <v>118</v>
      </c>
      <c r="G71" s="354">
        <v>1556.6110000000001</v>
      </c>
      <c r="H71" s="355">
        <v>6724.692</v>
      </c>
      <c r="I71" s="356">
        <v>700</v>
      </c>
      <c r="J71" s="333"/>
      <c r="K71" s="351" t="s">
        <v>111</v>
      </c>
      <c r="L71" s="352">
        <v>100.93</v>
      </c>
      <c r="M71" s="352">
        <v>476.34500000000003</v>
      </c>
      <c r="N71" s="352">
        <v>35.845999999999997</v>
      </c>
      <c r="O71" s="353" t="s">
        <v>135</v>
      </c>
      <c r="P71" s="354">
        <v>69.864000000000004</v>
      </c>
      <c r="Q71" s="355">
        <v>302.87</v>
      </c>
      <c r="R71" s="356">
        <v>23.783999999999999</v>
      </c>
    </row>
    <row r="72" spans="2:18" ht="15.75" x14ac:dyDescent="0.25">
      <c r="B72" s="351" t="s">
        <v>71</v>
      </c>
      <c r="C72" s="352">
        <v>1228.6479999999999</v>
      </c>
      <c r="D72" s="352">
        <v>5785.61</v>
      </c>
      <c r="E72" s="352">
        <v>819.80899999999997</v>
      </c>
      <c r="F72" s="353" t="s">
        <v>123</v>
      </c>
      <c r="G72" s="354">
        <v>1524.7650000000001</v>
      </c>
      <c r="H72" s="355">
        <v>6611.4650000000001</v>
      </c>
      <c r="I72" s="356">
        <v>819.89300000000003</v>
      </c>
      <c r="J72" s="333"/>
      <c r="K72" s="351" t="s">
        <v>135</v>
      </c>
      <c r="L72" s="352">
        <v>66.775999999999996</v>
      </c>
      <c r="M72" s="352">
        <v>314.03899999999999</v>
      </c>
      <c r="N72" s="352">
        <v>28.87</v>
      </c>
      <c r="O72" s="353" t="s">
        <v>121</v>
      </c>
      <c r="P72" s="354">
        <v>59.375999999999998</v>
      </c>
      <c r="Q72" s="355">
        <v>257.47800000000001</v>
      </c>
      <c r="R72" s="356">
        <v>20.212</v>
      </c>
    </row>
    <row r="73" spans="2:18" ht="16.5" thickBot="1" x14ac:dyDescent="0.3">
      <c r="B73" s="357" t="s">
        <v>152</v>
      </c>
      <c r="C73" s="358">
        <v>1226.3109999999999</v>
      </c>
      <c r="D73" s="358">
        <v>5769.5450000000001</v>
      </c>
      <c r="E73" s="358">
        <v>833.16300000000001</v>
      </c>
      <c r="F73" s="359" t="s">
        <v>71</v>
      </c>
      <c r="G73" s="360">
        <v>1472.046</v>
      </c>
      <c r="H73" s="361">
        <v>6389.3729999999996</v>
      </c>
      <c r="I73" s="362">
        <v>867.55399999999997</v>
      </c>
      <c r="J73" s="333"/>
      <c r="K73" s="357" t="s">
        <v>161</v>
      </c>
      <c r="L73" s="358">
        <v>59.939</v>
      </c>
      <c r="M73" s="358">
        <v>282.11900000000003</v>
      </c>
      <c r="N73" s="358">
        <v>28.722000000000001</v>
      </c>
      <c r="O73" s="359" t="s">
        <v>161</v>
      </c>
      <c r="P73" s="360">
        <v>51.426000000000002</v>
      </c>
      <c r="Q73" s="361">
        <v>223.119</v>
      </c>
      <c r="R73" s="362">
        <v>28.11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307</v>
      </c>
      <c r="C80" s="372"/>
      <c r="D80" s="373"/>
      <c r="E80" s="374"/>
      <c r="F80" s="371" t="s">
        <v>308</v>
      </c>
      <c r="G80" s="372"/>
      <c r="H80" s="373"/>
      <c r="I80" s="374"/>
      <c r="J80" s="333"/>
      <c r="K80" s="371" t="s">
        <v>307</v>
      </c>
      <c r="L80" s="372"/>
      <c r="M80" s="373"/>
      <c r="N80" s="374"/>
      <c r="O80" s="371" t="s">
        <v>308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71551.120999999999</v>
      </c>
      <c r="D82" s="340">
        <v>336631.11300000001</v>
      </c>
      <c r="E82" s="341">
        <v>77212.880999999994</v>
      </c>
      <c r="F82" s="342" t="s">
        <v>102</v>
      </c>
      <c r="G82" s="343">
        <v>62770.81</v>
      </c>
      <c r="H82" s="344">
        <v>272295.30900000001</v>
      </c>
      <c r="I82" s="341">
        <v>67523.22</v>
      </c>
      <c r="J82" s="333"/>
      <c r="K82" s="338" t="s">
        <v>102</v>
      </c>
      <c r="L82" s="339">
        <v>20956.361000000001</v>
      </c>
      <c r="M82" s="340">
        <v>98676.588000000003</v>
      </c>
      <c r="N82" s="341">
        <v>28737.077000000001</v>
      </c>
      <c r="O82" s="342" t="s">
        <v>102</v>
      </c>
      <c r="P82" s="343">
        <v>23939.532999999999</v>
      </c>
      <c r="Q82" s="344">
        <v>103858.3</v>
      </c>
      <c r="R82" s="341">
        <v>23920.958999999999</v>
      </c>
    </row>
    <row r="83" spans="2:18" ht="15.75" x14ac:dyDescent="0.25">
      <c r="B83" s="345" t="s">
        <v>136</v>
      </c>
      <c r="C83" s="346">
        <v>16019.914000000001</v>
      </c>
      <c r="D83" s="346">
        <v>75307.048999999999</v>
      </c>
      <c r="E83" s="346">
        <v>18388.194</v>
      </c>
      <c r="F83" s="347" t="s">
        <v>136</v>
      </c>
      <c r="G83" s="348">
        <v>9867.5759999999991</v>
      </c>
      <c r="H83" s="349">
        <v>42826.697</v>
      </c>
      <c r="I83" s="350">
        <v>13617.111999999999</v>
      </c>
      <c r="J83" s="333"/>
      <c r="K83" s="345" t="s">
        <v>69</v>
      </c>
      <c r="L83" s="346">
        <v>6970.2280000000001</v>
      </c>
      <c r="M83" s="346">
        <v>32801.01</v>
      </c>
      <c r="N83" s="346">
        <v>9382.3819999999996</v>
      </c>
      <c r="O83" s="347" t="s">
        <v>69</v>
      </c>
      <c r="P83" s="348">
        <v>7475.6959999999999</v>
      </c>
      <c r="Q83" s="349">
        <v>32434.649000000001</v>
      </c>
      <c r="R83" s="350">
        <v>5650.8040000000001</v>
      </c>
    </row>
    <row r="84" spans="2:18" ht="15.75" x14ac:dyDescent="0.25">
      <c r="B84" s="351" t="s">
        <v>214</v>
      </c>
      <c r="C84" s="352">
        <v>9275.32</v>
      </c>
      <c r="D84" s="352">
        <v>43602.752</v>
      </c>
      <c r="E84" s="352">
        <v>10693.155000000001</v>
      </c>
      <c r="F84" s="353" t="s">
        <v>214</v>
      </c>
      <c r="G84" s="354">
        <v>8412.0210000000006</v>
      </c>
      <c r="H84" s="355">
        <v>36481.025000000001</v>
      </c>
      <c r="I84" s="356">
        <v>10207.922</v>
      </c>
      <c r="J84" s="333"/>
      <c r="K84" s="351" t="s">
        <v>68</v>
      </c>
      <c r="L84" s="352">
        <v>3583.88</v>
      </c>
      <c r="M84" s="352">
        <v>16874.242999999999</v>
      </c>
      <c r="N84" s="352">
        <v>1907.4970000000001</v>
      </c>
      <c r="O84" s="353" t="s">
        <v>68</v>
      </c>
      <c r="P84" s="354">
        <v>3848.8989999999999</v>
      </c>
      <c r="Q84" s="355">
        <v>16692.692999999999</v>
      </c>
      <c r="R84" s="356">
        <v>2151.837</v>
      </c>
    </row>
    <row r="85" spans="2:18" ht="15.75" x14ac:dyDescent="0.25">
      <c r="B85" s="351" t="s">
        <v>166</v>
      </c>
      <c r="C85" s="352">
        <v>5615.1030000000001</v>
      </c>
      <c r="D85" s="352">
        <v>26418.504000000001</v>
      </c>
      <c r="E85" s="352">
        <v>5184.0020000000004</v>
      </c>
      <c r="F85" s="353" t="s">
        <v>69</v>
      </c>
      <c r="G85" s="354">
        <v>4266.2290000000003</v>
      </c>
      <c r="H85" s="355">
        <v>18511.083999999999</v>
      </c>
      <c r="I85" s="356">
        <v>6163.0010000000002</v>
      </c>
      <c r="J85" s="333"/>
      <c r="K85" s="351" t="s">
        <v>214</v>
      </c>
      <c r="L85" s="352">
        <v>3217.569</v>
      </c>
      <c r="M85" s="352">
        <v>15137.036</v>
      </c>
      <c r="N85" s="352">
        <v>2016.9380000000001</v>
      </c>
      <c r="O85" s="353" t="s">
        <v>117</v>
      </c>
      <c r="P85" s="354">
        <v>3799.27</v>
      </c>
      <c r="Q85" s="355">
        <v>16481.277999999998</v>
      </c>
      <c r="R85" s="356">
        <v>3963.96</v>
      </c>
    </row>
    <row r="86" spans="2:18" ht="15.75" x14ac:dyDescent="0.25">
      <c r="B86" s="351" t="s">
        <v>69</v>
      </c>
      <c r="C86" s="352">
        <v>5070.6909999999998</v>
      </c>
      <c r="D86" s="352">
        <v>23848.455999999998</v>
      </c>
      <c r="E86" s="352">
        <v>10940.273999999999</v>
      </c>
      <c r="F86" s="353" t="s">
        <v>166</v>
      </c>
      <c r="G86" s="354">
        <v>4139.8900000000003</v>
      </c>
      <c r="H86" s="355">
        <v>17931.7</v>
      </c>
      <c r="I86" s="356">
        <v>3769.0010000000002</v>
      </c>
      <c r="J86" s="333"/>
      <c r="K86" s="351" t="s">
        <v>117</v>
      </c>
      <c r="L86" s="352">
        <v>1894.971</v>
      </c>
      <c r="M86" s="352">
        <v>8934.7950000000001</v>
      </c>
      <c r="N86" s="352">
        <v>1842.078</v>
      </c>
      <c r="O86" s="353" t="s">
        <v>214</v>
      </c>
      <c r="P86" s="354">
        <v>2268.8989999999999</v>
      </c>
      <c r="Q86" s="355">
        <v>9839.6730000000007</v>
      </c>
      <c r="R86" s="356">
        <v>1863.7339999999999</v>
      </c>
    </row>
    <row r="87" spans="2:18" ht="15.75" x14ac:dyDescent="0.25">
      <c r="B87" s="351" t="s">
        <v>235</v>
      </c>
      <c r="C87" s="352">
        <v>3325.9290000000001</v>
      </c>
      <c r="D87" s="352">
        <v>15701.228999999999</v>
      </c>
      <c r="E87" s="352">
        <v>3592.5030000000002</v>
      </c>
      <c r="F87" s="353" t="s">
        <v>169</v>
      </c>
      <c r="G87" s="354">
        <v>3833.3809999999999</v>
      </c>
      <c r="H87" s="355">
        <v>16644.384999999998</v>
      </c>
      <c r="I87" s="356">
        <v>3552.5</v>
      </c>
      <c r="J87" s="333"/>
      <c r="K87" s="351" t="s">
        <v>111</v>
      </c>
      <c r="L87" s="352">
        <v>724.59500000000003</v>
      </c>
      <c r="M87" s="352">
        <v>3419.2640000000001</v>
      </c>
      <c r="N87" s="352">
        <v>165.34</v>
      </c>
      <c r="O87" s="353" t="s">
        <v>114</v>
      </c>
      <c r="P87" s="354">
        <v>1001.539</v>
      </c>
      <c r="Q87" s="355">
        <v>4353.0330000000004</v>
      </c>
      <c r="R87" s="356">
        <v>5495.4690000000001</v>
      </c>
    </row>
    <row r="88" spans="2:18" ht="15.75" x14ac:dyDescent="0.25">
      <c r="B88" s="351" t="s">
        <v>164</v>
      </c>
      <c r="C88" s="352">
        <v>3108.9290000000001</v>
      </c>
      <c r="D88" s="352">
        <v>14640.589</v>
      </c>
      <c r="E88" s="352">
        <v>2045.9670000000001</v>
      </c>
      <c r="F88" s="353" t="s">
        <v>168</v>
      </c>
      <c r="G88" s="354">
        <v>3307.308</v>
      </c>
      <c r="H88" s="355">
        <v>14341.594999999999</v>
      </c>
      <c r="I88" s="356">
        <v>3435.002</v>
      </c>
      <c r="J88" s="333"/>
      <c r="K88" s="351" t="s">
        <v>114</v>
      </c>
      <c r="L88" s="352">
        <v>522.39800000000002</v>
      </c>
      <c r="M88" s="352">
        <v>2451.4940000000001</v>
      </c>
      <c r="N88" s="352">
        <v>3386.0189999999998</v>
      </c>
      <c r="O88" s="353" t="s">
        <v>136</v>
      </c>
      <c r="P88" s="354">
        <v>699.38099999999997</v>
      </c>
      <c r="Q88" s="355">
        <v>3039.0819999999999</v>
      </c>
      <c r="R88" s="356">
        <v>222.49100000000001</v>
      </c>
    </row>
    <row r="89" spans="2:18" ht="15.75" x14ac:dyDescent="0.25">
      <c r="B89" s="351" t="s">
        <v>111</v>
      </c>
      <c r="C89" s="352">
        <v>2784.6120000000001</v>
      </c>
      <c r="D89" s="352">
        <v>13101.744000000001</v>
      </c>
      <c r="E89" s="352">
        <v>1854.8710000000001</v>
      </c>
      <c r="F89" s="353" t="s">
        <v>111</v>
      </c>
      <c r="G89" s="354">
        <v>2011.655</v>
      </c>
      <c r="H89" s="355">
        <v>8723.7659999999996</v>
      </c>
      <c r="I89" s="356">
        <v>2149.221</v>
      </c>
      <c r="J89" s="333"/>
      <c r="K89" s="351" t="s">
        <v>119</v>
      </c>
      <c r="L89" s="352">
        <v>506.08699999999999</v>
      </c>
      <c r="M89" s="352">
        <v>2395.239</v>
      </c>
      <c r="N89" s="352">
        <v>649.65499999999997</v>
      </c>
      <c r="O89" s="353" t="s">
        <v>115</v>
      </c>
      <c r="P89" s="354">
        <v>632.28700000000003</v>
      </c>
      <c r="Q89" s="355">
        <v>2740.1210000000001</v>
      </c>
      <c r="R89" s="356">
        <v>286.00099999999998</v>
      </c>
    </row>
    <row r="90" spans="2:18" ht="15.75" x14ac:dyDescent="0.25">
      <c r="B90" s="351" t="s">
        <v>169</v>
      </c>
      <c r="C90" s="352">
        <v>2325.8989999999999</v>
      </c>
      <c r="D90" s="352">
        <v>10926.687</v>
      </c>
      <c r="E90" s="352">
        <v>1970.1010000000001</v>
      </c>
      <c r="F90" s="353" t="s">
        <v>113</v>
      </c>
      <c r="G90" s="354">
        <v>1755.8610000000001</v>
      </c>
      <c r="H90" s="355">
        <v>7622.1210000000001</v>
      </c>
      <c r="I90" s="356">
        <v>605.52800000000002</v>
      </c>
      <c r="J90" s="333"/>
      <c r="K90" s="351" t="s">
        <v>115</v>
      </c>
      <c r="L90" s="352">
        <v>495.37</v>
      </c>
      <c r="M90" s="352">
        <v>2329.665</v>
      </c>
      <c r="N90" s="352">
        <v>4544.268</v>
      </c>
      <c r="O90" s="353" t="s">
        <v>164</v>
      </c>
      <c r="P90" s="354">
        <v>618.34299999999996</v>
      </c>
      <c r="Q90" s="355">
        <v>2688.7640000000001</v>
      </c>
      <c r="R90" s="356">
        <v>901.5</v>
      </c>
    </row>
    <row r="91" spans="2:18" ht="15.75" x14ac:dyDescent="0.25">
      <c r="B91" s="351" t="s">
        <v>168</v>
      </c>
      <c r="C91" s="352">
        <v>2103.3539999999998</v>
      </c>
      <c r="D91" s="352">
        <v>9910.65</v>
      </c>
      <c r="E91" s="352">
        <v>2265</v>
      </c>
      <c r="F91" s="353" t="s">
        <v>153</v>
      </c>
      <c r="G91" s="354">
        <v>1693.0609999999999</v>
      </c>
      <c r="H91" s="355">
        <v>7344.21</v>
      </c>
      <c r="I91" s="356">
        <v>2146.9</v>
      </c>
      <c r="J91" s="333"/>
      <c r="K91" s="351" t="s">
        <v>136</v>
      </c>
      <c r="L91" s="352">
        <v>415.62</v>
      </c>
      <c r="M91" s="352">
        <v>1962.8140000000001</v>
      </c>
      <c r="N91" s="352">
        <v>329.279</v>
      </c>
      <c r="O91" s="353" t="s">
        <v>116</v>
      </c>
      <c r="P91" s="354">
        <v>592.59199999999998</v>
      </c>
      <c r="Q91" s="355">
        <v>2569.0720000000001</v>
      </c>
      <c r="R91" s="356">
        <v>86.697999999999993</v>
      </c>
    </row>
    <row r="92" spans="2:18" ht="15.75" x14ac:dyDescent="0.25">
      <c r="B92" s="351" t="s">
        <v>153</v>
      </c>
      <c r="C92" s="352">
        <v>1965.634</v>
      </c>
      <c r="D92" s="352">
        <v>9226.6229999999996</v>
      </c>
      <c r="E92" s="352">
        <v>2221</v>
      </c>
      <c r="F92" s="353" t="s">
        <v>122</v>
      </c>
      <c r="G92" s="354">
        <v>1592.499</v>
      </c>
      <c r="H92" s="355">
        <v>6901.65</v>
      </c>
      <c r="I92" s="356">
        <v>282.95800000000003</v>
      </c>
      <c r="J92" s="333"/>
      <c r="K92" s="351" t="s">
        <v>221</v>
      </c>
      <c r="L92" s="352">
        <v>400.99299999999999</v>
      </c>
      <c r="M92" s="352">
        <v>1885.374</v>
      </c>
      <c r="N92" s="352">
        <v>630.23099999999999</v>
      </c>
      <c r="O92" s="353" t="s">
        <v>112</v>
      </c>
      <c r="P92" s="354">
        <v>394.14800000000002</v>
      </c>
      <c r="Q92" s="355">
        <v>1709.222</v>
      </c>
      <c r="R92" s="356">
        <v>259.32499999999999</v>
      </c>
    </row>
    <row r="93" spans="2:18" ht="15.75" x14ac:dyDescent="0.25">
      <c r="B93" s="351" t="s">
        <v>273</v>
      </c>
      <c r="C93" s="352">
        <v>1454.4380000000001</v>
      </c>
      <c r="D93" s="352">
        <v>6824.8119999999999</v>
      </c>
      <c r="E93" s="352">
        <v>1496.01</v>
      </c>
      <c r="F93" s="353" t="s">
        <v>212</v>
      </c>
      <c r="G93" s="354">
        <v>1192.479</v>
      </c>
      <c r="H93" s="355">
        <v>5186.6980000000003</v>
      </c>
      <c r="I93" s="356">
        <v>1723</v>
      </c>
      <c r="J93" s="333"/>
      <c r="K93" s="351" t="s">
        <v>152</v>
      </c>
      <c r="L93" s="352">
        <v>363.93400000000003</v>
      </c>
      <c r="M93" s="352">
        <v>1710.202</v>
      </c>
      <c r="N93" s="352">
        <v>447.05500000000001</v>
      </c>
      <c r="O93" s="353" t="s">
        <v>123</v>
      </c>
      <c r="P93" s="354">
        <v>362.90800000000002</v>
      </c>
      <c r="Q93" s="355">
        <v>1571.655</v>
      </c>
      <c r="R93" s="356">
        <v>182.148</v>
      </c>
    </row>
    <row r="94" spans="2:18" ht="15.75" x14ac:dyDescent="0.25">
      <c r="B94" s="351" t="s">
        <v>121</v>
      </c>
      <c r="C94" s="352">
        <v>1250.107</v>
      </c>
      <c r="D94" s="352">
        <v>5881.7560000000003</v>
      </c>
      <c r="E94" s="352">
        <v>1639.655</v>
      </c>
      <c r="F94" s="353" t="s">
        <v>223</v>
      </c>
      <c r="G94" s="354">
        <v>1113.144</v>
      </c>
      <c r="H94" s="355">
        <v>4816.5749999999998</v>
      </c>
      <c r="I94" s="356">
        <v>1205</v>
      </c>
      <c r="J94" s="333"/>
      <c r="K94" s="351" t="s">
        <v>127</v>
      </c>
      <c r="L94" s="352">
        <v>348.14</v>
      </c>
      <c r="M94" s="352">
        <v>1635.9280000000001</v>
      </c>
      <c r="N94" s="352">
        <v>80.227999999999994</v>
      </c>
      <c r="O94" s="353" t="s">
        <v>111</v>
      </c>
      <c r="P94" s="354">
        <v>355.065</v>
      </c>
      <c r="Q94" s="355">
        <v>1534.5429999999999</v>
      </c>
      <c r="R94" s="356">
        <v>95.721999999999994</v>
      </c>
    </row>
    <row r="95" spans="2:18" ht="15.75" x14ac:dyDescent="0.25">
      <c r="B95" s="351" t="s">
        <v>119</v>
      </c>
      <c r="C95" s="352">
        <v>1184.059</v>
      </c>
      <c r="D95" s="352">
        <v>5559.223</v>
      </c>
      <c r="E95" s="352">
        <v>558.02800000000002</v>
      </c>
      <c r="F95" s="353" t="s">
        <v>117</v>
      </c>
      <c r="G95" s="354">
        <v>1051.8989999999999</v>
      </c>
      <c r="H95" s="355">
        <v>4563.7129999999997</v>
      </c>
      <c r="I95" s="356">
        <v>1382.0409999999999</v>
      </c>
      <c r="J95" s="333"/>
      <c r="K95" s="351" t="s">
        <v>113</v>
      </c>
      <c r="L95" s="352">
        <v>294.62599999999998</v>
      </c>
      <c r="M95" s="352">
        <v>1387.162</v>
      </c>
      <c r="N95" s="352">
        <v>30.56</v>
      </c>
      <c r="O95" s="353" t="s">
        <v>127</v>
      </c>
      <c r="P95" s="354">
        <v>351.42200000000003</v>
      </c>
      <c r="Q95" s="355">
        <v>1526.4490000000001</v>
      </c>
      <c r="R95" s="356">
        <v>95.22</v>
      </c>
    </row>
    <row r="96" spans="2:18" ht="15.75" x14ac:dyDescent="0.25">
      <c r="B96" s="351" t="s">
        <v>272</v>
      </c>
      <c r="C96" s="352">
        <v>1072.0999999999999</v>
      </c>
      <c r="D96" s="352">
        <v>5070.0079999999998</v>
      </c>
      <c r="E96" s="352">
        <v>1294</v>
      </c>
      <c r="F96" s="353" t="s">
        <v>121</v>
      </c>
      <c r="G96" s="354">
        <v>1014.2430000000001</v>
      </c>
      <c r="H96" s="355">
        <v>4401.9870000000001</v>
      </c>
      <c r="I96" s="356">
        <v>1265.0540000000001</v>
      </c>
      <c r="J96" s="333"/>
      <c r="K96" s="351" t="s">
        <v>123</v>
      </c>
      <c r="L96" s="352">
        <v>261.06</v>
      </c>
      <c r="M96" s="352">
        <v>1226.3510000000001</v>
      </c>
      <c r="N96" s="352">
        <v>120.93300000000001</v>
      </c>
      <c r="O96" s="353" t="s">
        <v>221</v>
      </c>
      <c r="P96" s="354">
        <v>327.84199999999998</v>
      </c>
      <c r="Q96" s="355">
        <v>1421.8409999999999</v>
      </c>
      <c r="R96" s="356">
        <v>563.85400000000004</v>
      </c>
    </row>
    <row r="97" spans="2:18" ht="15.75" x14ac:dyDescent="0.25">
      <c r="B97" s="351" t="s">
        <v>115</v>
      </c>
      <c r="C97" s="352">
        <v>945.47799999999995</v>
      </c>
      <c r="D97" s="352">
        <v>4452.22</v>
      </c>
      <c r="E97" s="352">
        <v>714.29200000000003</v>
      </c>
      <c r="F97" s="353" t="s">
        <v>235</v>
      </c>
      <c r="G97" s="354">
        <v>834.46400000000006</v>
      </c>
      <c r="H97" s="355">
        <v>3612.1</v>
      </c>
      <c r="I97" s="356">
        <v>950</v>
      </c>
      <c r="J97" s="333"/>
      <c r="K97" s="351" t="s">
        <v>112</v>
      </c>
      <c r="L97" s="352">
        <v>250.98699999999999</v>
      </c>
      <c r="M97" s="352">
        <v>1186.22</v>
      </c>
      <c r="N97" s="352">
        <v>126.06</v>
      </c>
      <c r="O97" s="353" t="s">
        <v>152</v>
      </c>
      <c r="P97" s="354">
        <v>313.233</v>
      </c>
      <c r="Q97" s="355">
        <v>1360.663</v>
      </c>
      <c r="R97" s="356">
        <v>331.98700000000002</v>
      </c>
    </row>
    <row r="98" spans="2:18" ht="16.5" thickBot="1" x14ac:dyDescent="0.3">
      <c r="B98" s="357" t="s">
        <v>113</v>
      </c>
      <c r="C98" s="358">
        <v>837.63800000000003</v>
      </c>
      <c r="D98" s="358">
        <v>3936.9839999999999</v>
      </c>
      <c r="E98" s="358">
        <v>577.05700000000002</v>
      </c>
      <c r="F98" s="359" t="s">
        <v>68</v>
      </c>
      <c r="G98" s="360">
        <v>829.37800000000004</v>
      </c>
      <c r="H98" s="361">
        <v>3605.2460000000001</v>
      </c>
      <c r="I98" s="362">
        <v>698.02800000000002</v>
      </c>
      <c r="J98" s="333"/>
      <c r="K98" s="357" t="s">
        <v>164</v>
      </c>
      <c r="L98" s="358">
        <v>187.822</v>
      </c>
      <c r="M98" s="358">
        <v>888.77200000000005</v>
      </c>
      <c r="N98" s="358">
        <v>220</v>
      </c>
      <c r="O98" s="359" t="s">
        <v>121</v>
      </c>
      <c r="P98" s="360">
        <v>241.76900000000001</v>
      </c>
      <c r="Q98" s="361">
        <v>1047.8009999999999</v>
      </c>
      <c r="R98" s="362">
        <v>57.234000000000002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307</v>
      </c>
      <c r="C105" s="372"/>
      <c r="D105" s="373"/>
      <c r="E105" s="374"/>
      <c r="F105" s="371" t="s">
        <v>308</v>
      </c>
      <c r="G105" s="372"/>
      <c r="H105" s="373"/>
      <c r="I105" s="374"/>
      <c r="J105" s="366"/>
      <c r="K105" s="371" t="s">
        <v>307</v>
      </c>
      <c r="L105" s="372"/>
      <c r="M105" s="373"/>
      <c r="N105" s="374"/>
      <c r="O105" s="371" t="s">
        <v>308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152553.337</v>
      </c>
      <c r="D107" s="340">
        <v>717925.60400000005</v>
      </c>
      <c r="E107" s="341">
        <v>30794.598999999998</v>
      </c>
      <c r="F107" s="342" t="s">
        <v>102</v>
      </c>
      <c r="G107" s="343">
        <v>135986.997</v>
      </c>
      <c r="H107" s="344">
        <v>589812.70600000001</v>
      </c>
      <c r="I107" s="341">
        <v>24412.077000000001</v>
      </c>
      <c r="J107" s="366"/>
      <c r="K107" s="338" t="s">
        <v>102</v>
      </c>
      <c r="L107" s="339">
        <v>34597.574999999997</v>
      </c>
      <c r="M107" s="340">
        <v>163021.179</v>
      </c>
      <c r="N107" s="341">
        <v>5278.9210000000003</v>
      </c>
      <c r="O107" s="342" t="s">
        <v>102</v>
      </c>
      <c r="P107" s="343">
        <v>39867.044999999998</v>
      </c>
      <c r="Q107" s="344">
        <v>172901.68900000001</v>
      </c>
      <c r="R107" s="341">
        <v>6480.6149999999998</v>
      </c>
    </row>
    <row r="108" spans="2:18" ht="15.75" x14ac:dyDescent="0.25">
      <c r="B108" s="345" t="s">
        <v>115</v>
      </c>
      <c r="C108" s="346">
        <v>27341.387999999999</v>
      </c>
      <c r="D108" s="346">
        <v>128580.795</v>
      </c>
      <c r="E108" s="346">
        <v>5837.3109999999997</v>
      </c>
      <c r="F108" s="347" t="s">
        <v>115</v>
      </c>
      <c r="G108" s="348">
        <v>31708.639999999999</v>
      </c>
      <c r="H108" s="349">
        <v>137695.94</v>
      </c>
      <c r="I108" s="350">
        <v>5846.8320000000003</v>
      </c>
      <c r="J108" s="366"/>
      <c r="K108" s="345" t="s">
        <v>117</v>
      </c>
      <c r="L108" s="346">
        <v>9923.6409999999996</v>
      </c>
      <c r="M108" s="346">
        <v>46823.697</v>
      </c>
      <c r="N108" s="346">
        <v>1247.691</v>
      </c>
      <c r="O108" s="347" t="s">
        <v>69</v>
      </c>
      <c r="P108" s="348">
        <v>11602.855</v>
      </c>
      <c r="Q108" s="349">
        <v>50286.093999999997</v>
      </c>
      <c r="R108" s="350">
        <v>1823.9459999999999</v>
      </c>
    </row>
    <row r="109" spans="2:18" ht="15.75" x14ac:dyDescent="0.25">
      <c r="B109" s="351" t="s">
        <v>214</v>
      </c>
      <c r="C109" s="352">
        <v>23100.824000000001</v>
      </c>
      <c r="D109" s="352">
        <v>108906.352</v>
      </c>
      <c r="E109" s="352">
        <v>5042.1930000000002</v>
      </c>
      <c r="F109" s="353" t="s">
        <v>214</v>
      </c>
      <c r="G109" s="354">
        <v>21226.800999999999</v>
      </c>
      <c r="H109" s="355">
        <v>91891.396999999997</v>
      </c>
      <c r="I109" s="356">
        <v>3768.183</v>
      </c>
      <c r="J109" s="366"/>
      <c r="K109" s="351" t="s">
        <v>69</v>
      </c>
      <c r="L109" s="352">
        <v>9312.16</v>
      </c>
      <c r="M109" s="352">
        <v>43869.216999999997</v>
      </c>
      <c r="N109" s="352">
        <v>1381.357</v>
      </c>
      <c r="O109" s="353" t="s">
        <v>117</v>
      </c>
      <c r="P109" s="354">
        <v>11479.334999999999</v>
      </c>
      <c r="Q109" s="355">
        <v>49782.055</v>
      </c>
      <c r="R109" s="356">
        <v>1754.42</v>
      </c>
    </row>
    <row r="110" spans="2:18" ht="15.75" x14ac:dyDescent="0.25">
      <c r="B110" s="351" t="s">
        <v>69</v>
      </c>
      <c r="C110" s="352">
        <v>13478.837</v>
      </c>
      <c r="D110" s="352">
        <v>63447.273000000001</v>
      </c>
      <c r="E110" s="352">
        <v>2735.38</v>
      </c>
      <c r="F110" s="353" t="s">
        <v>124</v>
      </c>
      <c r="G110" s="354">
        <v>14141.491</v>
      </c>
      <c r="H110" s="355">
        <v>61313.107000000004</v>
      </c>
      <c r="I110" s="356">
        <v>2443.8919999999998</v>
      </c>
      <c r="J110" s="366"/>
      <c r="K110" s="351" t="s">
        <v>214</v>
      </c>
      <c r="L110" s="352">
        <v>4507.5780000000004</v>
      </c>
      <c r="M110" s="352">
        <v>21211.1</v>
      </c>
      <c r="N110" s="352">
        <v>726.70100000000002</v>
      </c>
      <c r="O110" s="353" t="s">
        <v>68</v>
      </c>
      <c r="P110" s="354">
        <v>4934.6480000000001</v>
      </c>
      <c r="Q110" s="355">
        <v>21376.418000000001</v>
      </c>
      <c r="R110" s="356">
        <v>886.279</v>
      </c>
    </row>
    <row r="111" spans="2:18" ht="15.75" x14ac:dyDescent="0.25">
      <c r="B111" s="351" t="s">
        <v>68</v>
      </c>
      <c r="C111" s="352">
        <v>12781.023999999999</v>
      </c>
      <c r="D111" s="352">
        <v>60153.540999999997</v>
      </c>
      <c r="E111" s="352">
        <v>2240.08</v>
      </c>
      <c r="F111" s="353" t="s">
        <v>71</v>
      </c>
      <c r="G111" s="354">
        <v>8783.4629999999997</v>
      </c>
      <c r="H111" s="355">
        <v>38044.565000000002</v>
      </c>
      <c r="I111" s="356">
        <v>1524.2090000000001</v>
      </c>
      <c r="J111" s="366"/>
      <c r="K111" s="351" t="s">
        <v>68</v>
      </c>
      <c r="L111" s="352">
        <v>3635.0720000000001</v>
      </c>
      <c r="M111" s="352">
        <v>17113.741999999998</v>
      </c>
      <c r="N111" s="352">
        <v>581.78700000000003</v>
      </c>
      <c r="O111" s="353" t="s">
        <v>214</v>
      </c>
      <c r="P111" s="354">
        <v>3021.319</v>
      </c>
      <c r="Q111" s="355">
        <v>13106.511</v>
      </c>
      <c r="R111" s="356">
        <v>513.72299999999996</v>
      </c>
    </row>
    <row r="112" spans="2:18" ht="15.75" x14ac:dyDescent="0.25">
      <c r="B112" s="351" t="s">
        <v>124</v>
      </c>
      <c r="C112" s="352">
        <v>11437.191000000001</v>
      </c>
      <c r="D112" s="352">
        <v>53788.656000000003</v>
      </c>
      <c r="E112" s="352">
        <v>2212.1860000000001</v>
      </c>
      <c r="F112" s="353" t="s">
        <v>69</v>
      </c>
      <c r="G112" s="354">
        <v>8354.018</v>
      </c>
      <c r="H112" s="355">
        <v>36200.660000000003</v>
      </c>
      <c r="I112" s="356">
        <v>1486.807</v>
      </c>
      <c r="J112" s="366"/>
      <c r="K112" s="351" t="s">
        <v>112</v>
      </c>
      <c r="L112" s="352">
        <v>2383.125</v>
      </c>
      <c r="M112" s="352">
        <v>11211.227999999999</v>
      </c>
      <c r="N112" s="352">
        <v>406.35399999999998</v>
      </c>
      <c r="O112" s="353" t="s">
        <v>123</v>
      </c>
      <c r="P112" s="354">
        <v>2323.2640000000001</v>
      </c>
      <c r="Q112" s="355">
        <v>10084.865</v>
      </c>
      <c r="R112" s="356">
        <v>425.97500000000002</v>
      </c>
    </row>
    <row r="113" spans="2:18" ht="15.75" x14ac:dyDescent="0.25">
      <c r="B113" s="351" t="s">
        <v>71</v>
      </c>
      <c r="C113" s="352">
        <v>9493.1029999999992</v>
      </c>
      <c r="D113" s="352">
        <v>44655.368999999999</v>
      </c>
      <c r="E113" s="352">
        <v>1977.9749999999999</v>
      </c>
      <c r="F113" s="353" t="s">
        <v>68</v>
      </c>
      <c r="G113" s="354">
        <v>7176.8519999999999</v>
      </c>
      <c r="H113" s="355">
        <v>31067.157999999999</v>
      </c>
      <c r="I113" s="356">
        <v>1329.1790000000001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1519.174</v>
      </c>
      <c r="Q113" s="355">
        <v>6594.6930000000002</v>
      </c>
      <c r="R113" s="356">
        <v>273.07900000000001</v>
      </c>
    </row>
    <row r="114" spans="2:18" ht="15.75" x14ac:dyDescent="0.25">
      <c r="B114" s="351" t="s">
        <v>114</v>
      </c>
      <c r="C114" s="352">
        <v>8532.9179999999997</v>
      </c>
      <c r="D114" s="352">
        <v>40151.527000000002</v>
      </c>
      <c r="E114" s="352">
        <v>1781.7260000000001</v>
      </c>
      <c r="F114" s="353" t="s">
        <v>114</v>
      </c>
      <c r="G114" s="354">
        <v>5301.0119999999997</v>
      </c>
      <c r="H114" s="355">
        <v>23004.502</v>
      </c>
      <c r="I114" s="356">
        <v>928.29700000000003</v>
      </c>
      <c r="J114" s="366"/>
      <c r="K114" s="351" t="s">
        <v>121</v>
      </c>
      <c r="L114" s="352">
        <v>910.45799999999997</v>
      </c>
      <c r="M114" s="352">
        <v>4303.1869999999999</v>
      </c>
      <c r="N114" s="352">
        <v>147.834</v>
      </c>
      <c r="O114" s="353" t="s">
        <v>121</v>
      </c>
      <c r="P114" s="354">
        <v>1481.498</v>
      </c>
      <c r="Q114" s="355">
        <v>6434.01</v>
      </c>
      <c r="R114" s="356">
        <v>221.72300000000001</v>
      </c>
    </row>
    <row r="115" spans="2:18" ht="15.75" x14ac:dyDescent="0.25">
      <c r="B115" s="351" t="s">
        <v>154</v>
      </c>
      <c r="C115" s="352">
        <v>6853.92</v>
      </c>
      <c r="D115" s="352">
        <v>32242.472000000002</v>
      </c>
      <c r="E115" s="352">
        <v>1137.625</v>
      </c>
      <c r="F115" s="353" t="s">
        <v>129</v>
      </c>
      <c r="G115" s="354">
        <v>5070.4849999999997</v>
      </c>
      <c r="H115" s="355">
        <v>21985.298999999999</v>
      </c>
      <c r="I115" s="356">
        <v>908.57100000000003</v>
      </c>
      <c r="J115" s="366"/>
      <c r="K115" s="351" t="s">
        <v>111</v>
      </c>
      <c r="L115" s="352">
        <v>750.87900000000002</v>
      </c>
      <c r="M115" s="352">
        <v>3552.596</v>
      </c>
      <c r="N115" s="352">
        <v>189.27</v>
      </c>
      <c r="O115" s="353" t="s">
        <v>116</v>
      </c>
      <c r="P115" s="354">
        <v>1048.1110000000001</v>
      </c>
      <c r="Q115" s="355">
        <v>4541.9059999999999</v>
      </c>
      <c r="R115" s="356">
        <v>130.495</v>
      </c>
    </row>
    <row r="116" spans="2:18" ht="15.75" x14ac:dyDescent="0.25">
      <c r="B116" s="351" t="s">
        <v>129</v>
      </c>
      <c r="C116" s="352">
        <v>5839.3239999999996</v>
      </c>
      <c r="D116" s="352">
        <v>27445.030999999999</v>
      </c>
      <c r="E116" s="352">
        <v>1214.816</v>
      </c>
      <c r="F116" s="353" t="s">
        <v>154</v>
      </c>
      <c r="G116" s="354">
        <v>4202.5720000000001</v>
      </c>
      <c r="H116" s="355">
        <v>18260.841</v>
      </c>
      <c r="I116" s="356">
        <v>890.6</v>
      </c>
      <c r="J116" s="366"/>
      <c r="K116" s="351" t="s">
        <v>164</v>
      </c>
      <c r="L116" s="352">
        <v>643.80600000000004</v>
      </c>
      <c r="M116" s="352">
        <v>3028.2869999999998</v>
      </c>
      <c r="N116" s="352">
        <v>114.804</v>
      </c>
      <c r="O116" s="353" t="s">
        <v>111</v>
      </c>
      <c r="P116" s="354">
        <v>807.21199999999999</v>
      </c>
      <c r="Q116" s="355">
        <v>3530.393</v>
      </c>
      <c r="R116" s="356">
        <v>155.08799999999999</v>
      </c>
    </row>
    <row r="117" spans="2:18" ht="15.75" x14ac:dyDescent="0.25">
      <c r="B117" s="351" t="s">
        <v>212</v>
      </c>
      <c r="C117" s="352">
        <v>3743.67</v>
      </c>
      <c r="D117" s="352">
        <v>17649.167000000001</v>
      </c>
      <c r="E117" s="352">
        <v>828.4</v>
      </c>
      <c r="F117" s="353" t="s">
        <v>111</v>
      </c>
      <c r="G117" s="354">
        <v>2858.9369999999999</v>
      </c>
      <c r="H117" s="355">
        <v>12396.897000000001</v>
      </c>
      <c r="I117" s="356">
        <v>487.65899999999999</v>
      </c>
      <c r="J117" s="366"/>
      <c r="K117" s="351" t="s">
        <v>123</v>
      </c>
      <c r="L117" s="352">
        <v>504.19900000000001</v>
      </c>
      <c r="M117" s="352">
        <v>2373.3679999999999</v>
      </c>
      <c r="N117" s="352">
        <v>88.8</v>
      </c>
      <c r="O117" s="353" t="s">
        <v>152</v>
      </c>
      <c r="P117" s="354">
        <v>578.51599999999996</v>
      </c>
      <c r="Q117" s="355">
        <v>2508.2919999999999</v>
      </c>
      <c r="R117" s="356">
        <v>108</v>
      </c>
    </row>
    <row r="118" spans="2:18" ht="15.75" x14ac:dyDescent="0.25">
      <c r="B118" s="351" t="s">
        <v>117</v>
      </c>
      <c r="C118" s="352">
        <v>2812.924</v>
      </c>
      <c r="D118" s="352">
        <v>13227.616</v>
      </c>
      <c r="E118" s="352">
        <v>588.80200000000002</v>
      </c>
      <c r="F118" s="353" t="s">
        <v>164</v>
      </c>
      <c r="G118" s="354">
        <v>2760.2579999999998</v>
      </c>
      <c r="H118" s="355">
        <v>12027.02</v>
      </c>
      <c r="I118" s="356">
        <v>509.488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114</v>
      </c>
      <c r="P118" s="354">
        <v>370.84699999999998</v>
      </c>
      <c r="Q118" s="355">
        <v>1607.771</v>
      </c>
      <c r="R118" s="356">
        <v>61.735999999999997</v>
      </c>
    </row>
    <row r="119" spans="2:18" ht="15.75" x14ac:dyDescent="0.25">
      <c r="B119" s="351" t="s">
        <v>119</v>
      </c>
      <c r="C119" s="352">
        <v>2584.4670000000001</v>
      </c>
      <c r="D119" s="352">
        <v>12165.442999999999</v>
      </c>
      <c r="E119" s="352">
        <v>470.27199999999999</v>
      </c>
      <c r="F119" s="353" t="s">
        <v>119</v>
      </c>
      <c r="G119" s="354">
        <v>2487.4229999999998</v>
      </c>
      <c r="H119" s="355">
        <v>10783.700999999999</v>
      </c>
      <c r="I119" s="356">
        <v>409.56400000000002</v>
      </c>
      <c r="J119" s="366"/>
      <c r="K119" s="351" t="s">
        <v>128</v>
      </c>
      <c r="L119" s="352">
        <v>254.423</v>
      </c>
      <c r="M119" s="352">
        <v>1200.606</v>
      </c>
      <c r="N119" s="352">
        <v>62.4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2558.2649999999999</v>
      </c>
      <c r="D120" s="352">
        <v>12052.26</v>
      </c>
      <c r="E120" s="352">
        <v>438.01100000000002</v>
      </c>
      <c r="F120" s="353" t="s">
        <v>122</v>
      </c>
      <c r="G120" s="354">
        <v>2111.7370000000001</v>
      </c>
      <c r="H120" s="355">
        <v>9156.2109999999993</v>
      </c>
      <c r="I120" s="356">
        <v>311.93400000000003</v>
      </c>
      <c r="J120" s="366"/>
      <c r="K120" s="351" t="s">
        <v>152</v>
      </c>
      <c r="L120" s="352">
        <v>190.38800000000001</v>
      </c>
      <c r="M120" s="352">
        <v>896.55499999999995</v>
      </c>
      <c r="N120" s="352">
        <v>47</v>
      </c>
      <c r="O120" s="353" t="s">
        <v>122</v>
      </c>
      <c r="P120" s="354">
        <v>132.85</v>
      </c>
      <c r="Q120" s="355">
        <v>573.41999999999996</v>
      </c>
      <c r="R120" s="356">
        <v>20.975000000000001</v>
      </c>
    </row>
    <row r="121" spans="2:18" ht="15.75" x14ac:dyDescent="0.25">
      <c r="B121" s="351" t="s">
        <v>276</v>
      </c>
      <c r="C121" s="352">
        <v>2496.3380000000002</v>
      </c>
      <c r="D121" s="352">
        <v>11704.825999999999</v>
      </c>
      <c r="E121" s="352">
        <v>585</v>
      </c>
      <c r="F121" s="353" t="s">
        <v>156</v>
      </c>
      <c r="G121" s="354">
        <v>2069.2919999999999</v>
      </c>
      <c r="H121" s="355">
        <v>8976.8510000000006</v>
      </c>
      <c r="I121" s="356">
        <v>338.22500000000002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122</v>
      </c>
      <c r="C122" s="352">
        <v>2122.172</v>
      </c>
      <c r="D122" s="352">
        <v>9990.4979999999996</v>
      </c>
      <c r="E122" s="352">
        <v>335.11</v>
      </c>
      <c r="F122" s="353" t="s">
        <v>113</v>
      </c>
      <c r="G122" s="354">
        <v>1575.999</v>
      </c>
      <c r="H122" s="355">
        <v>6839.3879999999999</v>
      </c>
      <c r="I122" s="356">
        <v>286.80799999999999</v>
      </c>
      <c r="J122" s="366"/>
      <c r="K122" s="351" t="s">
        <v>116</v>
      </c>
      <c r="L122" s="352">
        <v>6.2640000000000002</v>
      </c>
      <c r="M122" s="352">
        <v>29.327999999999999</v>
      </c>
      <c r="N122" s="352">
        <v>0.67</v>
      </c>
      <c r="O122" s="353" t="s">
        <v>115</v>
      </c>
      <c r="P122" s="354">
        <v>110.66200000000001</v>
      </c>
      <c r="Q122" s="355">
        <v>484.18700000000001</v>
      </c>
      <c r="R122" s="356">
        <v>21.064</v>
      </c>
    </row>
    <row r="123" spans="2:18" ht="16.5" thickBot="1" x14ac:dyDescent="0.3">
      <c r="B123" s="357" t="s">
        <v>113</v>
      </c>
      <c r="C123" s="358">
        <v>1986.4369999999999</v>
      </c>
      <c r="D123" s="358">
        <v>9340.6710000000003</v>
      </c>
      <c r="E123" s="358">
        <v>361.41199999999998</v>
      </c>
      <c r="F123" s="359" t="s">
        <v>291</v>
      </c>
      <c r="G123" s="360">
        <v>1462.7650000000001</v>
      </c>
      <c r="H123" s="361">
        <v>6369.6790000000001</v>
      </c>
      <c r="I123" s="362">
        <v>260</v>
      </c>
      <c r="J123" s="366"/>
      <c r="K123" s="357" t="s">
        <v>292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307</v>
      </c>
      <c r="C131" s="372"/>
      <c r="D131" s="373"/>
      <c r="E131" s="374"/>
      <c r="F131" s="371" t="s">
        <v>308</v>
      </c>
      <c r="G131" s="372"/>
      <c r="H131" s="373"/>
      <c r="I131" s="374"/>
      <c r="J131" s="366"/>
      <c r="K131" s="371" t="s">
        <v>307</v>
      </c>
      <c r="L131" s="372"/>
      <c r="M131" s="373"/>
      <c r="N131" s="374"/>
      <c r="O131" s="371" t="s">
        <v>308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387590914</v>
      </c>
      <c r="D133" s="340">
        <v>1824568016</v>
      </c>
      <c r="E133" s="341">
        <v>93223557</v>
      </c>
      <c r="F133" s="342" t="s">
        <v>102</v>
      </c>
      <c r="G133" s="343">
        <v>377885296</v>
      </c>
      <c r="H133" s="344">
        <v>1638784893</v>
      </c>
      <c r="I133" s="341">
        <v>90388831</v>
      </c>
      <c r="J133" s="366"/>
      <c r="K133" s="338" t="s">
        <v>102</v>
      </c>
      <c r="L133" s="339">
        <v>201430.872</v>
      </c>
      <c r="M133" s="340">
        <v>948508.32700000005</v>
      </c>
      <c r="N133" s="341">
        <v>38434.065000000002</v>
      </c>
      <c r="O133" s="342" t="s">
        <v>102</v>
      </c>
      <c r="P133" s="343">
        <v>210900.22</v>
      </c>
      <c r="Q133" s="344">
        <v>914674.29299999995</v>
      </c>
      <c r="R133" s="341">
        <v>41489.887999999999</v>
      </c>
    </row>
    <row r="134" spans="2:31" ht="15.75" x14ac:dyDescent="0.25">
      <c r="B134" s="345" t="s">
        <v>69</v>
      </c>
      <c r="C134" s="346">
        <v>43939.853000000003</v>
      </c>
      <c r="D134" s="346">
        <v>206819.45199999999</v>
      </c>
      <c r="E134" s="346">
        <v>12537.367</v>
      </c>
      <c r="F134" s="347" t="s">
        <v>69</v>
      </c>
      <c r="G134" s="348">
        <v>49330.828999999998</v>
      </c>
      <c r="H134" s="349">
        <v>213955.054</v>
      </c>
      <c r="I134" s="350">
        <v>14220.871999999999</v>
      </c>
      <c r="J134" s="366"/>
      <c r="K134" s="345" t="s">
        <v>69</v>
      </c>
      <c r="L134" s="346">
        <v>71821.331999999995</v>
      </c>
      <c r="M134" s="346">
        <v>338211.571</v>
      </c>
      <c r="N134" s="346">
        <v>14620.424999999999</v>
      </c>
      <c r="O134" s="347" t="s">
        <v>69</v>
      </c>
      <c r="P134" s="348">
        <v>71944.725999999995</v>
      </c>
      <c r="Q134" s="349">
        <v>312027.40000000002</v>
      </c>
      <c r="R134" s="350">
        <v>15872.918</v>
      </c>
    </row>
    <row r="135" spans="2:31" ht="15.75" x14ac:dyDescent="0.25">
      <c r="B135" s="351" t="s">
        <v>115</v>
      </c>
      <c r="C135" s="352">
        <v>33455.53</v>
      </c>
      <c r="D135" s="352">
        <v>157438.484</v>
      </c>
      <c r="E135" s="352">
        <v>7333.02</v>
      </c>
      <c r="F135" s="353" t="s">
        <v>115</v>
      </c>
      <c r="G135" s="354">
        <v>36362.249000000003</v>
      </c>
      <c r="H135" s="355">
        <v>157685.299</v>
      </c>
      <c r="I135" s="356">
        <v>8152.6930000000002</v>
      </c>
      <c r="J135" s="366"/>
      <c r="K135" s="351" t="s">
        <v>214</v>
      </c>
      <c r="L135" s="352">
        <v>27441.031999999999</v>
      </c>
      <c r="M135" s="352">
        <v>129228.435</v>
      </c>
      <c r="N135" s="352">
        <v>6135.3969999999999</v>
      </c>
      <c r="O135" s="353" t="s">
        <v>111</v>
      </c>
      <c r="P135" s="354">
        <v>31704.374</v>
      </c>
      <c r="Q135" s="355">
        <v>137489.992</v>
      </c>
      <c r="R135" s="356">
        <v>4048.8049999999998</v>
      </c>
    </row>
    <row r="136" spans="2:31" ht="15.75" x14ac:dyDescent="0.25">
      <c r="B136" s="351" t="s">
        <v>111</v>
      </c>
      <c r="C136" s="352">
        <v>30708.466</v>
      </c>
      <c r="D136" s="352">
        <v>144480.82</v>
      </c>
      <c r="E136" s="352">
        <v>7325.3289999999997</v>
      </c>
      <c r="F136" s="353" t="s">
        <v>124</v>
      </c>
      <c r="G136" s="354">
        <v>29327.95</v>
      </c>
      <c r="H136" s="355">
        <v>127211.356</v>
      </c>
      <c r="I136" s="356">
        <v>8482.2960000000003</v>
      </c>
      <c r="J136" s="366"/>
      <c r="K136" s="351" t="s">
        <v>111</v>
      </c>
      <c r="L136" s="352">
        <v>25053.627</v>
      </c>
      <c r="M136" s="352">
        <v>117961.32799999999</v>
      </c>
      <c r="N136" s="352">
        <v>3326.433</v>
      </c>
      <c r="O136" s="353" t="s">
        <v>214</v>
      </c>
      <c r="P136" s="354">
        <v>23432.155999999999</v>
      </c>
      <c r="Q136" s="355">
        <v>101619.011</v>
      </c>
      <c r="R136" s="356">
        <v>4634.7690000000002</v>
      </c>
    </row>
    <row r="137" spans="2:31" ht="15.75" x14ac:dyDescent="0.25">
      <c r="B137" s="351" t="s">
        <v>164</v>
      </c>
      <c r="C137" s="352">
        <v>28221.653999999999</v>
      </c>
      <c r="D137" s="352">
        <v>132863.764</v>
      </c>
      <c r="E137" s="352">
        <v>5520.9250000000002</v>
      </c>
      <c r="F137" s="353" t="s">
        <v>122</v>
      </c>
      <c r="G137" s="354">
        <v>25493.109</v>
      </c>
      <c r="H137" s="355">
        <v>110546.545</v>
      </c>
      <c r="I137" s="356">
        <v>5548.9589999999998</v>
      </c>
      <c r="J137" s="366"/>
      <c r="K137" s="351" t="s">
        <v>115</v>
      </c>
      <c r="L137" s="352">
        <v>15166.52</v>
      </c>
      <c r="M137" s="352">
        <v>71375.092999999993</v>
      </c>
      <c r="N137" s="352">
        <v>3150.2339999999999</v>
      </c>
      <c r="O137" s="353" t="s">
        <v>115</v>
      </c>
      <c r="P137" s="354">
        <v>15658.33</v>
      </c>
      <c r="Q137" s="355">
        <v>67906.528000000006</v>
      </c>
      <c r="R137" s="356">
        <v>4389.366</v>
      </c>
    </row>
    <row r="138" spans="2:31" ht="15.75" x14ac:dyDescent="0.25">
      <c r="B138" s="351" t="s">
        <v>124</v>
      </c>
      <c r="C138" s="352">
        <v>24370.331999999999</v>
      </c>
      <c r="D138" s="352">
        <v>114734.111</v>
      </c>
      <c r="E138" s="352">
        <v>7341.0659999999998</v>
      </c>
      <c r="F138" s="353" t="s">
        <v>111</v>
      </c>
      <c r="G138" s="354">
        <v>25353.132000000001</v>
      </c>
      <c r="H138" s="355">
        <v>109932.57799999999</v>
      </c>
      <c r="I138" s="356">
        <v>5481.9489999999996</v>
      </c>
      <c r="J138" s="366"/>
      <c r="K138" s="351" t="s">
        <v>68</v>
      </c>
      <c r="L138" s="352">
        <v>14871.884</v>
      </c>
      <c r="M138" s="352">
        <v>70035.811000000002</v>
      </c>
      <c r="N138" s="352">
        <v>2742.2979999999998</v>
      </c>
      <c r="O138" s="353" t="s">
        <v>68</v>
      </c>
      <c r="P138" s="354">
        <v>14953.666999999999</v>
      </c>
      <c r="Q138" s="355">
        <v>64870.404000000002</v>
      </c>
      <c r="R138" s="356">
        <v>2768.741</v>
      </c>
    </row>
    <row r="139" spans="2:31" ht="15.75" x14ac:dyDescent="0.25">
      <c r="B139" s="351" t="s">
        <v>122</v>
      </c>
      <c r="C139" s="352">
        <v>23859.827000000001</v>
      </c>
      <c r="D139" s="352">
        <v>112326.041</v>
      </c>
      <c r="E139" s="352">
        <v>5203.5110000000004</v>
      </c>
      <c r="F139" s="353" t="s">
        <v>164</v>
      </c>
      <c r="G139" s="354">
        <v>23387.668000000001</v>
      </c>
      <c r="H139" s="355">
        <v>101381.618</v>
      </c>
      <c r="I139" s="356">
        <v>4616.7120000000004</v>
      </c>
      <c r="J139" s="366"/>
      <c r="K139" s="351" t="s">
        <v>121</v>
      </c>
      <c r="L139" s="352">
        <v>13157.145</v>
      </c>
      <c r="M139" s="352">
        <v>61995.771999999997</v>
      </c>
      <c r="N139" s="352">
        <v>2936.54</v>
      </c>
      <c r="O139" s="353" t="s">
        <v>121</v>
      </c>
      <c r="P139" s="354">
        <v>14876.034</v>
      </c>
      <c r="Q139" s="355">
        <v>64518.95</v>
      </c>
      <c r="R139" s="356">
        <v>3410.6280000000002</v>
      </c>
    </row>
    <row r="140" spans="2:31" ht="15.75" x14ac:dyDescent="0.25">
      <c r="B140" s="351" t="s">
        <v>71</v>
      </c>
      <c r="C140" s="352">
        <v>20765.127</v>
      </c>
      <c r="D140" s="352">
        <v>97775.184999999998</v>
      </c>
      <c r="E140" s="352">
        <v>4905.9080000000004</v>
      </c>
      <c r="F140" s="353" t="s">
        <v>71</v>
      </c>
      <c r="G140" s="354">
        <v>18745.276999999998</v>
      </c>
      <c r="H140" s="355">
        <v>81281.941000000006</v>
      </c>
      <c r="I140" s="356">
        <v>4490.366</v>
      </c>
      <c r="J140" s="366"/>
      <c r="K140" s="351" t="s">
        <v>114</v>
      </c>
      <c r="L140" s="352">
        <v>4578.6959999999999</v>
      </c>
      <c r="M140" s="352">
        <v>21551.273000000001</v>
      </c>
      <c r="N140" s="352">
        <v>624.78599999999994</v>
      </c>
      <c r="O140" s="353" t="s">
        <v>159</v>
      </c>
      <c r="P140" s="354">
        <v>5934.1980000000003</v>
      </c>
      <c r="Q140" s="355">
        <v>25719.712</v>
      </c>
      <c r="R140" s="356">
        <v>764.65599999999995</v>
      </c>
    </row>
    <row r="141" spans="2:31" ht="15.75" x14ac:dyDescent="0.25">
      <c r="B141" s="351" t="s">
        <v>118</v>
      </c>
      <c r="C141" s="352">
        <v>16982.41</v>
      </c>
      <c r="D141" s="352">
        <v>79991.735000000001</v>
      </c>
      <c r="E141" s="352">
        <v>3303.9270000000001</v>
      </c>
      <c r="F141" s="353" t="s">
        <v>119</v>
      </c>
      <c r="G141" s="354">
        <v>15705.864</v>
      </c>
      <c r="H141" s="355">
        <v>68136.850999999995</v>
      </c>
      <c r="I141" s="356">
        <v>3678.277</v>
      </c>
      <c r="J141" s="366"/>
      <c r="K141" s="351" t="s">
        <v>117</v>
      </c>
      <c r="L141" s="352">
        <v>4476.3010000000004</v>
      </c>
      <c r="M141" s="352">
        <v>21080.853999999999</v>
      </c>
      <c r="N141" s="352">
        <v>986.47199999999998</v>
      </c>
      <c r="O141" s="353" t="s">
        <v>114</v>
      </c>
      <c r="P141" s="354">
        <v>5925.1239999999998</v>
      </c>
      <c r="Q141" s="355">
        <v>25683.22</v>
      </c>
      <c r="R141" s="356">
        <v>803.68200000000002</v>
      </c>
      <c r="AE141" s="14">
        <v>0</v>
      </c>
    </row>
    <row r="142" spans="2:31" ht="15.75" x14ac:dyDescent="0.25">
      <c r="B142" s="351" t="s">
        <v>119</v>
      </c>
      <c r="C142" s="352">
        <v>16475.296999999999</v>
      </c>
      <c r="D142" s="352">
        <v>77622.680999999997</v>
      </c>
      <c r="E142" s="352">
        <v>4122.9709999999995</v>
      </c>
      <c r="F142" s="353" t="s">
        <v>118</v>
      </c>
      <c r="G142" s="354">
        <v>14162.852999999999</v>
      </c>
      <c r="H142" s="355">
        <v>61494.654999999999</v>
      </c>
      <c r="I142" s="356">
        <v>3186.3069999999998</v>
      </c>
      <c r="J142" s="366"/>
      <c r="K142" s="351" t="s">
        <v>159</v>
      </c>
      <c r="L142" s="352">
        <v>4463.6210000000001</v>
      </c>
      <c r="M142" s="352">
        <v>21066.12</v>
      </c>
      <c r="N142" s="352">
        <v>545.57399999999996</v>
      </c>
      <c r="O142" s="353" t="s">
        <v>117</v>
      </c>
      <c r="P142" s="354">
        <v>5363.54</v>
      </c>
      <c r="Q142" s="355">
        <v>23271.013999999999</v>
      </c>
      <c r="R142" s="356">
        <v>1306.701</v>
      </c>
    </row>
    <row r="143" spans="2:31" ht="15.75" x14ac:dyDescent="0.25">
      <c r="B143" s="351" t="s">
        <v>113</v>
      </c>
      <c r="C143" s="352">
        <v>14894.915000000001</v>
      </c>
      <c r="D143" s="352">
        <v>70077.097999999998</v>
      </c>
      <c r="E143" s="352">
        <v>3395.5030000000002</v>
      </c>
      <c r="F143" s="353" t="s">
        <v>113</v>
      </c>
      <c r="G143" s="354">
        <v>13929.852000000001</v>
      </c>
      <c r="H143" s="355">
        <v>60388.146000000001</v>
      </c>
      <c r="I143" s="356">
        <v>3159.9279999999999</v>
      </c>
      <c r="J143" s="366"/>
      <c r="K143" s="351" t="s">
        <v>135</v>
      </c>
      <c r="L143" s="352">
        <v>3944.7669999999998</v>
      </c>
      <c r="M143" s="352">
        <v>18542.383999999998</v>
      </c>
      <c r="N143" s="352">
        <v>478.31599999999997</v>
      </c>
      <c r="O143" s="353" t="s">
        <v>135</v>
      </c>
      <c r="P143" s="354">
        <v>4379.63</v>
      </c>
      <c r="Q143" s="355">
        <v>19017.401000000002</v>
      </c>
      <c r="R143" s="356">
        <v>526.55200000000002</v>
      </c>
    </row>
    <row r="144" spans="2:31" ht="15.75" x14ac:dyDescent="0.25">
      <c r="B144" s="351" t="s">
        <v>114</v>
      </c>
      <c r="C144" s="352">
        <v>13096.941999999999</v>
      </c>
      <c r="D144" s="352">
        <v>61633.347999999998</v>
      </c>
      <c r="E144" s="352">
        <v>3340.9810000000002</v>
      </c>
      <c r="F144" s="353" t="s">
        <v>114</v>
      </c>
      <c r="G144" s="354">
        <v>13321.661</v>
      </c>
      <c r="H144" s="355">
        <v>57780.089</v>
      </c>
      <c r="I144" s="356">
        <v>3321.5129999999999</v>
      </c>
      <c r="J144" s="366"/>
      <c r="K144" s="351" t="s">
        <v>113</v>
      </c>
      <c r="L144" s="352">
        <v>3600.2469999999998</v>
      </c>
      <c r="M144" s="352">
        <v>16943.296999999999</v>
      </c>
      <c r="N144" s="352">
        <v>306.15899999999999</v>
      </c>
      <c r="O144" s="353" t="s">
        <v>122</v>
      </c>
      <c r="P144" s="354">
        <v>3510.7109999999998</v>
      </c>
      <c r="Q144" s="355">
        <v>15232.69</v>
      </c>
      <c r="R144" s="356">
        <v>731.995</v>
      </c>
    </row>
    <row r="145" spans="1:18" ht="15.75" x14ac:dyDescent="0.25">
      <c r="B145" s="351" t="s">
        <v>129</v>
      </c>
      <c r="C145" s="352">
        <v>10579.05</v>
      </c>
      <c r="D145" s="352">
        <v>49796.906999999999</v>
      </c>
      <c r="E145" s="352">
        <v>2559.9229999999998</v>
      </c>
      <c r="F145" s="353" t="s">
        <v>129</v>
      </c>
      <c r="G145" s="354">
        <v>11763.135</v>
      </c>
      <c r="H145" s="355">
        <v>51024.652000000002</v>
      </c>
      <c r="I145" s="356">
        <v>2787.453</v>
      </c>
      <c r="J145" s="366"/>
      <c r="K145" s="351" t="s">
        <v>122</v>
      </c>
      <c r="L145" s="352">
        <v>3180.2109999999998</v>
      </c>
      <c r="M145" s="352">
        <v>14969.165999999999</v>
      </c>
      <c r="N145" s="352">
        <v>525.60299999999995</v>
      </c>
      <c r="O145" s="353" t="s">
        <v>113</v>
      </c>
      <c r="P145" s="354">
        <v>3299.433</v>
      </c>
      <c r="Q145" s="355">
        <v>14313.156999999999</v>
      </c>
      <c r="R145" s="356">
        <v>255.58600000000001</v>
      </c>
    </row>
    <row r="146" spans="1:18" ht="15.75" x14ac:dyDescent="0.25">
      <c r="B146" s="351" t="s">
        <v>214</v>
      </c>
      <c r="C146" s="352">
        <v>9686.9249999999993</v>
      </c>
      <c r="D146" s="352">
        <v>45595.228999999999</v>
      </c>
      <c r="E146" s="352">
        <v>2694.6970000000001</v>
      </c>
      <c r="F146" s="353" t="s">
        <v>121</v>
      </c>
      <c r="G146" s="354">
        <v>8570.7360000000008</v>
      </c>
      <c r="H146" s="355">
        <v>37166.726999999999</v>
      </c>
      <c r="I146" s="356">
        <v>1492.828</v>
      </c>
      <c r="J146" s="366"/>
      <c r="K146" s="351" t="s">
        <v>152</v>
      </c>
      <c r="L146" s="352">
        <v>2682.527</v>
      </c>
      <c r="M146" s="352">
        <v>12656.835999999999</v>
      </c>
      <c r="N146" s="352">
        <v>810.79600000000005</v>
      </c>
      <c r="O146" s="353" t="s">
        <v>152</v>
      </c>
      <c r="P146" s="354">
        <v>2279.0279999999998</v>
      </c>
      <c r="Q146" s="355">
        <v>9886.2610000000004</v>
      </c>
      <c r="R146" s="356">
        <v>504.03899999999999</v>
      </c>
    </row>
    <row r="147" spans="1:18" ht="15.75" x14ac:dyDescent="0.25">
      <c r="B147" s="351" t="s">
        <v>121</v>
      </c>
      <c r="C147" s="352">
        <v>9624.4179999999997</v>
      </c>
      <c r="D147" s="352">
        <v>45315.957000000002</v>
      </c>
      <c r="E147" s="352">
        <v>1462.941</v>
      </c>
      <c r="F147" s="353" t="s">
        <v>117</v>
      </c>
      <c r="G147" s="354">
        <v>7125.79</v>
      </c>
      <c r="H147" s="355">
        <v>30925.466</v>
      </c>
      <c r="I147" s="356">
        <v>1591.5160000000001</v>
      </c>
      <c r="J147" s="366"/>
      <c r="K147" s="351" t="s">
        <v>71</v>
      </c>
      <c r="L147" s="352">
        <v>1343.626</v>
      </c>
      <c r="M147" s="352">
        <v>6314.4960000000001</v>
      </c>
      <c r="N147" s="352">
        <v>271.21300000000002</v>
      </c>
      <c r="O147" s="353" t="s">
        <v>112</v>
      </c>
      <c r="P147" s="354">
        <v>1924.193</v>
      </c>
      <c r="Q147" s="355">
        <v>8334.8539999999994</v>
      </c>
      <c r="R147" s="356">
        <v>433.452</v>
      </c>
    </row>
    <row r="148" spans="1:18" ht="15.75" x14ac:dyDescent="0.25">
      <c r="B148" s="351" t="s">
        <v>68</v>
      </c>
      <c r="C148" s="352">
        <v>7739.8459999999995</v>
      </c>
      <c r="D148" s="352">
        <v>36448.300000000003</v>
      </c>
      <c r="E148" s="352">
        <v>1803.598</v>
      </c>
      <c r="F148" s="353" t="s">
        <v>214</v>
      </c>
      <c r="G148" s="354">
        <v>6996.5749999999998</v>
      </c>
      <c r="H148" s="355">
        <v>30344.402999999998</v>
      </c>
      <c r="I148" s="356">
        <v>1725.4269999999999</v>
      </c>
      <c r="J148" s="366"/>
      <c r="K148" s="351" t="s">
        <v>112</v>
      </c>
      <c r="L148" s="352">
        <v>1293.4770000000001</v>
      </c>
      <c r="M148" s="352">
        <v>6079.7380000000003</v>
      </c>
      <c r="N148" s="352">
        <v>216.61600000000001</v>
      </c>
      <c r="O148" s="353" t="s">
        <v>71</v>
      </c>
      <c r="P148" s="354">
        <v>1430.5530000000001</v>
      </c>
      <c r="Q148" s="355">
        <v>6200.0069999999996</v>
      </c>
      <c r="R148" s="356">
        <v>221.60499999999999</v>
      </c>
    </row>
    <row r="149" spans="1:18" ht="16.5" thickBot="1" x14ac:dyDescent="0.3">
      <c r="B149" s="357" t="s">
        <v>274</v>
      </c>
      <c r="C149" s="358">
        <v>7343.1540000000005</v>
      </c>
      <c r="D149" s="358">
        <v>34578.120999999999</v>
      </c>
      <c r="E149" s="358">
        <v>1530.912</v>
      </c>
      <c r="F149" s="359" t="s">
        <v>120</v>
      </c>
      <c r="G149" s="360">
        <v>6498.7169999999996</v>
      </c>
      <c r="H149" s="361">
        <v>28192.038</v>
      </c>
      <c r="I149" s="362">
        <v>1592.501</v>
      </c>
      <c r="J149" s="366"/>
      <c r="K149" s="357" t="s">
        <v>128</v>
      </c>
      <c r="L149" s="358">
        <v>1050.9659999999999</v>
      </c>
      <c r="M149" s="358">
        <v>4938.3789999999999</v>
      </c>
      <c r="N149" s="358">
        <v>225.55</v>
      </c>
      <c r="O149" s="359" t="s">
        <v>119</v>
      </c>
      <c r="P149" s="360">
        <v>1317.251</v>
      </c>
      <c r="Q149" s="361">
        <v>5713.509</v>
      </c>
      <c r="R149" s="362">
        <v>223.459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5">
        <f t="shared" si="2"/>
        <v>268350.91799999995</v>
      </c>
      <c r="S22" s="552">
        <f t="shared" si="2"/>
        <v>-86200.953000000038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8">
        <f t="shared" si="3"/>
        <v>-1484.8950000000004</v>
      </c>
      <c r="R23" s="556">
        <f t="shared" si="3"/>
        <v>-6155.1840000000011</v>
      </c>
      <c r="S23" s="553">
        <f t="shared" si="3"/>
        <v>-6433.0549999999967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8">
        <f t="shared" si="3"/>
        <v>-15125.744999999999</v>
      </c>
      <c r="R24" s="556">
        <f t="shared" si="3"/>
        <v>9165.2459999999846</v>
      </c>
      <c r="S24" s="553">
        <f t="shared" si="3"/>
        <v>-68064.011999999988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8">
        <f t="shared" si="3"/>
        <v>8273.1500000000015</v>
      </c>
      <c r="R25" s="556">
        <f t="shared" si="3"/>
        <v>18186.885999999999</v>
      </c>
      <c r="S25" s="553">
        <f t="shared" si="3"/>
        <v>37592.423999999999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8">
        <f t="shared" si="3"/>
        <v>16959.852999999999</v>
      </c>
      <c r="R26" s="556">
        <f t="shared" si="3"/>
        <v>171569.32199999999</v>
      </c>
      <c r="S26" s="553">
        <f t="shared" si="3"/>
        <v>77468.906999999992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8">
        <f t="shared" si="3"/>
        <v>21453.354999999996</v>
      </c>
      <c r="R27" s="556">
        <f t="shared" si="3"/>
        <v>184585.55</v>
      </c>
      <c r="S27" s="553">
        <f t="shared" si="3"/>
        <v>101158.307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59">
        <f t="shared" si="3"/>
        <v>-49949.72600000001</v>
      </c>
      <c r="R28" s="557">
        <f t="shared" si="3"/>
        <v>-109000.902</v>
      </c>
      <c r="S28" s="554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8" sqref="K4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5" t="s">
        <v>0</v>
      </c>
      <c r="F5" s="803"/>
      <c r="G5" s="807" t="s">
        <v>1</v>
      </c>
      <c r="H5" s="808"/>
      <c r="I5" s="808"/>
      <c r="J5" s="808"/>
      <c r="K5" s="809"/>
    </row>
    <row r="6" spans="2:15" ht="16.5" customHeight="1" thickBot="1" x14ac:dyDescent="0.3">
      <c r="B6" s="5"/>
      <c r="C6" s="28"/>
      <c r="D6" s="28"/>
      <c r="E6" s="797"/>
      <c r="F6" s="804"/>
      <c r="G6" s="463" t="s">
        <v>19</v>
      </c>
      <c r="H6" s="484"/>
      <c r="I6" s="810" t="s">
        <v>217</v>
      </c>
      <c r="J6" s="812" t="s">
        <v>312</v>
      </c>
      <c r="K6" s="813"/>
    </row>
    <row r="7" spans="2:15" ht="39.75" customHeight="1" thickBot="1" x14ac:dyDescent="0.3">
      <c r="B7" s="5"/>
      <c r="C7" s="28"/>
      <c r="D7" s="28"/>
      <c r="E7" s="805"/>
      <c r="F7" s="806"/>
      <c r="G7" s="63" t="s">
        <v>312</v>
      </c>
      <c r="H7" s="63" t="s">
        <v>301</v>
      </c>
      <c r="I7" s="811"/>
      <c r="J7" s="64" t="s">
        <v>218</v>
      </c>
      <c r="K7" s="456" t="s">
        <v>219</v>
      </c>
    </row>
    <row r="8" spans="2:15" ht="47.25" customHeight="1" thickBot="1" x14ac:dyDescent="0.3">
      <c r="B8" s="5"/>
      <c r="C8" s="28"/>
      <c r="D8" s="28"/>
      <c r="E8" s="814" t="s">
        <v>155</v>
      </c>
      <c r="F8" s="815"/>
      <c r="G8" s="749">
        <v>198.34</v>
      </c>
      <c r="H8" s="749">
        <v>204.68</v>
      </c>
      <c r="I8" s="750">
        <v>-3.0975180769982424</v>
      </c>
      <c r="J8" s="751">
        <v>3.38</v>
      </c>
      <c r="K8" s="752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5" t="s">
        <v>0</v>
      </c>
      <c r="C14" s="796"/>
      <c r="D14" s="406" t="s">
        <v>7</v>
      </c>
      <c r="E14" s="406"/>
      <c r="F14" s="406"/>
      <c r="G14" s="457"/>
      <c r="H14" s="457"/>
      <c r="I14" s="457"/>
      <c r="J14" s="457"/>
      <c r="K14" s="457"/>
      <c r="L14" s="457"/>
      <c r="M14" s="457"/>
      <c r="N14" s="457"/>
      <c r="O14" s="458"/>
    </row>
    <row r="15" spans="2:15" ht="15" customHeight="1" thickBot="1" x14ac:dyDescent="0.3">
      <c r="B15" s="797"/>
      <c r="C15" s="798"/>
      <c r="D15" s="476" t="s">
        <v>8</v>
      </c>
      <c r="E15" s="406"/>
      <c r="F15" s="406"/>
      <c r="G15" s="476" t="s">
        <v>9</v>
      </c>
      <c r="H15" s="406"/>
      <c r="I15" s="406"/>
      <c r="J15" s="476" t="s">
        <v>10</v>
      </c>
      <c r="K15" s="457"/>
      <c r="L15" s="457"/>
      <c r="M15" s="476" t="s">
        <v>11</v>
      </c>
      <c r="N15" s="457"/>
      <c r="O15" s="458"/>
    </row>
    <row r="16" spans="2:15" ht="31.5" customHeight="1" thickBot="1" x14ac:dyDescent="0.3">
      <c r="B16" s="797"/>
      <c r="C16" s="798"/>
      <c r="D16" s="65" t="s">
        <v>19</v>
      </c>
      <c r="E16" s="477"/>
      <c r="F16" s="478" t="s">
        <v>126</v>
      </c>
      <c r="G16" s="65" t="s">
        <v>19</v>
      </c>
      <c r="H16" s="477"/>
      <c r="I16" s="478" t="s">
        <v>126</v>
      </c>
      <c r="J16" s="65" t="s">
        <v>19</v>
      </c>
      <c r="K16" s="477"/>
      <c r="L16" s="478" t="s">
        <v>126</v>
      </c>
      <c r="M16" s="65" t="s">
        <v>19</v>
      </c>
      <c r="N16" s="477"/>
      <c r="O16" s="486" t="s">
        <v>126</v>
      </c>
    </row>
    <row r="17" spans="2:17" ht="19.5" customHeight="1" thickBot="1" x14ac:dyDescent="0.25">
      <c r="B17" s="799"/>
      <c r="C17" s="800"/>
      <c r="D17" s="454" t="s">
        <v>312</v>
      </c>
      <c r="E17" s="454" t="s">
        <v>301</v>
      </c>
      <c r="F17" s="66" t="s">
        <v>12</v>
      </c>
      <c r="G17" s="454" t="s">
        <v>312</v>
      </c>
      <c r="H17" s="454" t="s">
        <v>301</v>
      </c>
      <c r="I17" s="66" t="s">
        <v>12</v>
      </c>
      <c r="J17" s="454" t="s">
        <v>312</v>
      </c>
      <c r="K17" s="454" t="s">
        <v>301</v>
      </c>
      <c r="L17" s="66" t="s">
        <v>12</v>
      </c>
      <c r="M17" s="454" t="s">
        <v>312</v>
      </c>
      <c r="N17" s="454" t="s">
        <v>301</v>
      </c>
      <c r="O17" s="67" t="s">
        <v>12</v>
      </c>
    </row>
    <row r="18" spans="2:17" ht="47.25" customHeight="1" thickBot="1" x14ac:dyDescent="0.25">
      <c r="B18" s="801" t="s">
        <v>158</v>
      </c>
      <c r="C18" s="802"/>
      <c r="D18" s="749">
        <v>203.47</v>
      </c>
      <c r="E18" s="749">
        <v>211.53</v>
      </c>
      <c r="F18" s="480">
        <v>-3.8103342315510811</v>
      </c>
      <c r="G18" s="69">
        <v>185.19</v>
      </c>
      <c r="H18" s="69">
        <v>189.78</v>
      </c>
      <c r="I18" s="68">
        <v>-2.4185899462535585</v>
      </c>
      <c r="J18" s="69">
        <v>198.75</v>
      </c>
      <c r="K18" s="69">
        <v>201.12</v>
      </c>
      <c r="L18" s="68">
        <v>-1.1784009546539402</v>
      </c>
      <c r="M18" s="69">
        <v>187.81</v>
      </c>
      <c r="N18" s="69">
        <v>191.46</v>
      </c>
      <c r="O18" s="436">
        <v>-1.9064034263031473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2" t="s">
        <v>309</v>
      </c>
      <c r="K23" s="792" t="s">
        <v>310</v>
      </c>
      <c r="L23" s="792" t="s">
        <v>311</v>
      </c>
      <c r="M23" s="51" t="s">
        <v>287</v>
      </c>
      <c r="N23" s="52"/>
    </row>
    <row r="24" spans="2:17" ht="19.5" customHeight="1" thickBot="1" x14ac:dyDescent="0.25">
      <c r="I24" s="53"/>
      <c r="J24" s="793"/>
      <c r="K24" s="794"/>
      <c r="L24" s="793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198.34</v>
      </c>
      <c r="K25" s="55">
        <v>207.1</v>
      </c>
      <c r="L25" s="56">
        <v>216.4</v>
      </c>
      <c r="M25" s="73">
        <f>(J25-K25)/K25*100</f>
        <v>-4.2298406566875864</v>
      </c>
      <c r="N25" s="74">
        <f>(J25-L25)/L25*100</f>
        <v>-8.3456561922365999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4" priority="101" operator="lessThan">
      <formula>0</formula>
    </cfRule>
    <cfRule type="cellIs" dxfId="213" priority="102" operator="greaterThan">
      <formula>0</formula>
    </cfRule>
  </conditionalFormatting>
  <conditionalFormatting sqref="I8">
    <cfRule type="cellIs" dxfId="212" priority="3" stopIfTrue="1" operator="lessThan">
      <formula>0</formula>
    </cfRule>
    <cfRule type="cellIs" dxfId="211" priority="4" stopIfTrue="1" operator="greaterThan">
      <formula>0</formula>
    </cfRule>
  </conditionalFormatting>
  <conditionalFormatting sqref="F18 I18 L18 O18">
    <cfRule type="cellIs" dxfId="210" priority="1" stopIfTrue="1" operator="lessThan">
      <formula>0</formula>
    </cfRule>
    <cfRule type="cellIs" dxfId="20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28" sqref="AC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79" t="s">
        <v>47</v>
      </c>
      <c r="O6" s="679" t="s">
        <v>57</v>
      </c>
      <c r="P6" s="679" t="s">
        <v>58</v>
      </c>
      <c r="Q6" s="679" t="s">
        <v>59</v>
      </c>
      <c r="R6" s="679" t="s">
        <v>60</v>
      </c>
      <c r="S6" s="679" t="s">
        <v>61</v>
      </c>
      <c r="T6" s="679" t="s">
        <v>62</v>
      </c>
      <c r="U6" s="679" t="s">
        <v>63</v>
      </c>
      <c r="V6" s="679" t="s">
        <v>64</v>
      </c>
      <c r="W6" s="679" t="s">
        <v>65</v>
      </c>
      <c r="X6" s="679" t="s">
        <v>66</v>
      </c>
      <c r="Y6" s="680" t="s">
        <v>67</v>
      </c>
    </row>
    <row r="7" spans="2:25" ht="20.100000000000001" customHeight="1" x14ac:dyDescent="0.25">
      <c r="D7" s="693">
        <v>2004</v>
      </c>
      <c r="E7" s="79"/>
      <c r="F7" s="80"/>
      <c r="G7" s="80"/>
      <c r="H7" s="80"/>
      <c r="I7" s="81"/>
      <c r="J7" s="80"/>
      <c r="K7" s="80"/>
      <c r="L7" s="80"/>
      <c r="M7" s="681"/>
      <c r="N7" s="686"/>
      <c r="O7" s="687"/>
      <c r="P7" s="687"/>
      <c r="Q7" s="687">
        <v>91.28</v>
      </c>
      <c r="R7" s="687">
        <v>92.56</v>
      </c>
      <c r="S7" s="687">
        <v>95.02</v>
      </c>
      <c r="T7" s="687">
        <v>98.22</v>
      </c>
      <c r="U7" s="687">
        <v>98.784999999999997</v>
      </c>
      <c r="V7" s="687">
        <v>99.84</v>
      </c>
      <c r="W7" s="687">
        <v>101.28100000000001</v>
      </c>
      <c r="X7" s="687">
        <v>105.122</v>
      </c>
      <c r="Y7" s="688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82">
        <v>105.57</v>
      </c>
      <c r="N8" s="689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82">
        <v>74.313000000000002</v>
      </c>
      <c r="N9" s="689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82">
        <v>74.313000000000002</v>
      </c>
      <c r="N10" s="689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83"/>
      <c r="N11" s="690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83"/>
      <c r="N12" s="690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83"/>
      <c r="N13" s="690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83"/>
      <c r="N14" s="690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83"/>
      <c r="N15" s="690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83"/>
      <c r="N16" s="690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83"/>
      <c r="N17" s="690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83"/>
      <c r="N18" s="690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83"/>
      <c r="N19" s="690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83"/>
      <c r="N20" s="690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83"/>
      <c r="N21" s="690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83"/>
      <c r="N22" s="690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83"/>
      <c r="N23" s="690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84"/>
      <c r="N24" s="690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85"/>
      <c r="N25" s="690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85"/>
      <c r="N26" s="690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692">
        <v>2024</v>
      </c>
      <c r="E27" s="98"/>
      <c r="F27" s="99"/>
      <c r="G27" s="99"/>
      <c r="H27" s="99"/>
      <c r="I27" s="99"/>
      <c r="J27" s="99"/>
      <c r="K27" s="99"/>
      <c r="L27" s="99"/>
      <c r="M27" s="685"/>
      <c r="N27" s="691">
        <v>207.92</v>
      </c>
      <c r="O27" s="100">
        <v>206.11</v>
      </c>
      <c r="P27" s="100">
        <v>206.06</v>
      </c>
      <c r="Q27" s="101">
        <v>204.68</v>
      </c>
      <c r="R27" s="100">
        <v>198.34</v>
      </c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7" sqref="R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5" t="s">
        <v>0</v>
      </c>
      <c r="I11" s="796"/>
      <c r="J11" s="807" t="s">
        <v>1</v>
      </c>
      <c r="K11" s="808"/>
      <c r="L11" s="809"/>
    </row>
    <row r="12" spans="3:12" ht="24" customHeight="1" thickBot="1" x14ac:dyDescent="0.25">
      <c r="H12" s="797"/>
      <c r="I12" s="798"/>
      <c r="J12" s="463" t="s">
        <v>19</v>
      </c>
      <c r="K12" s="484"/>
      <c r="L12" s="810" t="s">
        <v>217</v>
      </c>
    </row>
    <row r="13" spans="3:12" ht="27" customHeight="1" thickBot="1" x14ac:dyDescent="0.25">
      <c r="H13" s="799"/>
      <c r="I13" s="800"/>
      <c r="J13" s="63" t="s">
        <v>312</v>
      </c>
      <c r="K13" s="63" t="s">
        <v>301</v>
      </c>
      <c r="L13" s="811"/>
    </row>
    <row r="14" spans="3:12" ht="54" customHeight="1" thickBot="1" x14ac:dyDescent="0.25">
      <c r="H14" s="816" t="s">
        <v>232</v>
      </c>
      <c r="I14" s="817"/>
      <c r="J14" s="749">
        <v>258.95999999999998</v>
      </c>
      <c r="K14" s="749">
        <v>264.64999999999998</v>
      </c>
      <c r="L14" s="750">
        <v>-2.1500094464386921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8" priority="1" operator="lessThan">
      <formula>0</formula>
    </cfRule>
    <cfRule type="cellIs" dxfId="20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AA74" sqref="AA7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319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30" t="s">
        <v>0</v>
      </c>
      <c r="D5" s="833" t="s">
        <v>33</v>
      </c>
      <c r="E5" s="520" t="s">
        <v>1</v>
      </c>
      <c r="F5" s="521"/>
      <c r="G5" s="522"/>
      <c r="H5" s="827" t="s">
        <v>7</v>
      </c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9"/>
    </row>
    <row r="6" spans="3:25" ht="15" customHeight="1" thickBot="1" x14ac:dyDescent="0.3">
      <c r="C6" s="831"/>
      <c r="D6" s="831"/>
      <c r="E6" s="523"/>
      <c r="F6" s="524"/>
      <c r="G6" s="525"/>
      <c r="H6" s="827" t="s">
        <v>8</v>
      </c>
      <c r="I6" s="828"/>
      <c r="J6" s="829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31"/>
      <c r="D7" s="831"/>
      <c r="E7" s="526" t="s">
        <v>19</v>
      </c>
      <c r="F7" s="527"/>
      <c r="G7" s="464" t="s">
        <v>215</v>
      </c>
      <c r="H7" s="834" t="s">
        <v>19</v>
      </c>
      <c r="I7" s="835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32"/>
      <c r="D8" s="832"/>
      <c r="E8" s="540" t="s">
        <v>318</v>
      </c>
      <c r="F8" s="587" t="s">
        <v>313</v>
      </c>
      <c r="G8" s="212" t="s">
        <v>12</v>
      </c>
      <c r="H8" s="562" t="s">
        <v>318</v>
      </c>
      <c r="I8" s="587" t="s">
        <v>313</v>
      </c>
      <c r="J8" s="572" t="s">
        <v>12</v>
      </c>
      <c r="K8" s="562" t="s">
        <v>318</v>
      </c>
      <c r="L8" s="747" t="s">
        <v>313</v>
      </c>
      <c r="M8" s="573" t="s">
        <v>12</v>
      </c>
      <c r="N8" s="562" t="s">
        <v>318</v>
      </c>
      <c r="O8" s="747" t="s">
        <v>313</v>
      </c>
      <c r="P8" s="573" t="s">
        <v>12</v>
      </c>
      <c r="Q8" s="562" t="s">
        <v>318</v>
      </c>
      <c r="R8" s="747" t="s">
        <v>313</v>
      </c>
      <c r="S8" s="573" t="s">
        <v>12</v>
      </c>
    </row>
    <row r="9" spans="3:25" ht="24" customHeight="1" x14ac:dyDescent="0.2">
      <c r="C9" s="822" t="s">
        <v>31</v>
      </c>
      <c r="D9" s="547" t="s">
        <v>204</v>
      </c>
      <c r="E9" s="505">
        <v>2684.4180000000001</v>
      </c>
      <c r="F9" s="694">
        <v>2687.1039999999998</v>
      </c>
      <c r="G9" s="702">
        <v>-9.9958914876375995E-2</v>
      </c>
      <c r="H9" s="497">
        <v>2672.0859999999998</v>
      </c>
      <c r="I9" s="461">
        <v>2567.4169999999999</v>
      </c>
      <c r="J9" s="462">
        <v>4.0768211786398503</v>
      </c>
      <c r="K9" s="415">
        <v>2605.7339999999999</v>
      </c>
      <c r="L9" s="498">
        <v>2599.1370000000002</v>
      </c>
      <c r="M9" s="499">
        <v>0.25381501629193659</v>
      </c>
      <c r="N9" s="497">
        <v>2726.5259999999998</v>
      </c>
      <c r="O9" s="498">
        <v>2775.6469999999999</v>
      </c>
      <c r="P9" s="500">
        <v>-1.7697135118406662</v>
      </c>
      <c r="Q9" s="497" t="s">
        <v>84</v>
      </c>
      <c r="R9" s="498">
        <v>2780.3429999999998</v>
      </c>
      <c r="S9" s="763" t="s">
        <v>239</v>
      </c>
    </row>
    <row r="10" spans="3:25" ht="27" customHeight="1" thickBot="1" x14ac:dyDescent="0.25">
      <c r="C10" s="823"/>
      <c r="D10" s="548" t="s">
        <v>205</v>
      </c>
      <c r="E10" s="114">
        <v>2919.67</v>
      </c>
      <c r="F10" s="695">
        <v>2867.364</v>
      </c>
      <c r="G10" s="703">
        <v>1.8241841635732343</v>
      </c>
      <c r="H10" s="122">
        <v>2946.5619999999999</v>
      </c>
      <c r="I10" s="392">
        <v>2891.663</v>
      </c>
      <c r="J10" s="393">
        <v>1.8985269030312275</v>
      </c>
      <c r="K10" s="394">
        <v>2875.0509999999999</v>
      </c>
      <c r="L10" s="123">
        <v>2854.2139999999999</v>
      </c>
      <c r="M10" s="125">
        <v>0.73004336745597875</v>
      </c>
      <c r="N10" s="122">
        <v>2840.3209999999999</v>
      </c>
      <c r="O10" s="123">
        <v>2822.8679999999999</v>
      </c>
      <c r="P10" s="124">
        <v>0.61827191352907662</v>
      </c>
      <c r="Q10" s="122">
        <v>2755.3229999999999</v>
      </c>
      <c r="R10" s="123">
        <v>2798.35</v>
      </c>
      <c r="S10" s="125">
        <v>-1.5375846480962012</v>
      </c>
    </row>
    <row r="11" spans="3:25" ht="30" customHeight="1" thickBot="1" x14ac:dyDescent="0.25">
      <c r="C11" s="155" t="s">
        <v>206</v>
      </c>
      <c r="D11" s="155" t="s">
        <v>279</v>
      </c>
      <c r="E11" s="542" t="s">
        <v>20</v>
      </c>
      <c r="F11" s="696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32"/>
    </row>
    <row r="12" spans="3:25" ht="24.75" customHeight="1" thickBot="1" x14ac:dyDescent="0.25">
      <c r="C12" s="528" t="s">
        <v>32</v>
      </c>
      <c r="D12" s="549" t="s">
        <v>17</v>
      </c>
      <c r="E12" s="435">
        <v>2865.2318568574447</v>
      </c>
      <c r="F12" s="697">
        <v>2821.0694939717309</v>
      </c>
      <c r="G12" s="704">
        <v>1.5654475361235556</v>
      </c>
      <c r="H12" s="130">
        <v>2888.4445875884958</v>
      </c>
      <c r="I12" s="501">
        <v>2836.5260639045196</v>
      </c>
      <c r="J12" s="502">
        <v>1.8303559535254053</v>
      </c>
      <c r="K12" s="130">
        <v>2841.7367150697655</v>
      </c>
      <c r="L12" s="501">
        <v>2810.7698829236615</v>
      </c>
      <c r="M12" s="529">
        <v>1.1017206472232954</v>
      </c>
      <c r="N12" s="130">
        <v>2797.0204070305845</v>
      </c>
      <c r="O12" s="501">
        <v>2797.1391118741185</v>
      </c>
      <c r="P12" s="502">
        <v>-4.2437947769604937E-3</v>
      </c>
      <c r="Q12" s="130">
        <v>2742.2752571325386</v>
      </c>
      <c r="R12" s="501">
        <v>2796.305331039739</v>
      </c>
      <c r="S12" s="529">
        <v>-1.9321950756754671</v>
      </c>
    </row>
    <row r="13" spans="3:25" ht="20.25" customHeight="1" x14ac:dyDescent="0.2">
      <c r="C13" s="822" t="s">
        <v>21</v>
      </c>
      <c r="D13" s="550" t="s">
        <v>22</v>
      </c>
      <c r="E13" s="543">
        <v>1589.4459999999999</v>
      </c>
      <c r="F13" s="698">
        <v>1592.07</v>
      </c>
      <c r="G13" s="705">
        <v>-0.16481687362992983</v>
      </c>
      <c r="H13" s="563">
        <v>1566.8330000000001</v>
      </c>
      <c r="I13" s="503">
        <v>1552.7829999999999</v>
      </c>
      <c r="J13" s="504">
        <v>0.90482701059968995</v>
      </c>
      <c r="K13" s="505">
        <v>1729.473</v>
      </c>
      <c r="L13" s="506">
        <v>1718.0319999999999</v>
      </c>
      <c r="M13" s="129">
        <v>0.66593637371131797</v>
      </c>
      <c r="N13" s="126" t="s">
        <v>20</v>
      </c>
      <c r="O13" s="498" t="s">
        <v>20</v>
      </c>
      <c r="P13" s="500" t="s">
        <v>20</v>
      </c>
      <c r="Q13" s="497" t="s">
        <v>84</v>
      </c>
      <c r="R13" s="498" t="s">
        <v>84</v>
      </c>
      <c r="S13" s="574" t="s">
        <v>239</v>
      </c>
      <c r="T13" s="570"/>
    </row>
    <row r="14" spans="3:25" ht="20.25" customHeight="1" thickBot="1" x14ac:dyDescent="0.25">
      <c r="C14" s="824"/>
      <c r="D14" s="545" t="s">
        <v>23</v>
      </c>
      <c r="E14" s="117">
        <v>1053.752</v>
      </c>
      <c r="F14" s="699">
        <v>1041.3240000000001</v>
      </c>
      <c r="G14" s="706">
        <v>1.1934806073805926</v>
      </c>
      <c r="H14" s="131">
        <v>1065.8889999999999</v>
      </c>
      <c r="I14" s="132">
        <v>1026.971</v>
      </c>
      <c r="J14" s="133">
        <v>3.7895909426848369</v>
      </c>
      <c r="K14" s="131">
        <v>1025.1959999999999</v>
      </c>
      <c r="L14" s="132">
        <v>1023.65</v>
      </c>
      <c r="M14" s="530">
        <v>0.15102818346113764</v>
      </c>
      <c r="N14" s="126">
        <v>1052.098</v>
      </c>
      <c r="O14" s="127">
        <v>1050</v>
      </c>
      <c r="P14" s="128">
        <v>0.19980952380951963</v>
      </c>
      <c r="Q14" s="126">
        <v>1035.4290000000001</v>
      </c>
      <c r="R14" s="127">
        <v>1138.268</v>
      </c>
      <c r="S14" s="129">
        <v>-9.0346913029268983</v>
      </c>
    </row>
    <row r="15" spans="3:25" ht="20.25" customHeight="1" thickBot="1" x14ac:dyDescent="0.25">
      <c r="C15" s="823"/>
      <c r="D15" s="528" t="s">
        <v>17</v>
      </c>
      <c r="E15" s="678">
        <v>1163.5059172953688</v>
      </c>
      <c r="F15" s="700">
        <v>1118.704917457495</v>
      </c>
      <c r="G15" s="704">
        <v>4.0047200239089022</v>
      </c>
      <c r="H15" s="134">
        <v>1191.9784897953098</v>
      </c>
      <c r="I15" s="507">
        <v>1108.5789207454263</v>
      </c>
      <c r="J15" s="508">
        <v>7.523106157728872</v>
      </c>
      <c r="K15" s="134">
        <v>1139.7835786943319</v>
      </c>
      <c r="L15" s="507">
        <v>1130.1442866493119</v>
      </c>
      <c r="M15" s="531">
        <v>0.85292578645855388</v>
      </c>
      <c r="N15" s="130">
        <v>1052.098</v>
      </c>
      <c r="O15" s="501">
        <v>1050</v>
      </c>
      <c r="P15" s="502">
        <v>0.19980952380951963</v>
      </c>
      <c r="Q15" s="588">
        <v>1044.0648296806512</v>
      </c>
      <c r="R15" s="589">
        <v>1158.9839934195065</v>
      </c>
      <c r="S15" s="590">
        <v>-9.9155091348409261</v>
      </c>
    </row>
    <row r="16" spans="3:25" ht="18.75" customHeight="1" x14ac:dyDescent="0.2">
      <c r="C16" s="822" t="s">
        <v>24</v>
      </c>
      <c r="D16" s="546" t="s">
        <v>25</v>
      </c>
      <c r="E16" s="543" t="s">
        <v>84</v>
      </c>
      <c r="F16" s="698" t="s">
        <v>84</v>
      </c>
      <c r="G16" s="707" t="s">
        <v>239</v>
      </c>
      <c r="H16" s="497" t="s">
        <v>20</v>
      </c>
      <c r="I16" s="498" t="s">
        <v>20</v>
      </c>
      <c r="J16" s="500" t="s">
        <v>20</v>
      </c>
      <c r="K16" s="497" t="s">
        <v>20</v>
      </c>
      <c r="L16" s="498" t="s">
        <v>20</v>
      </c>
      <c r="M16" s="499" t="s">
        <v>20</v>
      </c>
      <c r="N16" s="497" t="s">
        <v>20</v>
      </c>
      <c r="O16" s="498" t="s">
        <v>20</v>
      </c>
      <c r="P16" s="500" t="s">
        <v>20</v>
      </c>
      <c r="Q16" s="497" t="s">
        <v>84</v>
      </c>
      <c r="R16" s="594" t="s">
        <v>84</v>
      </c>
      <c r="S16" s="499" t="s">
        <v>239</v>
      </c>
    </row>
    <row r="17" spans="3:19" ht="18" customHeight="1" thickBot="1" x14ac:dyDescent="0.25">
      <c r="C17" s="824"/>
      <c r="D17" s="546" t="s">
        <v>26</v>
      </c>
      <c r="E17" s="117">
        <v>803.02499999999998</v>
      </c>
      <c r="F17" s="699">
        <v>819.60500000000002</v>
      </c>
      <c r="G17" s="706">
        <v>-2.0229256776130016</v>
      </c>
      <c r="H17" s="135" t="s">
        <v>84</v>
      </c>
      <c r="I17" s="136" t="s">
        <v>84</v>
      </c>
      <c r="J17" s="532" t="s">
        <v>239</v>
      </c>
      <c r="K17" s="135" t="s">
        <v>20</v>
      </c>
      <c r="L17" s="136" t="s">
        <v>20</v>
      </c>
      <c r="M17" s="533" t="s">
        <v>20</v>
      </c>
      <c r="N17" s="135" t="s">
        <v>20</v>
      </c>
      <c r="O17" s="136" t="s">
        <v>20</v>
      </c>
      <c r="P17" s="532" t="s">
        <v>20</v>
      </c>
      <c r="Q17" s="139" t="s">
        <v>84</v>
      </c>
      <c r="R17" s="595" t="s">
        <v>84</v>
      </c>
      <c r="S17" s="129" t="s">
        <v>239</v>
      </c>
    </row>
    <row r="18" spans="3:19" ht="18.75" customHeight="1" thickBot="1" x14ac:dyDescent="0.25">
      <c r="C18" s="823" t="s">
        <v>18</v>
      </c>
      <c r="D18" s="551" t="s">
        <v>17</v>
      </c>
      <c r="E18" s="678">
        <v>968.88914742840439</v>
      </c>
      <c r="F18" s="700">
        <v>971.52464104729734</v>
      </c>
      <c r="G18" s="708">
        <v>-0.27127398601562036</v>
      </c>
      <c r="H18" s="137" t="s">
        <v>84</v>
      </c>
      <c r="I18" s="534" t="s">
        <v>84</v>
      </c>
      <c r="J18" s="535" t="s">
        <v>239</v>
      </c>
      <c r="K18" s="130" t="s">
        <v>20</v>
      </c>
      <c r="L18" s="501" t="s">
        <v>20</v>
      </c>
      <c r="M18" s="529" t="s">
        <v>20</v>
      </c>
      <c r="N18" s="130" t="s">
        <v>20</v>
      </c>
      <c r="O18" s="501" t="s">
        <v>20</v>
      </c>
      <c r="P18" s="502" t="s">
        <v>20</v>
      </c>
      <c r="Q18" s="564" t="s">
        <v>84</v>
      </c>
      <c r="R18" s="756" t="s">
        <v>84</v>
      </c>
      <c r="S18" s="757" t="s">
        <v>239</v>
      </c>
    </row>
    <row r="19" spans="3:19" ht="18.75" customHeight="1" x14ac:dyDescent="0.2">
      <c r="C19" s="825" t="s">
        <v>30</v>
      </c>
      <c r="D19" s="826"/>
      <c r="E19" s="543" t="s">
        <v>84</v>
      </c>
      <c r="F19" s="698" t="s">
        <v>84</v>
      </c>
      <c r="G19" s="707" t="s">
        <v>239</v>
      </c>
      <c r="H19" s="135" t="s">
        <v>84</v>
      </c>
      <c r="I19" s="136" t="s">
        <v>84</v>
      </c>
      <c r="J19" s="532" t="s">
        <v>239</v>
      </c>
      <c r="K19" s="536" t="s">
        <v>20</v>
      </c>
      <c r="L19" s="537" t="s">
        <v>20</v>
      </c>
      <c r="M19" s="138" t="s">
        <v>20</v>
      </c>
      <c r="N19" s="536" t="s">
        <v>20</v>
      </c>
      <c r="O19" s="537" t="s">
        <v>20</v>
      </c>
      <c r="P19" s="538" t="s">
        <v>20</v>
      </c>
      <c r="Q19" s="497" t="s">
        <v>20</v>
      </c>
      <c r="R19" s="758" t="s">
        <v>20</v>
      </c>
      <c r="S19" s="462" t="s">
        <v>20</v>
      </c>
    </row>
    <row r="20" spans="3:19" ht="20.25" customHeight="1" x14ac:dyDescent="0.2">
      <c r="C20" s="818" t="s">
        <v>27</v>
      </c>
      <c r="D20" s="819"/>
      <c r="E20" s="114">
        <v>338.36500000000001</v>
      </c>
      <c r="F20" s="695">
        <v>344.65300000000002</v>
      </c>
      <c r="G20" s="215">
        <v>-1.8244437158533398</v>
      </c>
      <c r="H20" s="122">
        <v>342.73200000000003</v>
      </c>
      <c r="I20" s="123">
        <v>353.49599999999998</v>
      </c>
      <c r="J20" s="124">
        <v>-3.0450132391879836</v>
      </c>
      <c r="K20" s="122">
        <v>323.45299999999997</v>
      </c>
      <c r="L20" s="123">
        <v>295.36900000000003</v>
      </c>
      <c r="M20" s="124">
        <v>9.508106808771382</v>
      </c>
      <c r="N20" s="122">
        <v>352.31099999999998</v>
      </c>
      <c r="O20" s="123">
        <v>356.58699999999999</v>
      </c>
      <c r="P20" s="124">
        <v>-1.1991463513812928</v>
      </c>
      <c r="Q20" s="122" t="s">
        <v>84</v>
      </c>
      <c r="R20" s="759" t="s">
        <v>84</v>
      </c>
      <c r="S20" s="761" t="s">
        <v>239</v>
      </c>
    </row>
    <row r="21" spans="3:19" ht="18" customHeight="1" x14ac:dyDescent="0.2">
      <c r="C21" s="818" t="s">
        <v>28</v>
      </c>
      <c r="D21" s="819"/>
      <c r="E21" s="114" t="s">
        <v>84</v>
      </c>
      <c r="F21" s="695" t="s">
        <v>20</v>
      </c>
      <c r="G21" s="215" t="s">
        <v>239</v>
      </c>
      <c r="H21" s="135" t="s">
        <v>84</v>
      </c>
      <c r="I21" s="136" t="s">
        <v>20</v>
      </c>
      <c r="J21" s="532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759" t="s">
        <v>20</v>
      </c>
      <c r="S21" s="762" t="s">
        <v>20</v>
      </c>
    </row>
    <row r="22" spans="3:19" ht="21" customHeight="1" thickBot="1" x14ac:dyDescent="0.25">
      <c r="C22" s="820" t="s">
        <v>29</v>
      </c>
      <c r="D22" s="821"/>
      <c r="E22" s="121" t="s">
        <v>20</v>
      </c>
      <c r="F22" s="701" t="s">
        <v>84</v>
      </c>
      <c r="G22" s="668" t="s">
        <v>239</v>
      </c>
      <c r="H22" s="139" t="s">
        <v>20</v>
      </c>
      <c r="I22" s="140" t="s">
        <v>84</v>
      </c>
      <c r="J22" s="539" t="s">
        <v>239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39" t="s">
        <v>20</v>
      </c>
      <c r="Q22" s="139" t="s">
        <v>20</v>
      </c>
      <c r="R22" s="760" t="s">
        <v>20</v>
      </c>
      <c r="S22" s="396" t="s">
        <v>20</v>
      </c>
    </row>
    <row r="24" spans="3:19" ht="21" x14ac:dyDescent="0.25">
      <c r="C24" s="544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6" priority="157" stopIfTrue="1" operator="lessThan">
      <formula>0</formula>
    </cfRule>
    <cfRule type="cellIs" dxfId="205" priority="158" stopIfTrue="1" operator="greaterThan">
      <formula>0</formula>
    </cfRule>
    <cfRule type="cellIs" dxfId="204" priority="159" stopIfTrue="1" operator="lessThan">
      <formula>0</formula>
    </cfRule>
  </conditionalFormatting>
  <conditionalFormatting sqref="G10 G12:G20">
    <cfRule type="cellIs" dxfId="203" priority="155" stopIfTrue="1" operator="lessThan">
      <formula>0</formula>
    </cfRule>
    <cfRule type="cellIs" dxfId="202" priority="156" stopIfTrue="1" operator="greaterThan">
      <formula>0</formula>
    </cfRule>
  </conditionalFormatting>
  <conditionalFormatting sqref="G9">
    <cfRule type="cellIs" dxfId="201" priority="154" stopIfTrue="1" operator="lessThan">
      <formula>0</formula>
    </cfRule>
  </conditionalFormatting>
  <conditionalFormatting sqref="G21">
    <cfRule type="cellIs" dxfId="200" priority="151" stopIfTrue="1" operator="lessThan">
      <formula>0</formula>
    </cfRule>
    <cfRule type="cellIs" dxfId="199" priority="152" stopIfTrue="1" operator="greaterThan">
      <formula>0</formula>
    </cfRule>
    <cfRule type="cellIs" dxfId="198" priority="153" stopIfTrue="1" operator="lessThan">
      <formula>0</formula>
    </cfRule>
  </conditionalFormatting>
  <conditionalFormatting sqref="G21">
    <cfRule type="cellIs" dxfId="197" priority="149" stopIfTrue="1" operator="lessThan">
      <formula>0</formula>
    </cfRule>
    <cfRule type="cellIs" dxfId="196" priority="150" stopIfTrue="1" operator="greaterThan">
      <formula>0</formula>
    </cfRule>
  </conditionalFormatting>
  <conditionalFormatting sqref="G22">
    <cfRule type="cellIs" dxfId="195" priority="146" stopIfTrue="1" operator="lessThan">
      <formula>0</formula>
    </cfRule>
    <cfRule type="cellIs" dxfId="194" priority="147" stopIfTrue="1" operator="greaterThan">
      <formula>0</formula>
    </cfRule>
    <cfRule type="cellIs" dxfId="193" priority="148" stopIfTrue="1" operator="lessThan">
      <formula>0</formula>
    </cfRule>
  </conditionalFormatting>
  <conditionalFormatting sqref="G22">
    <cfRule type="cellIs" dxfId="192" priority="144" stopIfTrue="1" operator="lessThan">
      <formula>0</formula>
    </cfRule>
    <cfRule type="cellIs" dxfId="191" priority="145" stopIfTrue="1" operator="greaterThan">
      <formula>0</formula>
    </cfRule>
  </conditionalFormatting>
  <conditionalFormatting sqref="G9:G10 G12:G22">
    <cfRule type="cellIs" dxfId="190" priority="109" operator="lessThan">
      <formula>0</formula>
    </cfRule>
    <cfRule type="cellIs" dxfId="189" priority="110" operator="greaterThan">
      <formula>0</formula>
    </cfRule>
  </conditionalFormatting>
  <conditionalFormatting sqref="G9:G10 G12:G22">
    <cfRule type="cellIs" dxfId="188" priority="108" operator="equal">
      <formula>"*"</formula>
    </cfRule>
  </conditionalFormatting>
  <conditionalFormatting sqref="J19">
    <cfRule type="cellIs" dxfId="187" priority="42" operator="lessThan">
      <formula>0</formula>
    </cfRule>
    <cfRule type="cellIs" dxfId="186" priority="43" operator="greaterThan">
      <formula>0</formula>
    </cfRule>
  </conditionalFormatting>
  <conditionalFormatting sqref="T13">
    <cfRule type="cellIs" dxfId="185" priority="72" stopIfTrue="1" operator="lessThan">
      <formula>0</formula>
    </cfRule>
    <cfRule type="cellIs" dxfId="184" priority="73" stopIfTrue="1" operator="greaterThan">
      <formula>0</formula>
    </cfRule>
    <cfRule type="cellIs" dxfId="183" priority="74" stopIfTrue="1" operator="lessThan">
      <formula>0</formula>
    </cfRule>
  </conditionalFormatting>
  <conditionalFormatting sqref="T13">
    <cfRule type="cellIs" dxfId="182" priority="70" stopIfTrue="1" operator="lessThan">
      <formula>0</formula>
    </cfRule>
    <cfRule type="cellIs" dxfId="181" priority="71" stopIfTrue="1" operator="greaterThan">
      <formula>0</formula>
    </cfRule>
  </conditionalFormatting>
  <conditionalFormatting sqref="T13">
    <cfRule type="cellIs" dxfId="180" priority="68" operator="lessThan">
      <formula>0</formula>
    </cfRule>
    <cfRule type="cellIs" dxfId="179" priority="69" operator="greaterThan">
      <formula>0</formula>
    </cfRule>
  </conditionalFormatting>
  <conditionalFormatting sqref="T13">
    <cfRule type="cellIs" dxfId="178" priority="67" operator="equal">
      <formula>"*"</formula>
    </cfRule>
  </conditionalFormatting>
  <conditionalFormatting sqref="M20">
    <cfRule type="cellIs" dxfId="177" priority="27" operator="lessThan">
      <formula>0</formula>
    </cfRule>
    <cfRule type="cellIs" dxfId="176" priority="28" operator="greaterThan">
      <formula>0</formula>
    </cfRule>
  </conditionalFormatting>
  <conditionalFormatting sqref="G9:G10 G12:G22">
    <cfRule type="beginsWith" dxfId="175" priority="55" operator="beginsWith" text="*">
      <formula>LEFT(G9,LEN("*"))="*"</formula>
    </cfRule>
    <cfRule type="containsBlanks" dxfId="174" priority="56">
      <formula>LEN(TRIM(G9))=0</formula>
    </cfRule>
    <cfRule type="cellIs" dxfId="173" priority="57" operator="lessThan">
      <formula>0</formula>
    </cfRule>
    <cfRule type="cellIs" dxfId="172" priority="58" operator="greaterThan">
      <formula>0</formula>
    </cfRule>
  </conditionalFormatting>
  <conditionalFormatting sqref="P20">
    <cfRule type="cellIs" dxfId="171" priority="22" operator="lessThan">
      <formula>0</formula>
    </cfRule>
    <cfRule type="cellIs" dxfId="170" priority="23" operator="greaterThan">
      <formula>0</formula>
    </cfRule>
  </conditionalFormatting>
  <conditionalFormatting sqref="P9:P19 S9:S15 J9:J18 J20 J22 S21:S22 S19 M21:M22 P21:P22 M9:M19">
    <cfRule type="cellIs" dxfId="169" priority="44" operator="lessThan">
      <formula>0</formula>
    </cfRule>
    <cfRule type="cellIs" dxfId="168" priority="45" operator="greaterThan">
      <formula>0</formula>
    </cfRule>
  </conditionalFormatting>
  <conditionalFormatting sqref="J9:J18 P9:P19 S9:S15 J20 J22 S21:S22 S19 M21:M22 P21:P22 M9:M19">
    <cfRule type="expression" dxfId="167" priority="46" stopIfTrue="1">
      <formula>LEFT(J9,LEN("*"))="*"</formula>
    </cfRule>
  </conditionalFormatting>
  <conditionalFormatting sqref="J19">
    <cfRule type="expression" dxfId="166" priority="47" stopIfTrue="1">
      <formula>LEFT(J19,LEN("*"))="*"</formula>
    </cfRule>
  </conditionalFormatting>
  <conditionalFormatting sqref="J21">
    <cfRule type="cellIs" dxfId="165" priority="40" operator="lessThan">
      <formula>0</formula>
    </cfRule>
    <cfRule type="cellIs" dxfId="164" priority="41" operator="greaterThan">
      <formula>0</formula>
    </cfRule>
  </conditionalFormatting>
  <conditionalFormatting sqref="J21">
    <cfRule type="expression" dxfId="163" priority="48" stopIfTrue="1">
      <formula>LEFT(J21,LEN("*"))="*"</formula>
    </cfRule>
  </conditionalFormatting>
  <conditionalFormatting sqref="S16">
    <cfRule type="cellIs" dxfId="162" priority="36" operator="lessThan">
      <formula>0</formula>
    </cfRule>
    <cfRule type="cellIs" dxfId="161" priority="37" operator="greaterThan">
      <formula>0</formula>
    </cfRule>
  </conditionalFormatting>
  <conditionalFormatting sqref="S16">
    <cfRule type="expression" dxfId="160" priority="50" stopIfTrue="1">
      <formula>LEFT(S16,LEN("*"))="*"</formula>
    </cfRule>
  </conditionalFormatting>
  <conditionalFormatting sqref="S17">
    <cfRule type="cellIs" dxfId="159" priority="34" operator="lessThan">
      <formula>0</formula>
    </cfRule>
    <cfRule type="cellIs" dxfId="158" priority="35" operator="greaterThan">
      <formula>0</formula>
    </cfRule>
  </conditionalFormatting>
  <conditionalFormatting sqref="S17">
    <cfRule type="expression" dxfId="157" priority="51" stopIfTrue="1">
      <formula>LEFT(S17,LEN("*"))="*"</formula>
    </cfRule>
  </conditionalFormatting>
  <conditionalFormatting sqref="S18">
    <cfRule type="cellIs" dxfId="156" priority="32" operator="lessThan">
      <formula>0</formula>
    </cfRule>
    <cfRule type="cellIs" dxfId="155" priority="33" operator="greaterThan">
      <formula>0</formula>
    </cfRule>
  </conditionalFormatting>
  <conditionalFormatting sqref="S18">
    <cfRule type="expression" dxfId="154" priority="52" stopIfTrue="1">
      <formula>LEFT(S18,LEN("*"))="*"</formula>
    </cfRule>
  </conditionalFormatting>
  <conditionalFormatting sqref="J9:J22 P9:P19 S9:S19 M21:M22 P21:P22 M9:M19 S21:S22">
    <cfRule type="cellIs" dxfId="153" priority="53" stopIfTrue="1" operator="lessThan">
      <formula>0</formula>
    </cfRule>
    <cfRule type="cellIs" dxfId="152" priority="54" stopIfTrue="1" operator="greaterThan">
      <formula>0</formula>
    </cfRule>
  </conditionalFormatting>
  <conditionalFormatting sqref="M20">
    <cfRule type="expression" dxfId="151" priority="29" stopIfTrue="1">
      <formula>LEFT(M20,LEN("*"))="*"</formula>
    </cfRule>
  </conditionalFormatting>
  <conditionalFormatting sqref="M20">
    <cfRule type="cellIs" dxfId="150" priority="30" stopIfTrue="1" operator="lessThan">
      <formula>0</formula>
    </cfRule>
    <cfRule type="cellIs" dxfId="149" priority="31" stopIfTrue="1" operator="greaterThan">
      <formula>0</formula>
    </cfRule>
  </conditionalFormatting>
  <conditionalFormatting sqref="P20">
    <cfRule type="expression" dxfId="148" priority="24" stopIfTrue="1">
      <formula>LEFT(P20,LEN("*"))="*"</formula>
    </cfRule>
  </conditionalFormatting>
  <conditionalFormatting sqref="P20">
    <cfRule type="cellIs" dxfId="147" priority="25" stopIfTrue="1" operator="lessThan">
      <formula>0</formula>
    </cfRule>
    <cfRule type="cellIs" dxfId="146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45" priority="21" operator="containsText" text="*">
      <formula>NOT(ISERROR(SEARCH("*",J9)))</formula>
    </cfRule>
  </conditionalFormatting>
  <conditionalFormatting sqref="G11">
    <cfRule type="cellIs" dxfId="144" priority="16" operator="lessThan">
      <formula>0</formula>
    </cfRule>
    <cfRule type="cellIs" dxfId="143" priority="17" operator="greaterThan">
      <formula>0</formula>
    </cfRule>
  </conditionalFormatting>
  <conditionalFormatting sqref="G11">
    <cfRule type="expression" dxfId="142" priority="18" stopIfTrue="1">
      <formula>LEFT(G11,LEN("*"))="*"</formula>
    </cfRule>
  </conditionalFormatting>
  <conditionalFormatting sqref="G11">
    <cfRule type="cellIs" dxfId="141" priority="19" stopIfTrue="1" operator="lessThan">
      <formula>0</formula>
    </cfRule>
    <cfRule type="cellIs" dxfId="140" priority="20" stopIfTrue="1" operator="greaterThan">
      <formula>0</formula>
    </cfRule>
  </conditionalFormatting>
  <conditionalFormatting sqref="G11">
    <cfRule type="containsText" dxfId="139" priority="15" operator="containsText" text="*">
      <formula>NOT(ISERROR(SEARCH("*",G11)))</formula>
    </cfRule>
  </conditionalFormatting>
  <conditionalFormatting sqref="M13">
    <cfRule type="cellIs" dxfId="138" priority="11" operator="lessThan">
      <formula>0</formula>
    </cfRule>
    <cfRule type="containsText" dxfId="137" priority="14" operator="containsText" text="*">
      <formula>NOT(ISERROR(SEARCH("*",M13)))</formula>
    </cfRule>
    <cfRule type="cellIs" dxfId="136" priority="10" operator="greaterThan">
      <formula>0</formula>
    </cfRule>
  </conditionalFormatting>
  <conditionalFormatting sqref="S9">
    <cfRule type="cellIs" dxfId="135" priority="12" operator="lessThan">
      <formula>0</formula>
    </cfRule>
    <cfRule type="cellIs" dxfId="134" priority="13" operator="greaterThan">
      <formula>-0.9</formula>
    </cfRule>
    <cfRule type="containsText" dxfId="133" priority="1" operator="containsText" text="*">
      <formula>NOT(ISERROR(SEARCH("*",S9)))</formula>
    </cfRule>
  </conditionalFormatting>
  <conditionalFormatting sqref="S20">
    <cfRule type="cellIs" dxfId="132" priority="5" operator="lessThan">
      <formula>0</formula>
    </cfRule>
    <cfRule type="cellIs" dxfId="131" priority="6" operator="greaterThan">
      <formula>0</formula>
    </cfRule>
  </conditionalFormatting>
  <conditionalFormatting sqref="S20">
    <cfRule type="expression" dxfId="130" priority="7" stopIfTrue="1">
      <formula>LEFT(S20,LEN("*"))="*"</formula>
    </cfRule>
  </conditionalFormatting>
  <conditionalFormatting sqref="S20">
    <cfRule type="cellIs" dxfId="129" priority="8" stopIfTrue="1" operator="lessThan">
      <formula>0</formula>
    </cfRule>
    <cfRule type="cellIs" dxfId="128" priority="9" stopIfTrue="1" operator="greaterThan">
      <formula>0</formula>
    </cfRule>
  </conditionalFormatting>
  <conditionalFormatting sqref="S20">
    <cfRule type="containsText" dxfId="127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6" sqref="R5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319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5"/>
      <c r="C4" s="437"/>
      <c r="D4" s="836" t="s">
        <v>1</v>
      </c>
      <c r="E4" s="837"/>
      <c r="F4" s="838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6"/>
      <c r="C5" s="449" t="s">
        <v>33</v>
      </c>
      <c r="D5" s="839"/>
      <c r="E5" s="840"/>
      <c r="F5" s="841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8" t="s">
        <v>264</v>
      </c>
      <c r="D6" s="834" t="s">
        <v>19</v>
      </c>
      <c r="E6" s="842"/>
      <c r="F6" s="453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7"/>
      <c r="C7" s="451"/>
      <c r="D7" s="143" t="s">
        <v>320</v>
      </c>
      <c r="E7" s="509" t="s">
        <v>313</v>
      </c>
      <c r="F7" s="561" t="s">
        <v>12</v>
      </c>
      <c r="G7" s="143" t="s">
        <v>320</v>
      </c>
      <c r="H7" s="509" t="s">
        <v>313</v>
      </c>
      <c r="I7" s="560" t="s">
        <v>12</v>
      </c>
      <c r="J7" s="143" t="s">
        <v>320</v>
      </c>
      <c r="K7" s="509" t="s">
        <v>313</v>
      </c>
      <c r="L7" s="561" t="s">
        <v>12</v>
      </c>
      <c r="M7" s="143" t="s">
        <v>320</v>
      </c>
      <c r="N7" s="509" t="s">
        <v>313</v>
      </c>
      <c r="O7" s="561" t="s">
        <v>12</v>
      </c>
      <c r="P7" s="143" t="s">
        <v>320</v>
      </c>
      <c r="Q7" s="509" t="s">
        <v>313</v>
      </c>
      <c r="R7" s="561" t="s">
        <v>12</v>
      </c>
    </row>
    <row r="8" spans="2:18" ht="27" customHeight="1" x14ac:dyDescent="0.2">
      <c r="B8" s="843" t="s">
        <v>48</v>
      </c>
      <c r="C8" s="404" t="s">
        <v>208</v>
      </c>
      <c r="D8" s="510">
        <v>1897.2270000000001</v>
      </c>
      <c r="E8" s="565">
        <v>1887.818</v>
      </c>
      <c r="F8" s="511">
        <v>0.49840609635039529</v>
      </c>
      <c r="G8" s="460">
        <v>2011.029</v>
      </c>
      <c r="H8" s="498">
        <v>1951.8489999999999</v>
      </c>
      <c r="I8" s="499">
        <v>3.031996839919485</v>
      </c>
      <c r="J8" s="460">
        <v>1722.9839999999999</v>
      </c>
      <c r="K8" s="498">
        <v>1729.172</v>
      </c>
      <c r="L8" s="500">
        <v>-0.35785913720555856</v>
      </c>
      <c r="M8" s="460" t="s">
        <v>84</v>
      </c>
      <c r="N8" s="498" t="s">
        <v>84</v>
      </c>
      <c r="O8" s="499" t="s">
        <v>239</v>
      </c>
      <c r="P8" s="426" t="s">
        <v>84</v>
      </c>
      <c r="Q8" s="498" t="s">
        <v>84</v>
      </c>
      <c r="R8" s="499" t="s">
        <v>239</v>
      </c>
    </row>
    <row r="9" spans="2:18" ht="23.25" customHeight="1" x14ac:dyDescent="0.2">
      <c r="B9" s="824"/>
      <c r="C9" s="420" t="s">
        <v>209</v>
      </c>
      <c r="D9" s="144">
        <v>2054.9279999999999</v>
      </c>
      <c r="E9" s="398">
        <v>2021.09</v>
      </c>
      <c r="F9" s="512">
        <v>1.674245085572635</v>
      </c>
      <c r="G9" s="145">
        <v>2148.5590000000002</v>
      </c>
      <c r="H9" s="123">
        <v>2096.7750000000001</v>
      </c>
      <c r="I9" s="125">
        <v>2.4696975116548079</v>
      </c>
      <c r="J9" s="145">
        <v>1732.88</v>
      </c>
      <c r="K9" s="123">
        <v>1728.9939999999999</v>
      </c>
      <c r="L9" s="124">
        <v>0.22475497312311057</v>
      </c>
      <c r="M9" s="145">
        <v>1718.461</v>
      </c>
      <c r="N9" s="123">
        <v>1713.2449999999999</v>
      </c>
      <c r="O9" s="125">
        <v>0.30445149409454703</v>
      </c>
      <c r="P9" s="147">
        <v>1728.607</v>
      </c>
      <c r="Q9" s="123">
        <v>1731.8879999999999</v>
      </c>
      <c r="R9" s="125">
        <v>-0.18944643071607109</v>
      </c>
    </row>
    <row r="10" spans="2:18" ht="27" customHeight="1" x14ac:dyDescent="0.2">
      <c r="B10" s="824"/>
      <c r="C10" s="420" t="s">
        <v>210</v>
      </c>
      <c r="D10" s="145">
        <v>1825.383</v>
      </c>
      <c r="E10" s="123">
        <v>1901.2940000000001</v>
      </c>
      <c r="F10" s="125">
        <v>-3.9925966210380954</v>
      </c>
      <c r="G10" s="145" t="s">
        <v>84</v>
      </c>
      <c r="H10" s="123" t="s">
        <v>84</v>
      </c>
      <c r="I10" s="568" t="s">
        <v>239</v>
      </c>
      <c r="J10" s="145" t="s">
        <v>84</v>
      </c>
      <c r="K10" s="123" t="s">
        <v>84</v>
      </c>
      <c r="L10" s="124" t="s">
        <v>239</v>
      </c>
      <c r="M10" s="145">
        <v>3466.49</v>
      </c>
      <c r="N10" s="123" t="s">
        <v>20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24"/>
      <c r="C11" s="420" t="s">
        <v>211</v>
      </c>
      <c r="D11" s="144">
        <v>2312.2060000000001</v>
      </c>
      <c r="E11" s="399">
        <v>2184.6689999999999</v>
      </c>
      <c r="F11" s="512">
        <v>5.837817994396417</v>
      </c>
      <c r="G11" s="145">
        <v>2458.598</v>
      </c>
      <c r="H11" s="123">
        <v>2455.5160000000001</v>
      </c>
      <c r="I11" s="125">
        <v>0.12551333406094198</v>
      </c>
      <c r="J11" s="145" t="s">
        <v>84</v>
      </c>
      <c r="K11" s="123" t="s">
        <v>84</v>
      </c>
      <c r="L11" s="124" t="s">
        <v>239</v>
      </c>
      <c r="M11" s="145">
        <v>2205.8359999999998</v>
      </c>
      <c r="N11" s="123">
        <v>2102.8319999999999</v>
      </c>
      <c r="O11" s="125">
        <v>4.8983466106659925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24"/>
      <c r="C12" s="420" t="s">
        <v>49</v>
      </c>
      <c r="D12" s="144">
        <v>1893.059</v>
      </c>
      <c r="E12" s="399">
        <v>1900.952</v>
      </c>
      <c r="F12" s="400">
        <v>-0.41521300906072478</v>
      </c>
      <c r="G12" s="145">
        <v>1862.4169999999999</v>
      </c>
      <c r="H12" s="123">
        <v>1965.89</v>
      </c>
      <c r="I12" s="125">
        <v>-5.2634175869453621</v>
      </c>
      <c r="J12" s="145">
        <v>1851.1489999999999</v>
      </c>
      <c r="K12" s="123">
        <v>1689.749</v>
      </c>
      <c r="L12" s="124">
        <v>9.551714485405812</v>
      </c>
      <c r="M12" s="145">
        <v>2056.529</v>
      </c>
      <c r="N12" s="123">
        <v>2133.8000000000002</v>
      </c>
      <c r="O12" s="125">
        <v>-3.6212859686943566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24"/>
      <c r="C13" s="420" t="s">
        <v>50</v>
      </c>
      <c r="D13" s="145" t="s">
        <v>84</v>
      </c>
      <c r="E13" s="123" t="s">
        <v>84</v>
      </c>
      <c r="F13" s="566" t="s">
        <v>239</v>
      </c>
      <c r="G13" s="145" t="s">
        <v>84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4"/>
      <c r="C14" s="421" t="s">
        <v>51</v>
      </c>
      <c r="D14" s="150" t="s">
        <v>84</v>
      </c>
      <c r="E14" s="140" t="s">
        <v>84</v>
      </c>
      <c r="F14" s="567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5" t="s">
        <v>52</v>
      </c>
      <c r="C15" s="846"/>
      <c r="D15" s="514">
        <v>2099.828</v>
      </c>
      <c r="E15" s="515">
        <v>2112.0569999999998</v>
      </c>
      <c r="F15" s="400">
        <v>-0.57900899454890731</v>
      </c>
      <c r="G15" s="460">
        <v>2073.5369999999998</v>
      </c>
      <c r="H15" s="498">
        <v>2041.72</v>
      </c>
      <c r="I15" s="499">
        <v>1.5583429657347618</v>
      </c>
      <c r="J15" s="460">
        <v>1812.2729999999999</v>
      </c>
      <c r="K15" s="498">
        <v>1927.5</v>
      </c>
      <c r="L15" s="500">
        <v>-5.9780544747081752</v>
      </c>
      <c r="M15" s="460">
        <v>1801.2339999999999</v>
      </c>
      <c r="N15" s="498">
        <v>1803.3820000000001</v>
      </c>
      <c r="O15" s="499">
        <v>-0.11910953974255804</v>
      </c>
      <c r="P15" s="426" t="s">
        <v>84</v>
      </c>
      <c r="Q15" s="498" t="s">
        <v>84</v>
      </c>
      <c r="R15" s="499" t="s">
        <v>239</v>
      </c>
    </row>
    <row r="16" spans="2:18" ht="15.75" x14ac:dyDescent="0.2">
      <c r="B16" s="847" t="s">
        <v>53</v>
      </c>
      <c r="C16" s="848"/>
      <c r="D16" s="718">
        <v>1453.8820000000001</v>
      </c>
      <c r="E16" s="719">
        <v>1446.3689999999999</v>
      </c>
      <c r="F16" s="717">
        <v>0.51943867712873737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49" t="s">
        <v>54</v>
      </c>
      <c r="C17" s="850"/>
      <c r="D17" s="146">
        <v>2710.9009999999998</v>
      </c>
      <c r="E17" s="401">
        <v>2609.12</v>
      </c>
      <c r="F17" s="513">
        <v>3.9009704421414098</v>
      </c>
      <c r="G17" s="150">
        <v>2341.8760000000002</v>
      </c>
      <c r="H17" s="140">
        <v>2346.7289999999998</v>
      </c>
      <c r="I17" s="141">
        <v>-0.20679848418797445</v>
      </c>
      <c r="J17" s="150" t="s">
        <v>20</v>
      </c>
      <c r="K17" s="140" t="s">
        <v>20</v>
      </c>
      <c r="L17" s="539" t="s">
        <v>239</v>
      </c>
      <c r="M17" s="150" t="s">
        <v>20</v>
      </c>
      <c r="N17" s="140" t="s">
        <v>20</v>
      </c>
      <c r="O17" s="141" t="s">
        <v>239</v>
      </c>
      <c r="P17" s="439">
        <v>3328.2559999999999</v>
      </c>
      <c r="Q17" s="140">
        <v>2967.3510000000001</v>
      </c>
      <c r="R17" s="141">
        <v>12.162531496947942</v>
      </c>
    </row>
    <row r="18" spans="2:18" ht="15.75" customHeight="1" x14ac:dyDescent="0.2">
      <c r="B18" s="843" t="s">
        <v>55</v>
      </c>
      <c r="C18" s="450" t="s">
        <v>46</v>
      </c>
      <c r="D18" s="514">
        <v>1345.538</v>
      </c>
      <c r="E18" s="515">
        <v>1334.829</v>
      </c>
      <c r="F18" s="516">
        <v>0.80227504796494997</v>
      </c>
      <c r="G18" s="514">
        <v>1369.058</v>
      </c>
      <c r="H18" s="515">
        <v>1351.682</v>
      </c>
      <c r="I18" s="516">
        <v>1.2855094615449474</v>
      </c>
      <c r="J18" s="460">
        <v>1394.9839999999999</v>
      </c>
      <c r="K18" s="498">
        <v>1349.153</v>
      </c>
      <c r="L18" s="500">
        <v>3.3970202045283155</v>
      </c>
      <c r="M18" s="514">
        <v>1373.3989999999999</v>
      </c>
      <c r="N18" s="515">
        <v>1394.279</v>
      </c>
      <c r="O18" s="499">
        <v>-1.497548195160374</v>
      </c>
      <c r="P18" s="514">
        <v>1223.386</v>
      </c>
      <c r="Q18" s="515">
        <v>1248.5999999999999</v>
      </c>
      <c r="R18" s="516">
        <v>-2.0193817075124092</v>
      </c>
    </row>
    <row r="19" spans="2:18" ht="37.5" customHeight="1" thickBot="1" x14ac:dyDescent="0.25">
      <c r="B19" s="844"/>
      <c r="C19" s="422" t="s">
        <v>56</v>
      </c>
      <c r="D19" s="146">
        <v>954.625</v>
      </c>
      <c r="E19" s="401">
        <v>962.47</v>
      </c>
      <c r="F19" s="402">
        <v>-0.81509034047814766</v>
      </c>
      <c r="G19" s="150" t="s">
        <v>84</v>
      </c>
      <c r="H19" s="140" t="s">
        <v>84</v>
      </c>
      <c r="I19" s="567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16" sqref="Z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319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4"/>
      <c r="D6" s="586"/>
      <c r="E6" s="575" t="s">
        <v>1</v>
      </c>
      <c r="F6" s="576"/>
      <c r="G6" s="577"/>
      <c r="H6" s="406" t="s">
        <v>7</v>
      </c>
      <c r="I6" s="406"/>
      <c r="J6" s="406"/>
      <c r="K6" s="457"/>
      <c r="L6" s="457"/>
      <c r="M6" s="457"/>
      <c r="N6" s="457"/>
      <c r="O6" s="457"/>
      <c r="P6" s="457"/>
      <c r="Q6" s="457"/>
      <c r="R6" s="457"/>
      <c r="S6" s="458"/>
    </row>
    <row r="7" spans="3:19" ht="16.5" thickBot="1" x14ac:dyDescent="0.3">
      <c r="C7" s="585"/>
      <c r="D7" s="449" t="s">
        <v>34</v>
      </c>
      <c r="E7" s="416"/>
      <c r="F7" s="417"/>
      <c r="G7" s="418"/>
      <c r="H7" s="476" t="s">
        <v>8</v>
      </c>
      <c r="I7" s="406"/>
      <c r="J7" s="406"/>
      <c r="K7" s="476" t="s">
        <v>9</v>
      </c>
      <c r="L7" s="406"/>
      <c r="M7" s="406"/>
      <c r="N7" s="476" t="s">
        <v>10</v>
      </c>
      <c r="O7" s="457"/>
      <c r="P7" s="457"/>
      <c r="Q7" s="476" t="s">
        <v>11</v>
      </c>
      <c r="R7" s="457"/>
      <c r="S7" s="458"/>
    </row>
    <row r="8" spans="3:19" ht="33.75" customHeight="1" thickBot="1" x14ac:dyDescent="0.3">
      <c r="C8" s="427" t="s">
        <v>0</v>
      </c>
      <c r="D8" s="449" t="s">
        <v>35</v>
      </c>
      <c r="E8" s="65" t="s">
        <v>19</v>
      </c>
      <c r="F8" s="578"/>
      <c r="G8" s="579" t="s">
        <v>266</v>
      </c>
      <c r="H8" s="65" t="s">
        <v>19</v>
      </c>
      <c r="I8" s="578"/>
      <c r="J8" s="579" t="s">
        <v>215</v>
      </c>
      <c r="K8" s="65" t="s">
        <v>19</v>
      </c>
      <c r="L8" s="578"/>
      <c r="M8" s="579" t="s">
        <v>215</v>
      </c>
      <c r="N8" s="65" t="s">
        <v>19</v>
      </c>
      <c r="O8" s="578"/>
      <c r="P8" s="579" t="s">
        <v>215</v>
      </c>
      <c r="Q8" s="65" t="s">
        <v>19</v>
      </c>
      <c r="R8" s="578"/>
      <c r="S8" s="579" t="s">
        <v>215</v>
      </c>
    </row>
    <row r="9" spans="3:19" ht="30" customHeight="1" thickBot="1" x14ac:dyDescent="0.25">
      <c r="C9" s="675"/>
      <c r="D9" s="674"/>
      <c r="E9" s="113" t="s">
        <v>318</v>
      </c>
      <c r="F9" s="113" t="s">
        <v>313</v>
      </c>
      <c r="G9" s="673" t="s">
        <v>12</v>
      </c>
      <c r="H9" s="113" t="s">
        <v>318</v>
      </c>
      <c r="I9" s="710" t="s">
        <v>313</v>
      </c>
      <c r="J9" s="709" t="s">
        <v>12</v>
      </c>
      <c r="K9" s="113" t="s">
        <v>318</v>
      </c>
      <c r="L9" s="710" t="s">
        <v>313</v>
      </c>
      <c r="M9" s="709" t="s">
        <v>12</v>
      </c>
      <c r="N9" s="113" t="s">
        <v>318</v>
      </c>
      <c r="O9" s="710" t="s">
        <v>313</v>
      </c>
      <c r="P9" s="709" t="s">
        <v>12</v>
      </c>
      <c r="Q9" s="113" t="s">
        <v>318</v>
      </c>
      <c r="R9" s="710" t="s">
        <v>313</v>
      </c>
      <c r="S9" s="677" t="s">
        <v>12</v>
      </c>
    </row>
    <row r="10" spans="3:19" ht="17.25" customHeight="1" x14ac:dyDescent="0.2">
      <c r="C10" s="822" t="s">
        <v>74</v>
      </c>
      <c r="D10" s="428" t="s">
        <v>36</v>
      </c>
      <c r="E10" s="734" t="s">
        <v>20</v>
      </c>
      <c r="F10" s="740" t="s">
        <v>20</v>
      </c>
      <c r="G10" s="580" t="s">
        <v>239</v>
      </c>
      <c r="H10" s="734" t="s">
        <v>20</v>
      </c>
      <c r="I10" s="741" t="s">
        <v>20</v>
      </c>
      <c r="J10" s="638" t="s">
        <v>239</v>
      </c>
      <c r="K10" s="569" t="s">
        <v>20</v>
      </c>
      <c r="L10" s="672" t="s">
        <v>20</v>
      </c>
      <c r="M10" s="638" t="s">
        <v>239</v>
      </c>
      <c r="N10" s="569" t="s">
        <v>20</v>
      </c>
      <c r="O10" s="672" t="s">
        <v>20</v>
      </c>
      <c r="P10" s="654" t="s">
        <v>239</v>
      </c>
      <c r="Q10" s="569" t="s">
        <v>20</v>
      </c>
      <c r="R10" s="672" t="s">
        <v>20</v>
      </c>
      <c r="S10" s="654" t="s">
        <v>239</v>
      </c>
    </row>
    <row r="11" spans="3:19" ht="15" customHeight="1" x14ac:dyDescent="0.2">
      <c r="C11" s="824"/>
      <c r="D11" s="429" t="s">
        <v>37</v>
      </c>
      <c r="E11" s="114" t="s">
        <v>84</v>
      </c>
      <c r="F11" s="115" t="s">
        <v>84</v>
      </c>
      <c r="G11" s="116" t="s">
        <v>239</v>
      </c>
      <c r="H11" s="670" t="s">
        <v>20</v>
      </c>
      <c r="I11" s="669" t="s">
        <v>20</v>
      </c>
      <c r="J11" s="671" t="s">
        <v>239</v>
      </c>
      <c r="K11" s="670" t="s">
        <v>20</v>
      </c>
      <c r="L11" s="669" t="s">
        <v>20</v>
      </c>
      <c r="M11" s="671" t="s">
        <v>239</v>
      </c>
      <c r="N11" s="126" t="s">
        <v>84</v>
      </c>
      <c r="O11" s="620" t="s">
        <v>84</v>
      </c>
      <c r="P11" s="667" t="s">
        <v>239</v>
      </c>
      <c r="Q11" s="670" t="s">
        <v>20</v>
      </c>
      <c r="R11" s="669" t="s">
        <v>20</v>
      </c>
      <c r="S11" s="624" t="s">
        <v>239</v>
      </c>
    </row>
    <row r="12" spans="3:19" ht="15" customHeight="1" x14ac:dyDescent="0.2">
      <c r="C12" s="824"/>
      <c r="D12" s="429" t="s">
        <v>38</v>
      </c>
      <c r="E12" s="151">
        <v>292.98200000000003</v>
      </c>
      <c r="F12" s="216">
        <v>295.125</v>
      </c>
      <c r="G12" s="215">
        <v>-0.72613299449384916</v>
      </c>
      <c r="H12" s="122">
        <v>295.858</v>
      </c>
      <c r="I12" s="664">
        <v>298.11599999999999</v>
      </c>
      <c r="J12" s="592">
        <v>-0.75742328489580613</v>
      </c>
      <c r="K12" s="122">
        <v>307.68200000000002</v>
      </c>
      <c r="L12" s="664">
        <v>307.565</v>
      </c>
      <c r="M12" s="663">
        <v>3.8040739355914573E-2</v>
      </c>
      <c r="N12" s="114">
        <v>292.84199999999998</v>
      </c>
      <c r="O12" s="662">
        <v>293.85700000000003</v>
      </c>
      <c r="P12" s="663">
        <v>-0.34540609888484641</v>
      </c>
      <c r="Q12" s="114">
        <v>269.12</v>
      </c>
      <c r="R12" s="662">
        <v>272.30500000000001</v>
      </c>
      <c r="S12" s="608">
        <v>-1.1696443326417076</v>
      </c>
    </row>
    <row r="13" spans="3:19" ht="15" customHeight="1" x14ac:dyDescent="0.2">
      <c r="C13" s="824"/>
      <c r="D13" s="430" t="s">
        <v>39</v>
      </c>
      <c r="E13" s="151">
        <v>306.02999999999997</v>
      </c>
      <c r="F13" s="216">
        <v>315.29599999999999</v>
      </c>
      <c r="G13" s="215">
        <v>-2.938825738353807</v>
      </c>
      <c r="H13" s="122">
        <v>306.00599999999997</v>
      </c>
      <c r="I13" s="664">
        <v>315.83300000000003</v>
      </c>
      <c r="J13" s="592">
        <v>-3.1114544711920713</v>
      </c>
      <c r="K13" s="122">
        <v>322.65600000000001</v>
      </c>
      <c r="L13" s="664">
        <v>324.83600000000001</v>
      </c>
      <c r="M13" s="663">
        <v>-0.67110788213129302</v>
      </c>
      <c r="N13" s="114">
        <v>301.74599999999998</v>
      </c>
      <c r="O13" s="662">
        <v>301.62299999999999</v>
      </c>
      <c r="P13" s="663">
        <v>4.0779383535072079E-2</v>
      </c>
      <c r="Q13" s="114" t="s">
        <v>84</v>
      </c>
      <c r="R13" s="662" t="s">
        <v>84</v>
      </c>
      <c r="S13" s="608" t="s">
        <v>239</v>
      </c>
    </row>
    <row r="14" spans="3:19" ht="15" customHeight="1" thickBot="1" x14ac:dyDescent="0.25">
      <c r="C14" s="824"/>
      <c r="D14" s="431" t="s">
        <v>40</v>
      </c>
      <c r="E14" s="117">
        <v>339.91300000000001</v>
      </c>
      <c r="F14" s="118">
        <v>338.71499999999997</v>
      </c>
      <c r="G14" s="668">
        <v>0.3536896801145612</v>
      </c>
      <c r="H14" s="126">
        <v>339.91300000000001</v>
      </c>
      <c r="I14" s="620">
        <v>338.71499999999997</v>
      </c>
      <c r="J14" s="666">
        <v>0.3536896801145612</v>
      </c>
      <c r="K14" s="126" t="s">
        <v>20</v>
      </c>
      <c r="L14" s="620" t="s">
        <v>20</v>
      </c>
      <c r="M14" s="667" t="s">
        <v>239</v>
      </c>
      <c r="N14" s="126" t="s">
        <v>20</v>
      </c>
      <c r="O14" s="620" t="s">
        <v>20</v>
      </c>
      <c r="P14" s="666" t="s">
        <v>239</v>
      </c>
      <c r="Q14" s="121" t="s">
        <v>20</v>
      </c>
      <c r="R14" s="649" t="s">
        <v>20</v>
      </c>
      <c r="S14" s="621" t="s">
        <v>239</v>
      </c>
    </row>
    <row r="15" spans="3:19" ht="15" customHeight="1" thickBot="1" x14ac:dyDescent="0.25">
      <c r="C15" s="851"/>
      <c r="D15" s="432" t="s">
        <v>17</v>
      </c>
      <c r="E15" s="152">
        <v>299.56709843983214</v>
      </c>
      <c r="F15" s="581">
        <v>305.10190613965545</v>
      </c>
      <c r="G15" s="438">
        <v>-1.8140849298036994</v>
      </c>
      <c r="H15" s="137">
        <v>301.6850486376614</v>
      </c>
      <c r="I15" s="602">
        <v>307.8153339187532</v>
      </c>
      <c r="J15" s="596">
        <v>-1.9915464259197264</v>
      </c>
      <c r="K15" s="137">
        <v>314.08860105489731</v>
      </c>
      <c r="L15" s="602">
        <v>315.1282692852202</v>
      </c>
      <c r="M15" s="601">
        <v>-0.32991906206354743</v>
      </c>
      <c r="N15" s="598">
        <v>294.43015352914978</v>
      </c>
      <c r="O15" s="600">
        <v>295.3211700117468</v>
      </c>
      <c r="P15" s="599">
        <v>-0.30171100925869376</v>
      </c>
      <c r="Q15" s="598">
        <v>272.36779906249706</v>
      </c>
      <c r="R15" s="600">
        <v>275.80964198467257</v>
      </c>
      <c r="S15" s="596">
        <v>-1.2479052209374109</v>
      </c>
    </row>
    <row r="16" spans="3:19" ht="15.75" customHeight="1" x14ac:dyDescent="0.2">
      <c r="C16" s="822" t="s">
        <v>18</v>
      </c>
      <c r="D16" s="428" t="s">
        <v>36</v>
      </c>
      <c r="E16" s="153">
        <v>241.77600000000001</v>
      </c>
      <c r="F16" s="217">
        <v>243.90299999999999</v>
      </c>
      <c r="G16" s="214">
        <v>-0.87206799424360548</v>
      </c>
      <c r="H16" s="564">
        <v>245.42599999999999</v>
      </c>
      <c r="I16" s="639">
        <v>247.643</v>
      </c>
      <c r="J16" s="665">
        <v>-0.89524032579156809</v>
      </c>
      <c r="K16" s="564">
        <v>237.31</v>
      </c>
      <c r="L16" s="639">
        <v>239.56100000000001</v>
      </c>
      <c r="M16" s="665">
        <v>-0.93963541644925719</v>
      </c>
      <c r="N16" s="637" t="s">
        <v>20</v>
      </c>
      <c r="O16" s="636" t="s">
        <v>20</v>
      </c>
      <c r="P16" s="635" t="s">
        <v>239</v>
      </c>
      <c r="Q16" s="637" t="s">
        <v>20</v>
      </c>
      <c r="R16" s="636" t="s">
        <v>20</v>
      </c>
      <c r="S16" s="654" t="s">
        <v>239</v>
      </c>
    </row>
    <row r="17" spans="3:27" ht="15" customHeight="1" x14ac:dyDescent="0.2">
      <c r="C17" s="824"/>
      <c r="D17" s="433" t="s">
        <v>37</v>
      </c>
      <c r="E17" s="151">
        <v>258.47300000000001</v>
      </c>
      <c r="F17" s="216">
        <v>270.06099999999998</v>
      </c>
      <c r="G17" s="215">
        <v>-4.2908824302657429</v>
      </c>
      <c r="H17" s="122">
        <v>277.25799999999998</v>
      </c>
      <c r="I17" s="664">
        <v>277.22899999999998</v>
      </c>
      <c r="J17" s="663">
        <v>1.0460666091929907E-2</v>
      </c>
      <c r="K17" s="122">
        <v>242.55799999999999</v>
      </c>
      <c r="L17" s="664">
        <v>258.76900000000001</v>
      </c>
      <c r="M17" s="663">
        <v>-6.2646607592099572</v>
      </c>
      <c r="N17" s="114" t="s">
        <v>20</v>
      </c>
      <c r="O17" s="662" t="s">
        <v>20</v>
      </c>
      <c r="P17" s="661" t="s">
        <v>239</v>
      </c>
      <c r="Q17" s="114" t="s">
        <v>20</v>
      </c>
      <c r="R17" s="662" t="s">
        <v>20</v>
      </c>
      <c r="S17" s="624" t="s">
        <v>239</v>
      </c>
    </row>
    <row r="18" spans="3:27" ht="15" customHeight="1" x14ac:dyDescent="0.2">
      <c r="C18" s="824"/>
      <c r="D18" s="433" t="s">
        <v>38</v>
      </c>
      <c r="E18" s="151">
        <v>298.012</v>
      </c>
      <c r="F18" s="216">
        <v>292.56</v>
      </c>
      <c r="G18" s="215">
        <v>1.8635493573967727</v>
      </c>
      <c r="H18" s="122">
        <v>303.80099999999999</v>
      </c>
      <c r="I18" s="664">
        <v>301.68099999999998</v>
      </c>
      <c r="J18" s="663">
        <v>0.70272904160354965</v>
      </c>
      <c r="K18" s="122">
        <v>276.899</v>
      </c>
      <c r="L18" s="664">
        <v>267.14100000000002</v>
      </c>
      <c r="M18" s="663">
        <v>3.6527526661949987</v>
      </c>
      <c r="N18" s="114" t="s">
        <v>20</v>
      </c>
      <c r="O18" s="662" t="s">
        <v>20</v>
      </c>
      <c r="P18" s="653" t="s">
        <v>239</v>
      </c>
      <c r="Q18" s="114" t="s">
        <v>20</v>
      </c>
      <c r="R18" s="662" t="s">
        <v>20</v>
      </c>
      <c r="S18" s="624" t="s">
        <v>239</v>
      </c>
    </row>
    <row r="19" spans="3:27" ht="15" customHeight="1" x14ac:dyDescent="0.2">
      <c r="C19" s="824"/>
      <c r="D19" s="433" t="s">
        <v>39</v>
      </c>
      <c r="E19" s="151">
        <v>281.53500000000003</v>
      </c>
      <c r="F19" s="216">
        <v>281.13900000000001</v>
      </c>
      <c r="G19" s="215">
        <v>0.14085559100658926</v>
      </c>
      <c r="H19" s="122">
        <v>291</v>
      </c>
      <c r="I19" s="664">
        <v>292.50299999999999</v>
      </c>
      <c r="J19" s="663">
        <v>-0.51384088368323944</v>
      </c>
      <c r="K19" s="122">
        <v>250.89699999999999</v>
      </c>
      <c r="L19" s="664">
        <v>262.64499999999998</v>
      </c>
      <c r="M19" s="663">
        <v>-4.4729577947419488</v>
      </c>
      <c r="N19" s="114" t="s">
        <v>20</v>
      </c>
      <c r="O19" s="662" t="s">
        <v>20</v>
      </c>
      <c r="P19" s="661" t="s">
        <v>239</v>
      </c>
      <c r="Q19" s="660" t="s">
        <v>84</v>
      </c>
      <c r="R19" s="659" t="s">
        <v>84</v>
      </c>
      <c r="S19" s="658" t="s">
        <v>239</v>
      </c>
    </row>
    <row r="20" spans="3:27" ht="15" customHeight="1" thickBot="1" x14ac:dyDescent="0.25">
      <c r="C20" s="824"/>
      <c r="D20" s="433" t="s">
        <v>40</v>
      </c>
      <c r="E20" s="131">
        <v>313.77699999999999</v>
      </c>
      <c r="F20" s="218">
        <v>301.26299999999998</v>
      </c>
      <c r="G20" s="213">
        <v>4.1538456431755684</v>
      </c>
      <c r="H20" s="126">
        <v>313.71300000000002</v>
      </c>
      <c r="I20" s="620">
        <v>301.19400000000002</v>
      </c>
      <c r="J20" s="628">
        <v>4.1564572999462159</v>
      </c>
      <c r="K20" s="117" t="s">
        <v>84</v>
      </c>
      <c r="L20" s="617" t="s">
        <v>84</v>
      </c>
      <c r="M20" s="628" t="s">
        <v>239</v>
      </c>
      <c r="N20" s="117" t="s">
        <v>20</v>
      </c>
      <c r="O20" s="617" t="s">
        <v>20</v>
      </c>
      <c r="P20" s="627" t="s">
        <v>239</v>
      </c>
      <c r="Q20" s="121" t="s">
        <v>20</v>
      </c>
      <c r="R20" s="649" t="s">
        <v>20</v>
      </c>
      <c r="S20" s="621" t="s">
        <v>239</v>
      </c>
    </row>
    <row r="21" spans="3:27" ht="15" customHeight="1" thickBot="1" x14ac:dyDescent="0.25">
      <c r="C21" s="851"/>
      <c r="D21" s="434" t="s">
        <v>17</v>
      </c>
      <c r="E21" s="152">
        <v>278.7963239776617</v>
      </c>
      <c r="F21" s="581">
        <v>280.91053450927535</v>
      </c>
      <c r="G21" s="438">
        <v>-0.75262771305710574</v>
      </c>
      <c r="H21" s="647">
        <v>290.72535112359589</v>
      </c>
      <c r="I21" s="646">
        <v>291.36574528372188</v>
      </c>
      <c r="J21" s="657">
        <v>-0.21979047657177384</v>
      </c>
      <c r="K21" s="598">
        <v>249.598800405817</v>
      </c>
      <c r="L21" s="600">
        <v>261.8890446244277</v>
      </c>
      <c r="M21" s="596">
        <v>-4.6929203305300549</v>
      </c>
      <c r="N21" s="598" t="s">
        <v>84</v>
      </c>
      <c r="O21" s="600" t="s">
        <v>84</v>
      </c>
      <c r="P21" s="599" t="s">
        <v>239</v>
      </c>
      <c r="Q21" s="598" t="s">
        <v>84</v>
      </c>
      <c r="R21" s="600" t="s">
        <v>84</v>
      </c>
      <c r="S21" s="656" t="s">
        <v>239</v>
      </c>
    </row>
    <row r="22" spans="3:27" ht="15.75" customHeight="1" x14ac:dyDescent="0.2">
      <c r="C22" s="822" t="s">
        <v>41</v>
      </c>
      <c r="D22" s="582" t="s">
        <v>36</v>
      </c>
      <c r="E22" s="119" t="s">
        <v>84</v>
      </c>
      <c r="F22" s="518" t="s">
        <v>20</v>
      </c>
      <c r="G22" s="642" t="s">
        <v>239</v>
      </c>
      <c r="H22" s="497" t="s">
        <v>20</v>
      </c>
      <c r="I22" s="593" t="s">
        <v>20</v>
      </c>
      <c r="J22" s="641" t="s">
        <v>239</v>
      </c>
      <c r="K22" s="415">
        <v>791</v>
      </c>
      <c r="L22" s="593" t="s">
        <v>20</v>
      </c>
      <c r="M22" s="655" t="s">
        <v>239</v>
      </c>
      <c r="N22" s="637" t="s">
        <v>20</v>
      </c>
      <c r="O22" s="636" t="s">
        <v>20</v>
      </c>
      <c r="P22" s="635" t="s">
        <v>239</v>
      </c>
      <c r="Q22" s="637" t="s">
        <v>20</v>
      </c>
      <c r="R22" s="636" t="s">
        <v>20</v>
      </c>
      <c r="S22" s="654" t="s">
        <v>239</v>
      </c>
    </row>
    <row r="23" spans="3:27" ht="15" customHeight="1" x14ac:dyDescent="0.2">
      <c r="C23" s="824"/>
      <c r="D23" s="433" t="s">
        <v>37</v>
      </c>
      <c r="E23" s="131">
        <v>707.97199999999998</v>
      </c>
      <c r="F23" s="218">
        <v>708.15099999999995</v>
      </c>
      <c r="G23" s="633">
        <v>-2.5277094856884147E-2</v>
      </c>
      <c r="H23" s="135">
        <v>723.12900000000002</v>
      </c>
      <c r="I23" s="607">
        <v>727.28399999999999</v>
      </c>
      <c r="J23" s="603">
        <v>-0.57130364479350193</v>
      </c>
      <c r="K23" s="394">
        <v>692.69</v>
      </c>
      <c r="L23" s="591">
        <v>685.12199999999996</v>
      </c>
      <c r="M23" s="653">
        <v>1.1046207828678831</v>
      </c>
      <c r="N23" s="117" t="s">
        <v>84</v>
      </c>
      <c r="O23" s="617" t="s">
        <v>84</v>
      </c>
      <c r="P23" s="627" t="s">
        <v>239</v>
      </c>
      <c r="Q23" s="114" t="s">
        <v>84</v>
      </c>
      <c r="R23" s="541" t="s">
        <v>84</v>
      </c>
      <c r="S23" s="608" t="s">
        <v>239</v>
      </c>
    </row>
    <row r="24" spans="3:27" ht="15" customHeight="1" x14ac:dyDescent="0.2">
      <c r="C24" s="824"/>
      <c r="D24" s="433" t="s">
        <v>38</v>
      </c>
      <c r="E24" s="131">
        <v>594.08600000000001</v>
      </c>
      <c r="F24" s="218">
        <v>613.06399999999996</v>
      </c>
      <c r="G24" s="633">
        <v>-3.0955985019508492</v>
      </c>
      <c r="H24" s="126">
        <v>698.15599999999995</v>
      </c>
      <c r="I24" s="620">
        <v>707.43</v>
      </c>
      <c r="J24" s="626">
        <v>-1.3109424253989796</v>
      </c>
      <c r="K24" s="394" t="s">
        <v>84</v>
      </c>
      <c r="L24" s="591" t="s">
        <v>84</v>
      </c>
      <c r="M24" s="653" t="s">
        <v>239</v>
      </c>
      <c r="N24" s="114">
        <v>536.30399999999997</v>
      </c>
      <c r="O24" s="541">
        <v>573.20799999999997</v>
      </c>
      <c r="P24" s="653">
        <v>-6.4381515959302735</v>
      </c>
      <c r="Q24" s="114" t="s">
        <v>84</v>
      </c>
      <c r="R24" s="541" t="s">
        <v>84</v>
      </c>
      <c r="S24" s="608" t="s">
        <v>239</v>
      </c>
    </row>
    <row r="25" spans="3:27" ht="15" customHeight="1" x14ac:dyDescent="0.2">
      <c r="C25" s="824"/>
      <c r="D25" s="433" t="s">
        <v>39</v>
      </c>
      <c r="E25" s="117">
        <v>642.03899999999999</v>
      </c>
      <c r="F25" s="118">
        <v>644.33500000000004</v>
      </c>
      <c r="G25" s="633">
        <v>-0.35633637781589528</v>
      </c>
      <c r="H25" s="126" t="s">
        <v>84</v>
      </c>
      <c r="I25" s="620" t="s">
        <v>84</v>
      </c>
      <c r="J25" s="626" t="s">
        <v>239</v>
      </c>
      <c r="K25" s="394" t="s">
        <v>20</v>
      </c>
      <c r="L25" s="591" t="s">
        <v>20</v>
      </c>
      <c r="M25" s="653" t="s">
        <v>239</v>
      </c>
      <c r="N25" s="135" t="s">
        <v>84</v>
      </c>
      <c r="O25" s="607" t="s">
        <v>84</v>
      </c>
      <c r="P25" s="605" t="s">
        <v>239</v>
      </c>
      <c r="Q25" s="114">
        <v>679.74099999999999</v>
      </c>
      <c r="R25" s="541">
        <v>684.399</v>
      </c>
      <c r="S25" s="608">
        <v>-0.68059713705017322</v>
      </c>
    </row>
    <row r="26" spans="3:27" ht="15" customHeight="1" thickBot="1" x14ac:dyDescent="0.25">
      <c r="C26" s="824"/>
      <c r="D26" s="433" t="s">
        <v>40</v>
      </c>
      <c r="E26" s="131">
        <v>593.41200000000003</v>
      </c>
      <c r="F26" s="218">
        <v>593.83199999999999</v>
      </c>
      <c r="G26" s="630">
        <v>-7.0727074324044362E-2</v>
      </c>
      <c r="H26" s="139">
        <v>601.45000000000005</v>
      </c>
      <c r="I26" s="652">
        <v>596.60299999999995</v>
      </c>
      <c r="J26" s="651">
        <v>0.81243305849955405</v>
      </c>
      <c r="K26" s="650">
        <v>575.27200000000005</v>
      </c>
      <c r="L26" s="617">
        <v>580.69399999999996</v>
      </c>
      <c r="M26" s="627">
        <v>-0.93371035347358711</v>
      </c>
      <c r="N26" s="121">
        <v>631.08000000000004</v>
      </c>
      <c r="O26" s="649">
        <v>644.06799999999998</v>
      </c>
      <c r="P26" s="648">
        <v>-2.0165572579292781</v>
      </c>
      <c r="Q26" s="117" t="s">
        <v>20</v>
      </c>
      <c r="R26" s="617" t="s">
        <v>20</v>
      </c>
      <c r="S26" s="616" t="s">
        <v>239</v>
      </c>
      <c r="Y26" s="711"/>
      <c r="Z26" s="120"/>
      <c r="AA26" s="712"/>
    </row>
    <row r="27" spans="3:27" ht="15" customHeight="1" thickBot="1" x14ac:dyDescent="0.25">
      <c r="C27" s="852"/>
      <c r="D27" s="432" t="s">
        <v>17</v>
      </c>
      <c r="E27" s="152">
        <v>624.70960838838141</v>
      </c>
      <c r="F27" s="581">
        <v>628.30215852832157</v>
      </c>
      <c r="G27" s="438">
        <v>-0.57178701221638717</v>
      </c>
      <c r="H27" s="647">
        <v>593.66584664323614</v>
      </c>
      <c r="I27" s="646">
        <v>589.72017178140914</v>
      </c>
      <c r="J27" s="645">
        <v>0.66907578384304267</v>
      </c>
      <c r="K27" s="137">
        <v>604.95545614143009</v>
      </c>
      <c r="L27" s="602">
        <v>610.09390696424828</v>
      </c>
      <c r="M27" s="596">
        <v>-0.84223932810384561</v>
      </c>
      <c r="N27" s="644">
        <v>555.02571495747463</v>
      </c>
      <c r="O27" s="600">
        <v>591.72255747973463</v>
      </c>
      <c r="P27" s="599">
        <v>-6.2016974101104463</v>
      </c>
      <c r="Q27" s="435">
        <v>667.97602450475392</v>
      </c>
      <c r="R27" s="597">
        <v>671.91518684152175</v>
      </c>
      <c r="S27" s="643">
        <v>-0.58625886330753751</v>
      </c>
    </row>
    <row r="28" spans="3:27" ht="15.75" customHeight="1" x14ac:dyDescent="0.2">
      <c r="C28" s="822" t="s">
        <v>42</v>
      </c>
      <c r="D28" s="428" t="s">
        <v>36</v>
      </c>
      <c r="E28" s="119" t="s">
        <v>84</v>
      </c>
      <c r="F28" s="120" t="s">
        <v>84</v>
      </c>
      <c r="G28" s="642" t="s">
        <v>239</v>
      </c>
      <c r="H28" s="497" t="s">
        <v>84</v>
      </c>
      <c r="I28" s="593" t="s">
        <v>84</v>
      </c>
      <c r="J28" s="641" t="s">
        <v>239</v>
      </c>
      <c r="K28" s="640" t="s">
        <v>20</v>
      </c>
      <c r="L28" s="639" t="s">
        <v>20</v>
      </c>
      <c r="M28" s="638" t="s">
        <v>239</v>
      </c>
      <c r="N28" s="637" t="s">
        <v>20</v>
      </c>
      <c r="O28" s="636" t="s">
        <v>20</v>
      </c>
      <c r="P28" s="635" t="s">
        <v>239</v>
      </c>
      <c r="Q28" s="119" t="s">
        <v>20</v>
      </c>
      <c r="R28" s="604" t="s">
        <v>20</v>
      </c>
      <c r="S28" s="634" t="s">
        <v>239</v>
      </c>
    </row>
    <row r="29" spans="3:27" ht="15" customHeight="1" x14ac:dyDescent="0.2">
      <c r="C29" s="824"/>
      <c r="D29" s="433" t="s">
        <v>37</v>
      </c>
      <c r="E29" s="131">
        <v>371.11200000000002</v>
      </c>
      <c r="F29" s="218">
        <v>362.71199999999999</v>
      </c>
      <c r="G29" s="633">
        <v>2.3158869847151551</v>
      </c>
      <c r="H29" s="122">
        <v>351.43700000000001</v>
      </c>
      <c r="I29" s="591">
        <v>337.61500000000001</v>
      </c>
      <c r="J29" s="629">
        <v>4.0940124105860232</v>
      </c>
      <c r="K29" s="397">
        <v>379.27800000000002</v>
      </c>
      <c r="L29" s="620">
        <v>387.83800000000002</v>
      </c>
      <c r="M29" s="628">
        <v>-2.2071070911050494</v>
      </c>
      <c r="N29" s="117">
        <v>431.44</v>
      </c>
      <c r="O29" s="617">
        <v>459.392</v>
      </c>
      <c r="P29" s="627">
        <v>-6.0845639453886875</v>
      </c>
      <c r="Q29" s="632">
        <v>449.47899999999998</v>
      </c>
      <c r="R29" s="617">
        <v>403.95400000000001</v>
      </c>
      <c r="S29" s="631">
        <v>11.269847556900036</v>
      </c>
    </row>
    <row r="30" spans="3:27" ht="15" customHeight="1" x14ac:dyDescent="0.2">
      <c r="C30" s="824"/>
      <c r="D30" s="433" t="s">
        <v>38</v>
      </c>
      <c r="E30" s="131">
        <v>412.29</v>
      </c>
      <c r="F30" s="218">
        <v>407.27600000000001</v>
      </c>
      <c r="G30" s="630">
        <v>1.2311061786110671</v>
      </c>
      <c r="H30" s="122">
        <v>404.70400000000001</v>
      </c>
      <c r="I30" s="591">
        <v>407.49700000000001</v>
      </c>
      <c r="J30" s="629">
        <v>-0.68540381892382185</v>
      </c>
      <c r="K30" s="397">
        <v>308.46499999999997</v>
      </c>
      <c r="L30" s="620">
        <v>306.81099999999998</v>
      </c>
      <c r="M30" s="628">
        <v>0.53909410027671645</v>
      </c>
      <c r="N30" s="117">
        <v>435.608</v>
      </c>
      <c r="O30" s="617">
        <v>438.22500000000002</v>
      </c>
      <c r="P30" s="627">
        <v>-0.59718181299561146</v>
      </c>
      <c r="Q30" s="117">
        <v>352.69299999999998</v>
      </c>
      <c r="R30" s="617">
        <v>332.55200000000002</v>
      </c>
      <c r="S30" s="626">
        <v>6.0564964276263451</v>
      </c>
    </row>
    <row r="31" spans="3:27" ht="15" customHeight="1" x14ac:dyDescent="0.2">
      <c r="C31" s="824"/>
      <c r="D31" s="433" t="s">
        <v>39</v>
      </c>
      <c r="E31" s="117" t="s">
        <v>84</v>
      </c>
      <c r="F31" s="118" t="s">
        <v>84</v>
      </c>
      <c r="G31" s="625" t="s">
        <v>239</v>
      </c>
      <c r="H31" s="122" t="s">
        <v>20</v>
      </c>
      <c r="I31" s="591" t="s">
        <v>20</v>
      </c>
      <c r="J31" s="624" t="s">
        <v>239</v>
      </c>
      <c r="K31" s="397" t="s">
        <v>20</v>
      </c>
      <c r="L31" s="620" t="s">
        <v>20</v>
      </c>
      <c r="M31" s="619" t="s">
        <v>239</v>
      </c>
      <c r="N31" s="117" t="s">
        <v>84</v>
      </c>
      <c r="O31" s="617" t="s">
        <v>84</v>
      </c>
      <c r="P31" s="618" t="s">
        <v>239</v>
      </c>
      <c r="Q31" s="117" t="s">
        <v>20</v>
      </c>
      <c r="R31" s="617" t="s">
        <v>20</v>
      </c>
      <c r="S31" s="616" t="s">
        <v>239</v>
      </c>
    </row>
    <row r="32" spans="3:27" ht="15" customHeight="1" thickBot="1" x14ac:dyDescent="0.25">
      <c r="C32" s="824"/>
      <c r="D32" s="433" t="s">
        <v>40</v>
      </c>
      <c r="E32" s="117" t="s">
        <v>20</v>
      </c>
      <c r="F32" s="118" t="s">
        <v>20</v>
      </c>
      <c r="G32" s="623" t="s">
        <v>239</v>
      </c>
      <c r="H32" s="139" t="s">
        <v>20</v>
      </c>
      <c r="I32" s="622" t="s">
        <v>20</v>
      </c>
      <c r="J32" s="621" t="s">
        <v>239</v>
      </c>
      <c r="K32" s="397" t="s">
        <v>20</v>
      </c>
      <c r="L32" s="620" t="s">
        <v>20</v>
      </c>
      <c r="M32" s="619" t="s">
        <v>239</v>
      </c>
      <c r="N32" s="117" t="s">
        <v>20</v>
      </c>
      <c r="O32" s="617" t="s">
        <v>20</v>
      </c>
      <c r="P32" s="618" t="s">
        <v>239</v>
      </c>
      <c r="Q32" s="117" t="s">
        <v>20</v>
      </c>
      <c r="R32" s="617" t="s">
        <v>20</v>
      </c>
      <c r="S32" s="616" t="s">
        <v>239</v>
      </c>
    </row>
    <row r="33" spans="3:19" ht="15" customHeight="1" thickBot="1" x14ac:dyDescent="0.25">
      <c r="C33" s="852"/>
      <c r="D33" s="432" t="s">
        <v>17</v>
      </c>
      <c r="E33" s="152">
        <v>396.83212923354472</v>
      </c>
      <c r="F33" s="581">
        <v>390.88456201744577</v>
      </c>
      <c r="G33" s="438">
        <v>1.5215661589197009</v>
      </c>
      <c r="H33" s="615">
        <v>365.69498443863137</v>
      </c>
      <c r="I33" s="614">
        <v>354.77606006285509</v>
      </c>
      <c r="J33" s="613">
        <v>3.0776948066455732</v>
      </c>
      <c r="K33" s="137">
        <v>351.74705554482063</v>
      </c>
      <c r="L33" s="602">
        <v>347.63157079507391</v>
      </c>
      <c r="M33" s="601">
        <v>1.1838639224665699</v>
      </c>
      <c r="N33" s="598">
        <v>436.34938030436905</v>
      </c>
      <c r="O33" s="600">
        <v>442.03635802192923</v>
      </c>
      <c r="P33" s="599">
        <v>-1.286540714209317</v>
      </c>
      <c r="Q33" s="598">
        <v>396.01997096811317</v>
      </c>
      <c r="R33" s="600">
        <v>374.47783316444242</v>
      </c>
      <c r="S33" s="596">
        <v>5.7525802319548971</v>
      </c>
    </row>
    <row r="34" spans="3:19" ht="15.75" customHeight="1" x14ac:dyDescent="0.2">
      <c r="C34" s="822" t="s">
        <v>43</v>
      </c>
      <c r="D34" s="455" t="s">
        <v>44</v>
      </c>
      <c r="E34" s="219">
        <v>889.75</v>
      </c>
      <c r="F34" s="220">
        <v>898.57</v>
      </c>
      <c r="G34" s="214">
        <v>-0.98155958912494856</v>
      </c>
      <c r="H34" s="497">
        <v>919.24300000000005</v>
      </c>
      <c r="I34" s="612">
        <v>932.06500000000005</v>
      </c>
      <c r="J34" s="611">
        <v>-1.3756551313481358</v>
      </c>
      <c r="K34" s="497">
        <v>739.55799999999999</v>
      </c>
      <c r="L34" s="612">
        <v>732.39499999999998</v>
      </c>
      <c r="M34" s="611">
        <v>0.97802415363294548</v>
      </c>
      <c r="N34" s="505">
        <v>933.76</v>
      </c>
      <c r="O34" s="610">
        <v>898.66099999999994</v>
      </c>
      <c r="P34" s="609">
        <v>3.9056997021123703</v>
      </c>
      <c r="Q34" s="114">
        <v>833.09199999999998</v>
      </c>
      <c r="R34" s="541">
        <v>846.96900000000005</v>
      </c>
      <c r="S34" s="608">
        <v>-1.6384306863651523</v>
      </c>
    </row>
    <row r="35" spans="3:19" ht="15.75" customHeight="1" thickBot="1" x14ac:dyDescent="0.25">
      <c r="C35" s="824"/>
      <c r="D35" s="428" t="s">
        <v>45</v>
      </c>
      <c r="E35" s="153">
        <v>1349.165</v>
      </c>
      <c r="F35" s="217">
        <v>1382.2819999999999</v>
      </c>
      <c r="G35" s="213">
        <v>-2.3958208238261052</v>
      </c>
      <c r="H35" s="135">
        <v>1319.3</v>
      </c>
      <c r="I35" s="607">
        <v>1354.1579999999999</v>
      </c>
      <c r="J35" s="606">
        <v>-2.5741457053017407</v>
      </c>
      <c r="K35" s="135">
        <v>1239.83</v>
      </c>
      <c r="L35" s="607">
        <v>1265.6310000000001</v>
      </c>
      <c r="M35" s="606">
        <v>-2.0385878664476578</v>
      </c>
      <c r="N35" s="119">
        <v>1143</v>
      </c>
      <c r="O35" s="604">
        <v>1233.7170000000001</v>
      </c>
      <c r="P35" s="605">
        <v>-7.3531450081339642</v>
      </c>
      <c r="Q35" s="119">
        <v>1510.2570000000001</v>
      </c>
      <c r="R35" s="604">
        <v>1491.4970000000001</v>
      </c>
      <c r="S35" s="603">
        <v>1.2577966968756886</v>
      </c>
    </row>
    <row r="36" spans="3:19" ht="15" customHeight="1" thickBot="1" x14ac:dyDescent="0.25">
      <c r="C36" s="852"/>
      <c r="D36" s="432" t="s">
        <v>17</v>
      </c>
      <c r="E36" s="152">
        <v>998.73987610372399</v>
      </c>
      <c r="F36" s="581">
        <v>1028.1759318802867</v>
      </c>
      <c r="G36" s="438">
        <v>-2.8629395868789951</v>
      </c>
      <c r="H36" s="137">
        <v>985.05320189269071</v>
      </c>
      <c r="I36" s="602">
        <v>1007.9006513209541</v>
      </c>
      <c r="J36" s="601">
        <v>-2.2668354662058765</v>
      </c>
      <c r="K36" s="137">
        <v>972.82840087563727</v>
      </c>
      <c r="L36" s="602">
        <v>1007.7315915708132</v>
      </c>
      <c r="M36" s="601">
        <v>-3.4635403898343764</v>
      </c>
      <c r="N36" s="598">
        <v>992.05585432720522</v>
      </c>
      <c r="O36" s="600">
        <v>938.47081785800901</v>
      </c>
      <c r="P36" s="599">
        <v>5.7098244771744886</v>
      </c>
      <c r="Q36" s="598">
        <v>1050.7203811693819</v>
      </c>
      <c r="R36" s="597">
        <v>1128.0207341558864</v>
      </c>
      <c r="S36" s="596">
        <v>-6.8527422099514403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7" sqref="R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321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5" t="s">
        <v>0</v>
      </c>
      <c r="J8" s="796"/>
      <c r="K8" s="807" t="s">
        <v>1</v>
      </c>
      <c r="L8" s="808"/>
      <c r="M8" s="809"/>
    </row>
    <row r="9" spans="3:13" ht="28.5" customHeight="1" thickBot="1" x14ac:dyDescent="0.25">
      <c r="I9" s="853"/>
      <c r="J9" s="798"/>
      <c r="K9" s="463" t="s">
        <v>19</v>
      </c>
      <c r="L9" s="484"/>
      <c r="M9" s="856" t="s">
        <v>230</v>
      </c>
    </row>
    <row r="10" spans="3:13" ht="27" customHeight="1" thickBot="1" x14ac:dyDescent="0.25">
      <c r="I10" s="854"/>
      <c r="J10" s="855"/>
      <c r="K10" s="113">
        <v>45473</v>
      </c>
      <c r="L10" s="113">
        <v>45466</v>
      </c>
      <c r="M10" s="857"/>
    </row>
    <row r="11" spans="3:13" ht="54.75" customHeight="1" thickBot="1" x14ac:dyDescent="0.25">
      <c r="I11" s="858" t="s">
        <v>231</v>
      </c>
      <c r="J11" s="859"/>
      <c r="K11" s="764">
        <v>1036.56</v>
      </c>
      <c r="L11" s="764">
        <v>1035.07</v>
      </c>
      <c r="M11" s="765">
        <v>0.14395161679886473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3" sqref="S13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322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5" t="s">
        <v>0</v>
      </c>
      <c r="J7" s="796"/>
      <c r="K7" s="807" t="s">
        <v>1</v>
      </c>
      <c r="L7" s="808"/>
      <c r="M7" s="809"/>
    </row>
    <row r="8" spans="3:13" ht="24.75" customHeight="1" thickBot="1" x14ac:dyDescent="0.25">
      <c r="I8" s="853"/>
      <c r="J8" s="798"/>
      <c r="K8" s="463" t="s">
        <v>19</v>
      </c>
      <c r="L8" s="484"/>
      <c r="M8" s="856" t="s">
        <v>293</v>
      </c>
    </row>
    <row r="9" spans="3:13" ht="29.25" customHeight="1" thickBot="1" x14ac:dyDescent="0.25">
      <c r="I9" s="854"/>
      <c r="J9" s="855"/>
      <c r="K9" s="113">
        <v>45473</v>
      </c>
      <c r="L9" s="113">
        <v>45466</v>
      </c>
      <c r="M9" s="857"/>
    </row>
    <row r="10" spans="3:13" ht="57" customHeight="1" thickBot="1" x14ac:dyDescent="0.25">
      <c r="I10" s="858" t="s">
        <v>247</v>
      </c>
      <c r="J10" s="859"/>
      <c r="K10" s="766">
        <v>2642.79</v>
      </c>
      <c r="L10" s="766">
        <v>2591.9</v>
      </c>
      <c r="M10" s="765">
        <v>1.9634245148346723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2024-07-04T12:04:29Z</dcterms:modified>
</cp:coreProperties>
</file>