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39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34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H:\Grupy\AET\3. ELEKTROMOBILNOŚĆ\8. ZIELONY TRANSPORT PUBLICZNY\Różne\podsumowania ZTP na www\"/>
    </mc:Choice>
  </mc:AlternateContent>
  <xr:revisionPtr revIDLastSave="0" documentId="13_ncr:81_{8C9DEEDC-8DBB-46DE-B4C0-BBCF0857A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wniosków ZTP 3.0" sheetId="1" r:id="rId1"/>
  </sheets>
  <definedNames>
    <definedName name="S3Table1_Row5328_1_Column1063_1" localSheetId="0">'Lista wniosków ZTP 3.0'!#REF!</definedName>
    <definedName name="tbl0401ZF_Row10_1_Komp0401TZFColumn6_1" localSheetId="0">'Lista wniosków ZTP 3.0'!$G$62</definedName>
    <definedName name="tbl0401ZF_Row16_1_Komp0401TZFColumn9_1" localSheetId="0">'Lista wniosków ZTP 3.0'!$F$48</definedName>
    <definedName name="tbl0401ZF_Row26_1_Komp0401TZFColumn8_1" localSheetId="0">'Lista wniosków ZTP 3.0'!$D$48</definedName>
    <definedName name="tbl0401ZF_Row26_1_Komp0401TZFColumn9_1" localSheetId="0">'Lista wniosków ZTP 3.0'!$E$48</definedName>
    <definedName name="_xlnm.Print_Titles" localSheetId="0">'Lista wniosków ZTP 3.0'!$2:$2</definedName>
    <definedName name="Z_0A0844A3_509D_4DEB_8D91_E9189D8F37EC_.wvu.FilterData" localSheetId="0" hidden="1">'Lista wniosków ZTP 3.0'!$A$2:$O$82</definedName>
    <definedName name="Z_10387C9B_85A3_4B68_90E9_A52E806E10E5_.wvu.FilterData" localSheetId="0" hidden="1">'Lista wniosków ZTP 3.0'!$A$2:$O$82</definedName>
    <definedName name="Z_10A14329_9F12_4F89_A691_27EF688F4B05_.wvu.FilterData" localSheetId="0" hidden="1">'Lista wniosków ZTP 3.0'!$A$2:$O$82</definedName>
    <definedName name="Z_127E2ECD_51EA_4E61_8CF8_7DE607024CAE_.wvu.FilterData" localSheetId="0" hidden="1">'Lista wniosków ZTP 3.0'!$A$2:$O$82</definedName>
    <definedName name="Z_18AECD46_92F4_4DFA_B2CB_5B86170774E2_.wvu.FilterData" localSheetId="0" hidden="1">'Lista wniosków ZTP 3.0'!$A$2:$O$82</definedName>
    <definedName name="Z_196CFEEB_8B2F_46E6_A5C3_44B809E38390_.wvu.FilterData" localSheetId="0" hidden="1">'Lista wniosków ZTP 3.0'!$A$2:$O$82</definedName>
    <definedName name="Z_19967CF0_A36A_4395_9617_94DDA794FF55_.wvu.FilterData" localSheetId="0" hidden="1">'Lista wniosków ZTP 3.0'!$A$2:$O$82</definedName>
    <definedName name="Z_1A61FED0_FDDF_4DDF_B5B4_EF32316D6D41_.wvu.FilterData" localSheetId="0" hidden="1">'Lista wniosków ZTP 3.0'!$A$2:$O$82</definedName>
    <definedName name="Z_1D01857C_FAEB_4709_9811_1BDE58C0CE62_.wvu.FilterData" localSheetId="0" hidden="1">'Lista wniosków ZTP 3.0'!$A$2:$O$82</definedName>
    <definedName name="Z_215DF829_5459_4696_AD5C_5EBBC05B9B2D_.wvu.FilterData" localSheetId="0" hidden="1">'Lista wniosków ZTP 3.0'!$A$2:$O$82</definedName>
    <definedName name="Z_24D48DF7_2FB9_41FF_8415_81DA2F921E22_.wvu.FilterData" localSheetId="0" hidden="1">'Lista wniosków ZTP 3.0'!$A$2:$O$82</definedName>
    <definedName name="Z_25ED924D_8820_4C70_97DC_B0BAE4633AA1_.wvu.FilterData" localSheetId="0" hidden="1">'Lista wniosków ZTP 3.0'!$A$2:$O$82</definedName>
    <definedName name="Z_267DF3A9_F2B7_4232_9C46_21A203530ED4_.wvu.FilterData" localSheetId="0" hidden="1">'Lista wniosków ZTP 3.0'!$A$2:$O$82</definedName>
    <definedName name="Z_26D9C539_FD3B_47CA_9E81_FF02AF92F699_.wvu.FilterData" localSheetId="0" hidden="1">'Lista wniosków ZTP 3.0'!$A$2:$O$82</definedName>
    <definedName name="Z_272B2FA2_BB9A_44A3_887B_EC488DBB5B4E_.wvu.FilterData" localSheetId="0" hidden="1">'Lista wniosków ZTP 3.0'!$A$2:$O$82</definedName>
    <definedName name="Z_2860DD67_8532_4D9C_8A18_E1DEAC77807F_.wvu.FilterData" localSheetId="0" hidden="1">'Lista wniosków ZTP 3.0'!$A$2:$O$82</definedName>
    <definedName name="Z_28D2B2DE_505E_4AC7_8217_0788471052E3_.wvu.FilterData" localSheetId="0" hidden="1">'Lista wniosków ZTP 3.0'!$A$2:$O$82</definedName>
    <definedName name="Z_29FC4562_B03D_4021_874A_0EE38D806DD9_.wvu.FilterData" localSheetId="0" hidden="1">'Lista wniosków ZTP 3.0'!$A$2:$O$82</definedName>
    <definedName name="Z_2C003F70_0FF0_41A5_AD11_0B28614F7DAD_.wvu.FilterData" localSheetId="0" hidden="1">'Lista wniosków ZTP 3.0'!$A$2:$O$82</definedName>
    <definedName name="Z_2DD90315_AC69_46D0_9DB4_FCC0660FB792_.wvu.FilterData" localSheetId="0" hidden="1">'Lista wniosków ZTP 3.0'!$A$2:$O$82</definedName>
    <definedName name="Z_2EB6B675_1178_4624_B438_2B05B83FC8F6_.wvu.FilterData" localSheetId="0" hidden="1">'Lista wniosków ZTP 3.0'!$A$2:$O$82</definedName>
    <definedName name="Z_320A34D7_6167_47A1_A3CC_A811DF9D8386_.wvu.FilterData" localSheetId="0" hidden="1">'Lista wniosków ZTP 3.0'!$A$2:$O$82</definedName>
    <definedName name="Z_3220BFDE_63B3_4575_A299_18FA850D39CB_.wvu.FilterData" localSheetId="0" hidden="1">'Lista wniosków ZTP 3.0'!$A$2:$O$82</definedName>
    <definedName name="Z_33663A5E_13CD_471C_A6ED_AD30ECDCFD7D_.wvu.FilterData" localSheetId="0" hidden="1">'Lista wniosków ZTP 3.0'!$A$2:$O$82</definedName>
    <definedName name="Z_34630C74_6718_42CB_BDE2_2086EF2F4257_.wvu.FilterData" localSheetId="0" hidden="1">'Lista wniosków ZTP 3.0'!$A$2:$O$82</definedName>
    <definedName name="Z_3A11ABA4_566B_4696_ACBE_E61BA84273AE_.wvu.FilterData" localSheetId="0" hidden="1">'Lista wniosków ZTP 3.0'!$A$2:$O$82</definedName>
    <definedName name="Z_3C490E31_D2A5_4589_AFA2_77035E96497D_.wvu.FilterData" localSheetId="0" hidden="1">'Lista wniosków ZTP 3.0'!$A$2:$O$82</definedName>
    <definedName name="Z_3C64175B_DC7A_475F_98B0_B6D0F1A41DA2_.wvu.FilterData" localSheetId="0" hidden="1">'Lista wniosków ZTP 3.0'!$A$2:$O$82</definedName>
    <definedName name="Z_43784F5F_C8BB_460A_8294_F4EA41B9F446_.wvu.FilterData" localSheetId="0" hidden="1">'Lista wniosków ZTP 3.0'!$A$2:$O$82</definedName>
    <definedName name="Z_43FF7249_B544_443E_A6B5_B8DD0B540C27_.wvu.FilterData" localSheetId="0" hidden="1">'Lista wniosków ZTP 3.0'!$A$2:$O$82</definedName>
    <definedName name="Z_4628059B_B1ED_4EC3_9137_C5F6D397DB41_.wvu.FilterData" localSheetId="0" hidden="1">'Lista wniosków ZTP 3.0'!$A$2:$O$82</definedName>
    <definedName name="Z_47FAA6DB_D538_4305_9AE1_515D8A9DB1C9_.wvu.FilterData" localSheetId="0" hidden="1">'Lista wniosków ZTP 3.0'!$A$2:$O$82</definedName>
    <definedName name="Z_485FEF67_5B7D_418B_8973_89A5CC524873_.wvu.FilterData" localSheetId="0" hidden="1">'Lista wniosków ZTP 3.0'!$A$2:$O$82</definedName>
    <definedName name="Z_4A73B766_22E9_4FB4_A7DC_73F8E3DD64F6_.wvu.FilterData" localSheetId="0" hidden="1">'Lista wniosków ZTP 3.0'!$A$2:$O$82</definedName>
    <definedName name="Z_4CB7D1CF_2F39_4AA6_9CC7_17B4F3F17C89_.wvu.FilterData" localSheetId="0" hidden="1">'Lista wniosków ZTP 3.0'!$A$2:$O$82</definedName>
    <definedName name="Z_513FDE7B_6AF0_48EC_94B4_E6EFAA88FC42_.wvu.FilterData" localSheetId="0" hidden="1">'Lista wniosków ZTP 3.0'!$A$2:$O$82</definedName>
    <definedName name="Z_55101636_79DB_4E9A_8D22_54A04EA02F2D_.wvu.FilterData" localSheetId="0" hidden="1">'Lista wniosków ZTP 3.0'!$A$2:$O$82</definedName>
    <definedName name="Z_573F3AF8_061D_439E_A7DD_E0F4FB40215D_.wvu.FilterData" localSheetId="0" hidden="1">'Lista wniosków ZTP 3.0'!$A$2:$O$82</definedName>
    <definedName name="Z_58E84F14_EEDE_4B12_A55E_22E5BE58975C_.wvu.FilterData" localSheetId="0" hidden="1">'Lista wniosków ZTP 3.0'!$A$2:$O$82</definedName>
    <definedName name="Z_5A5BB28B_6011_4F0E_9284_93A44F727068_.wvu.FilterData" localSheetId="0" hidden="1">'Lista wniosków ZTP 3.0'!$A$2:$O$82</definedName>
    <definedName name="Z_5A827AA3_F9BC_4410_812B_53102F92601B_.wvu.FilterData" localSheetId="0" hidden="1">'Lista wniosków ZTP 3.0'!$A$2:$O$82</definedName>
    <definedName name="Z_5B8C1F9C_1F46_4745_8D0F_0D50C167811C_.wvu.FilterData" localSheetId="0" hidden="1">'Lista wniosków ZTP 3.0'!$A$2:$O$82</definedName>
    <definedName name="Z_5CDA07AF_1A2D_4D07_A636_88F4277558FE_.wvu.FilterData" localSheetId="0" hidden="1">'Lista wniosków ZTP 3.0'!$A$2:$O$82</definedName>
    <definedName name="Z_5D1D379E_2992_4E73_A731_02CB0F6B2856_.wvu.FilterData" localSheetId="0" hidden="1">'Lista wniosków ZTP 3.0'!$A$2:$O$82</definedName>
    <definedName name="Z_5E45EA26_860F_43C9_BD61_2241A29A61AD_.wvu.FilterData" localSheetId="0" hidden="1">'Lista wniosków ZTP 3.0'!$A$2:$O$82</definedName>
    <definedName name="Z_60D2FDF7_D672_4C36_8CC4_B1E5CCE20D6D_.wvu.FilterData" localSheetId="0" hidden="1">'Lista wniosków ZTP 3.0'!$A$2:$O$82</definedName>
    <definedName name="Z_6132F7F6_431D_4CAD_8437_E934BA37A17B_.wvu.PrintTitles" localSheetId="0" hidden="1">'Lista wniosków ZTP 3.0'!$2:$2</definedName>
    <definedName name="Z_6160A2D7_A68B_4BC5_9DF9_A219808AEE83_.wvu.FilterData" localSheetId="0" hidden="1">'Lista wniosków ZTP 3.0'!$A$2:$O$82</definedName>
    <definedName name="Z_620947DA_99FD_4744_83DF_41E9428EEB28_.wvu.FilterData" localSheetId="0" hidden="1">'Lista wniosków ZTP 3.0'!$A$2:$O$82</definedName>
    <definedName name="Z_626059CF_526D_4A44_A0E0_B642A70634B1_.wvu.FilterData" localSheetId="0" hidden="1">'Lista wniosków ZTP 3.0'!$A$2:$O$82</definedName>
    <definedName name="Z_62DFEBBF_DF20_4FFE_A1D2_CE2F4A4B64D1_.wvu.FilterData" localSheetId="0" hidden="1">'Lista wniosków ZTP 3.0'!#REF!</definedName>
    <definedName name="Z_6378280E_CA8D_4560_8E90_B68E3481EEA9_.wvu.FilterData" localSheetId="0" hidden="1">'Lista wniosków ZTP 3.0'!$A$2:$O$82</definedName>
    <definedName name="Z_6705E97F_B2A6_49D1_825B_E44BBC872567_.wvu.FilterData" localSheetId="0" hidden="1">'Lista wniosków ZTP 3.0'!$A$2:$O$82</definedName>
    <definedName name="Z_67666DCE_48E5_4B46_A270_6719E0FF4BAC_.wvu.FilterData" localSheetId="0" hidden="1">'Lista wniosków ZTP 3.0'!$A$2:$O$82</definedName>
    <definedName name="Z_69249C52_63AF_43DA_80BB_01B207020F17_.wvu.FilterData" localSheetId="0" hidden="1">'Lista wniosków ZTP 3.0'!$A$2:$O$82</definedName>
    <definedName name="Z_6970B386_BFA1_4E57_B4AA_594A99023CA9_.wvu.FilterData" localSheetId="0" hidden="1">'Lista wniosków ZTP 3.0'!$A$2:$O$82</definedName>
    <definedName name="Z_697443F8_AFF9_4F32_92FD_DAFBB5E36A88_.wvu.FilterData" localSheetId="0" hidden="1">'Lista wniosków ZTP 3.0'!$A$2:$O$82</definedName>
    <definedName name="Z_6A5685EC_A39E_4742_9605_A6F1A38CB6CA_.wvu.FilterData" localSheetId="0" hidden="1">'Lista wniosków ZTP 3.0'!$A$2:$O$82</definedName>
    <definedName name="Z_6C5A948C_6E68_4917_A777_6ACCE60F2AA3_.wvu.FilterData" localSheetId="0" hidden="1">'Lista wniosków ZTP 3.0'!$A$2:$O$82</definedName>
    <definedName name="Z_70127B5E_2EF5_478C_AA95_C0D14CE9E446_.wvu.FilterData" localSheetId="0" hidden="1">'Lista wniosków ZTP 3.0'!$A$2:$O$82</definedName>
    <definedName name="Z_72F347FB_5C60_4089_BF95_D9815FF87C60_.wvu.FilterData" localSheetId="0" hidden="1">'Lista wniosków ZTP 3.0'!$A$2:$O$82</definedName>
    <definedName name="Z_754F5609_3BF4_4D6F_837A_86859A35D95F_.wvu.FilterData" localSheetId="0" hidden="1">'Lista wniosków ZTP 3.0'!$A$2:$O$82</definedName>
    <definedName name="Z_78E0DBF9_526E_46F5_AA65_9B91DCE1D5D2_.wvu.FilterData" localSheetId="0" hidden="1">'Lista wniosków ZTP 3.0'!$A$2:$O$82</definedName>
    <definedName name="Z_7ABEB21B_2C0D_4CF1_B2B3_2AAEF3AFB69A_.wvu.FilterData" localSheetId="0" hidden="1">'Lista wniosków ZTP 3.0'!$A$2:$O$82</definedName>
    <definedName name="Z_7B69D2AD_28F4_44B6_938F_1901F5E39C26_.wvu.FilterData" localSheetId="0" hidden="1">'Lista wniosków ZTP 3.0'!$A$2:$O$82</definedName>
    <definedName name="Z_7BB05F87_9487_4B02_A7BA_9C6563F3F6C1_.wvu.FilterData" localSheetId="0" hidden="1">'Lista wniosków ZTP 3.0'!$A$2:$O$82</definedName>
    <definedName name="Z_7DA8AA8E_7CCB_4366_AF5C_42614678C836_.wvu.FilterData" localSheetId="0" hidden="1">'Lista wniosków ZTP 3.0'!$A$2:$O$82</definedName>
    <definedName name="Z_7E69C12F_D12C_4E30_AF23_6610483C6B97_.wvu.FilterData" localSheetId="0" hidden="1">'Lista wniosków ZTP 3.0'!$A$2:$O$82</definedName>
    <definedName name="Z_80525232_FF47_4FA2_9838_8795AB3A8CA2_.wvu.FilterData" localSheetId="0" hidden="1">'Lista wniosków ZTP 3.0'!$A$2:$O$82</definedName>
    <definedName name="Z_80C620CF_0541_409C_B403_8553CD16E685_.wvu.FilterData" localSheetId="0" hidden="1">'Lista wniosków ZTP 3.0'!$A$2:$O$82</definedName>
    <definedName name="Z_8169B1F8_4C71_470F_9497_948B694B33F0_.wvu.FilterData" localSheetId="0" hidden="1">'Lista wniosków ZTP 3.0'!$A$2:$O$82</definedName>
    <definedName name="Z_81D76ACB_4258_40FF_B2F1_228B43DCA8BE_.wvu.FilterData" localSheetId="0" hidden="1">'Lista wniosków ZTP 3.0'!$A$2:$O$82</definedName>
    <definedName name="Z_837523EA_E7D4_4A2D_81D9_925172D0AA78_.wvu.FilterData" localSheetId="0" hidden="1">'Lista wniosków ZTP 3.0'!$A$2:$O$82</definedName>
    <definedName name="Z_84788766_3A4D_4226_B01D_AF9D0BE91D4F_.wvu.FilterData" localSheetId="0" hidden="1">'Lista wniosków ZTP 3.0'!$A$2:$O$82</definedName>
    <definedName name="Z_857843A0_4DA3_47E5_8894_34E72AF0E980_.wvu.FilterData" localSheetId="0" hidden="1">'Lista wniosków ZTP 3.0'!$A$2:$O$82</definedName>
    <definedName name="Z_884EDACD_AAC4_4598_88B0_8B45B32560DC_.wvu.FilterData" localSheetId="0" hidden="1">'Lista wniosków ZTP 3.0'!$A$2:$O$82</definedName>
    <definedName name="Z_88FA15AE_6876_4128_987D_11B5CB11AEF7_.wvu.FilterData" localSheetId="0" hidden="1">'Lista wniosków ZTP 3.0'!$A$2:$O$82</definedName>
    <definedName name="Z_8B5177E4_F0DD_4B71_977F_B6DEA5395F96_.wvu.FilterData" localSheetId="0" hidden="1">'Lista wniosków ZTP 3.0'!$A$2:$O$82</definedName>
    <definedName name="Z_8BE06FC8_516B_42DD_9FE9_D4F44A1395F5_.wvu.FilterData" localSheetId="0" hidden="1">'Lista wniosków ZTP 3.0'!$A$2:$O$82</definedName>
    <definedName name="Z_8ED6CC78_6C85_4A22_8095_4DEC01B9C10C_.wvu.FilterData" localSheetId="0" hidden="1">'Lista wniosków ZTP 3.0'!$A$2:$O$82</definedName>
    <definedName name="Z_903C7E70_816C_4E5A_B280_093DA5DB23AB_.wvu.FilterData" localSheetId="0" hidden="1">'Lista wniosków ZTP 3.0'!$A$2:$O$82</definedName>
    <definedName name="Z_915FD883_118C_4D4F_AE07_7A7DDE28DDC8_.wvu.FilterData" localSheetId="0" hidden="1">'Lista wniosków ZTP 3.0'!$A$2:$O$82</definedName>
    <definedName name="Z_91B008BC_7EC6_4E51_B313_D7FFE7685A29_.wvu.FilterData" localSheetId="0" hidden="1">'Lista wniosków ZTP 3.0'!$A$2:$O$82</definedName>
    <definedName name="Z_985BCCDE_F593_4128_9417_564D601F0DF2_.wvu.FilterData" localSheetId="0" hidden="1">'Lista wniosków ZTP 3.0'!$A$2:$O$82</definedName>
    <definedName name="Z_9A7F6137_172E_45E4_8E89_D678D4C2B0A7_.wvu.FilterData" localSheetId="0" hidden="1">'Lista wniosków ZTP 3.0'!$A$2:$O$82</definedName>
    <definedName name="Z_9C66656C_FCFF_4575_99A1_9B666C1D6C62_.wvu.FilterData" localSheetId="0" hidden="1">'Lista wniosków ZTP 3.0'!$A$2:$O$82</definedName>
    <definedName name="Z_9DFF64CD_726F_42FB_9054_BDC6CE5ED003_.wvu.FilterData" localSheetId="0" hidden="1">'Lista wniosków ZTP 3.0'!$A$2:$O$82</definedName>
    <definedName name="Z_9F6998C9_CBFA_4141_93D8_2E894BAECF6B_.wvu.FilterData" localSheetId="0" hidden="1">'Lista wniosków ZTP 3.0'!$A$2:$O$82</definedName>
    <definedName name="Z_A0FF240F_BD06_4996_A644_53B8B7894075_.wvu.FilterData" localSheetId="0" hidden="1">'Lista wniosków ZTP 3.0'!$A$2:$O$82</definedName>
    <definedName name="Z_A40A10C7_898C_4329_9FA8_38C2B84DB1D0_.wvu.FilterData" localSheetId="0" hidden="1">'Lista wniosków ZTP 3.0'!$A$2:$O$82</definedName>
    <definedName name="Z_A41A45BF_18EA_4C43_B11F_10AADB1E9F17_.wvu.FilterData" localSheetId="0" hidden="1">'Lista wniosków ZTP 3.0'!$A$2:$O$82</definedName>
    <definedName name="Z_A516D39E_C49E_4415_B459_B377B9472E76_.wvu.FilterData" localSheetId="0" hidden="1">'Lista wniosków ZTP 3.0'!$A$2:$O$82</definedName>
    <definedName name="Z_A5621751_D3CD_480E_BF94_588DF8168B61_.wvu.FilterData" localSheetId="0" hidden="1">'Lista wniosków ZTP 3.0'!$A$2:$O$82</definedName>
    <definedName name="Z_A6619847_2603_48B3_B695_5528F3F2147E_.wvu.FilterData" localSheetId="0" hidden="1">'Lista wniosków ZTP 3.0'!$A$2:$O$82</definedName>
    <definedName name="Z_A6EA9758_56B5_452D_9C9E_101FFD356DD5_.wvu.FilterData" localSheetId="0" hidden="1">'Lista wniosków ZTP 3.0'!$A$2:$O$82</definedName>
    <definedName name="Z_A77CF2D3_3550_439E_A74B_2C77A58603F1_.wvu.FilterData" localSheetId="0" hidden="1">'Lista wniosków ZTP 3.0'!$A$2:$O$82</definedName>
    <definedName name="Z_A7E1AD43_E641_45AB_B796_8E0D15024780_.wvu.FilterData" localSheetId="0" hidden="1">'Lista wniosków ZTP 3.0'!$A$2:$O$82</definedName>
    <definedName name="Z_A8106BFE_8019_4CBE_9871_FF408AB043AF_.wvu.FilterData" localSheetId="0" hidden="1">'Lista wniosków ZTP 3.0'!$A$2:$O$82</definedName>
    <definedName name="Z_A83A28D1_523B_4B95_8749_8AAF4E16953C_.wvu.FilterData" localSheetId="0" hidden="1">'Lista wniosków ZTP 3.0'!$A$2:$O$82</definedName>
    <definedName name="Z_A91D042F_E94D_4603_B58C_87319C4B5B2B_.wvu.FilterData" localSheetId="0" hidden="1">'Lista wniosków ZTP 3.0'!$A$2:$O$82</definedName>
    <definedName name="Z_AC7B6604_FBCD_4A35_A959_492D8958436D_.wvu.FilterData" localSheetId="0" hidden="1">'Lista wniosków ZTP 3.0'!$A$2:$O$82</definedName>
    <definedName name="Z_ACBBEEF0_F900_4DDD_860C_7A24BFDF7533_.wvu.FilterData" localSheetId="0" hidden="1">'Lista wniosków ZTP 3.0'!$A$2:$O$82</definedName>
    <definedName name="Z_AE1669C7_C1C9_405D_88B0_3AAA4913276B_.wvu.FilterData" localSheetId="0" hidden="1">'Lista wniosków ZTP 3.0'!$A$2:$O$82</definedName>
    <definedName name="Z_B0592FF2_D936_4945_B288_AADEAB93F31F_.wvu.FilterData" localSheetId="0" hidden="1">'Lista wniosków ZTP 3.0'!$A$2:$O$82</definedName>
    <definedName name="Z_B2914878_6D90_4507_B13C_CE5DBBD52ABE_.wvu.FilterData" localSheetId="0" hidden="1">'Lista wniosków ZTP 3.0'!$A$2:$O$82</definedName>
    <definedName name="Z_B6502BE4_0551_44BF_8546_56F2ABC309B0_.wvu.FilterData" localSheetId="0" hidden="1">'Lista wniosków ZTP 3.0'!$A$2:$O$82</definedName>
    <definedName name="Z_BB09D477_D0E2_4484_9787_AE5EA7FA1C91_.wvu.FilterData" localSheetId="0" hidden="1">'Lista wniosków ZTP 3.0'!$A$2:$O$82</definedName>
    <definedName name="Z_BB765A1F_7141_4BB4_BFCC_D5BC2B5E6275_.wvu.FilterData" localSheetId="0" hidden="1">'Lista wniosków ZTP 3.0'!$A$2:$O$82</definedName>
    <definedName name="Z_BCFD426C_F33E_4152_9386_4D6C38A5C8A3_.wvu.FilterData" localSheetId="0" hidden="1">'Lista wniosków ZTP 3.0'!$A$2:$O$82</definedName>
    <definedName name="Z_BDC6EB32_0178_4B95_81EE_7AEB37A41871_.wvu.FilterData" localSheetId="0" hidden="1">'Lista wniosków ZTP 3.0'!$A$2:$O$82</definedName>
    <definedName name="Z_BDFFC350_806A_4851_B70E_CC2CDA55586A_.wvu.FilterData" localSheetId="0" hidden="1">'Lista wniosków ZTP 3.0'!$A$2:$O$82</definedName>
    <definedName name="Z_BEE19F41_4A45_4AE4_9060_8A0BDCAA89FC_.wvu.FilterData" localSheetId="0" hidden="1">'Lista wniosków ZTP 3.0'!$A$2:$O$82</definedName>
    <definedName name="Z_BFF9878B_B985_4DF9_8352_67924A88891C_.wvu.FilterData" localSheetId="0" hidden="1">'Lista wniosków ZTP 3.0'!$A$2:$O$82</definedName>
    <definedName name="Z_C070627D_2669_4031_9139_E9CBCAE60024_.wvu.FilterData" localSheetId="0" hidden="1">'Lista wniosków ZTP 3.0'!$A$2:$O$82</definedName>
    <definedName name="Z_C07B7B57_3162_4911_95CA_403536D33F6F_.wvu.FilterData" localSheetId="0" hidden="1">'Lista wniosków ZTP 3.0'!$A$2:$O$82</definedName>
    <definedName name="Z_C082C429_0144_47B5_99AD_B29F78D94377_.wvu.FilterData" localSheetId="0" hidden="1">'Lista wniosków ZTP 3.0'!$A$2:$O$82</definedName>
    <definedName name="Z_C0BA4FCB_D4DE_495D_9E13_9EDB11280559_.wvu.FilterData" localSheetId="0" hidden="1">'Lista wniosków ZTP 3.0'!$A$2:$O$82</definedName>
    <definedName name="Z_C11008A0_29C9_42BE_A019_81D6C8867C82_.wvu.FilterData" localSheetId="0" hidden="1">'Lista wniosków ZTP 3.0'!$A$2:$O$82</definedName>
    <definedName name="Z_C33865C1_79AD_49CD_A0C4_C3A6E18E3D48_.wvu.FilterData" localSheetId="0" hidden="1">'Lista wniosków ZTP 3.0'!$A$2:$O$82</definedName>
    <definedName name="Z_C6076709_B36E_4937_B026_FC0C7819724C_.wvu.FilterData" localSheetId="0" hidden="1">'Lista wniosków ZTP 3.0'!$A$2:$O$82</definedName>
    <definedName name="Z_C907973E_CD2B_4D41_BE65_231C7695D30E_.wvu.FilterData" localSheetId="0" hidden="1">'Lista wniosków ZTP 3.0'!$A$2:$O$82</definedName>
    <definedName name="Z_D35B2A7E_12F2_43A1_9B9B_AEE9113EC458_.wvu.FilterData" localSheetId="0" hidden="1">'Lista wniosków ZTP 3.0'!$A$2:$O$82</definedName>
    <definedName name="Z_D80520AA_B471_4B72_896D_DC81B967BE74_.wvu.FilterData" localSheetId="0" hidden="1">'Lista wniosków ZTP 3.0'!$A$2:$O$82</definedName>
    <definedName name="Z_D8DD8EB3_10A4_4E5D_BBB6_3C2ABE588FFE_.wvu.FilterData" localSheetId="0" hidden="1">'Lista wniosków ZTP 3.0'!$A$2:$O$82</definedName>
    <definedName name="Z_D9A3577F_6906_499C_A0F2_3E048F20094D_.wvu.FilterData" localSheetId="0" hidden="1">'Lista wniosków ZTP 3.0'!$A$2:$O$82</definedName>
    <definedName name="Z_DA73D34D_7F03_4F37_A98B_61ADED3CBB41_.wvu.FilterData" localSheetId="0" hidden="1">'Lista wniosków ZTP 3.0'!$A$2:$O$82</definedName>
    <definedName name="Z_DB312E89_1554_487D_BFBD_CEE419163B27_.wvu.FilterData" localSheetId="0" hidden="1">'Lista wniosków ZTP 3.0'!$A$2:$O$82</definedName>
    <definedName name="Z_DBD0ABF5_A627_4974_9F5B_EBF6AAF11E2A_.wvu.FilterData" localSheetId="0" hidden="1">'Lista wniosków ZTP 3.0'!$A$2:$O$82</definedName>
    <definedName name="Z_DE63D3E5_02DB_4D0E_B18D_9891FB10C0E3_.wvu.FilterData" localSheetId="0" hidden="1">'Lista wniosków ZTP 3.0'!$A$2:$O$82</definedName>
    <definedName name="Z_E1B7FDF1_000E_4025_A4D0_2FC0F7879BDC_.wvu.FilterData" localSheetId="0" hidden="1">'Lista wniosków ZTP 3.0'!$A$2:$O$82</definedName>
    <definedName name="Z_E4BAB781_AC3B_4A15_B082_C7AB8EDECE47_.wvu.FilterData" localSheetId="0" hidden="1">'Lista wniosków ZTP 3.0'!$A$2:$O$82</definedName>
    <definedName name="Z_E54319D6_E302_4CB7_BBBC_426B23E2C886_.wvu.FilterData" localSheetId="0" hidden="1">'Lista wniosków ZTP 3.0'!$A$2:$O$82</definedName>
    <definedName name="Z_E602428C_6C87_42D7_8A74_E5E6E3E9C1B4_.wvu.Cols" localSheetId="0" hidden="1">'Lista wniosków ZTP 3.0'!#REF!</definedName>
    <definedName name="Z_E602428C_6C87_42D7_8A74_E5E6E3E9C1B4_.wvu.FilterData" localSheetId="0" hidden="1">'Lista wniosków ZTP 3.0'!$A$2:$O$82</definedName>
    <definedName name="Z_E7867DF8_0932_464B_9E78_DF55EB54F310_.wvu.FilterData" localSheetId="0" hidden="1">'Lista wniosków ZTP 3.0'!$A$2:$O$82</definedName>
    <definedName name="Z_E9809CE4_294C_4F00_A127_F722C7F7310F_.wvu.FilterData" localSheetId="0" hidden="1">'Lista wniosków ZTP 3.0'!$A$2:$O$82</definedName>
    <definedName name="Z_EB6EA326_395B_454F_9809_3872A2E71707_.wvu.FilterData" localSheetId="0" hidden="1">'Lista wniosków ZTP 3.0'!$A$2:$O$82</definedName>
    <definedName name="Z_ECC75E16_65FD_46B5_916D_B69A46BE5688_.wvu.FilterData" localSheetId="0" hidden="1">'Lista wniosków ZTP 3.0'!$A$2:$O$82</definedName>
    <definedName name="Z_ECF70991_9F29_4F9E_BA18_651C2BFAAA20_.wvu.FilterData" localSheetId="0" hidden="1">'Lista wniosków ZTP 3.0'!$A$2:$O$82</definedName>
    <definedName name="Z_ED74CCB3_B875_4C3F_AC0A_DF58A2D8A241_.wvu.FilterData" localSheetId="0" hidden="1">'Lista wniosków ZTP 3.0'!$A$2:$O$82</definedName>
    <definedName name="Z_F009F49D_9514_41CF_97D7_EC1B9A6F2504_.wvu.FilterData" localSheetId="0" hidden="1">'Lista wniosków ZTP 3.0'!$A$2:$O$82</definedName>
    <definedName name="Z_F11D4611_F0A6_4CBA_853A_212F237C5D8E_.wvu.FilterData" localSheetId="0" hidden="1">'Lista wniosków ZTP 3.0'!$A$2:$O$82</definedName>
    <definedName name="Z_F181D3CC_D7C9_463B_8B7A_4AC3E2C1B0CE_.wvu.FilterData" localSheetId="0" hidden="1">'Lista wniosków ZTP 3.0'!$A$2:$O$82</definedName>
    <definedName name="Z_F274312D_8C6F_4AE4_9C90_2AFA0630EC28_.wvu.FilterData" localSheetId="0" hidden="1">'Lista wniosków ZTP 3.0'!$A$2:$O$82</definedName>
    <definedName name="Z_F39F3650_DDC4_4A6B_808A_2DF89D1DACEF_.wvu.FilterData" localSheetId="0" hidden="1">'Lista wniosków ZTP 3.0'!$A$2:$O$82</definedName>
    <definedName name="Z_F4DE7F53_18EF_4979_97EC_539E420D98F5_.wvu.FilterData" localSheetId="0" hidden="1">'Lista wniosków ZTP 3.0'!$A$2:$O$82</definedName>
    <definedName name="Z_F4EFDB56_0876_423E_92A2_F83A5B3B4C47_.wvu.FilterData" localSheetId="0" hidden="1">'Lista wniosków ZTP 3.0'!$A$2:$O$82</definedName>
    <definedName name="Z_F58E815B_7151_4D69_A068_A9CF3F23EB27_.wvu.FilterData" localSheetId="0" hidden="1">'Lista wniosków ZTP 3.0'!$A$2:$O$82</definedName>
    <definedName name="Z_F8509C43_1989_4C1B_9BBE_F07A9D36BA83_.wvu.FilterData" localSheetId="0" hidden="1">'Lista wniosków ZTP 3.0'!$A$2:$O$82</definedName>
    <definedName name="Z_F9FB5E2A_7091_4387_8DB9_B37AF99E5045_.wvu.FilterData" localSheetId="0" hidden="1">'Lista wniosków ZTP 3.0'!$A$2:$O$82</definedName>
    <definedName name="Z_FA608549_A6C2_43B6_8D9D_00FC48D3DC70_.wvu.FilterData" localSheetId="0" hidden="1">'Lista wniosków ZTP 3.0'!$A$2:$O$82</definedName>
    <definedName name="Z_FA78561F_0C6F_4804_9333_A73B0AB50800_.wvu.Cols" localSheetId="0" hidden="1">'Lista wniosków ZTP 3.0'!$D:$H,'Lista wniosków ZTP 3.0'!$I:$O</definedName>
    <definedName name="Z_FA78561F_0C6F_4804_9333_A73B0AB50800_.wvu.FilterData" localSheetId="0" hidden="1">'Lista wniosków ZTP 3.0'!#REF!</definedName>
    <definedName name="Z_FAEDE2F9_A5C9_40DA_AE8A_041510DA7E19_.wvu.FilterData" localSheetId="0" hidden="1">'Lista wniosków ZTP 3.0'!$A$2:$O$82</definedName>
    <definedName name="Z_FC00E0D5_616C_4773_A90E_05289D2DD6EE_.wvu.FilterData" localSheetId="0" hidden="1">'Lista wniosków ZTP 3.0'!$A$2:$O$82</definedName>
    <definedName name="Z_FE337A13_045E_4A7D_B245_A6687FB49962_.wvu.FilterData" localSheetId="0" hidden="1">'Lista wniosków ZTP 3.0'!$A$2:$O$82</definedName>
  </definedNames>
  <calcPr calcId="191029"/>
  <customWorkbookViews>
    <customWorkbookView name="Zielkiewicz Katarzyna - Widok osobisty" guid="{6132F7F6-431D-4CAD-8437-E934BA37A17B}" mergeInterval="0" personalView="1" maximized="1" xWindow="-8" yWindow="-8" windowWidth="1936" windowHeight="1056" activeSheetId="1"/>
    <customWorkbookView name="Zdanowska Dorota - Widok osobisty" guid="{C082C429-0144-47B5-99AD-B29F78D94377}" mergeInterval="0" personalView="1" maximized="1" xWindow="1272" yWindow="-60" windowWidth="1552" windowHeight="840" activeSheetId="1"/>
    <customWorkbookView name="Dałek Agnieszka - Widok osobisty" guid="{D80520AA-B471-4B72-896D-DC81B967BE74}" mergeInterval="0" personalView="1" maximized="1" xWindow="-8" yWindow="-8" windowWidth="1616" windowHeight="876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5E45EA26-860F-43C9-BD61-2241A29A61AD}" mergeInterval="0" personalView="1" maximized="1" xWindow="-9" yWindow="-9" windowWidth="1938" windowHeight="1048" activeSheetId="1"/>
    <customWorkbookView name="Roszkowska Maria - Widok osobisty" guid="{29FC4562-B03D-4021-874A-0EE38D806DD9}" mergeInterval="0" personalView="1" maximized="1" xWindow="-8" yWindow="-8" windowWidth="1936" windowHeight="1056" activeSheetId="1"/>
    <customWorkbookView name="Wolęcka Jowita - Widok osobisty" guid="{529DBC1D-C8A4-406F-9258-C9E38C468D62}" mergeInterval="0" personalView="1" maximized="1" xWindow="-9" yWindow="-9" windowWidth="1938" windowHeight="1048" activeSheetId="1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Kamińska Beata - Widok osobisty" guid="{0D59245C-6F31-4BB5-9453-AFEAA46BE1F2}" mergeInterval="0" personalView="1" yWindow="40" windowWidth="1920" windowHeight="1040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Kolankiewicz Monika - Widok osobisty" guid="{F181D3CC-D7C9-463B-8B7A-4AC3E2C1B0CE}" mergeInterval="0" personalView="1" maximized="1" xWindow="-8" yWindow="-8" windowWidth="1936" windowHeight="1056" activeSheetId="1"/>
    <customWorkbookView name="Żółkowska Monika - Widok osobisty" guid="{FA78561F-0C6F-4804-9333-A73B0AB50800}" mergeInterval="0" personalView="1" maximized="1" xWindow="-9" yWindow="-9" windowWidth="1938" windowHeight="1038" activeSheetId="1"/>
    <customWorkbookView name="Jabłkowska Joanna - Widok osobisty" guid="{9C66656C-FCFF-4575-99A1-9B666C1D6C62}" mergeInterval="0" personalView="1" maximized="1" xWindow="1912" yWindow="50" windowWidth="1296" windowHeight="1000" activeSheetId="1" showComments="commIndAndComment"/>
    <customWorkbookView name="Ozdarska Izabela - Widok osobisty" guid="{E602428C-6C87-42D7-8A74-E5E6E3E9C1B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F82" i="1" l="1"/>
  <c r="G82" i="1"/>
  <c r="E82" i="1"/>
  <c r="D82" i="1"/>
  <c r="M82" i="1" l="1"/>
  <c r="L82" i="1"/>
  <c r="J82" i="1"/>
  <c r="I82" i="1"/>
  <c r="O82" i="1" l="1"/>
  <c r="N82" i="1" l="1"/>
</calcChain>
</file>

<file path=xl/sharedStrings.xml><?xml version="1.0" encoding="utf-8"?>
<sst xmlns="http://schemas.openxmlformats.org/spreadsheetml/2006/main" count="188" uniqueCount="185">
  <si>
    <t>Wnioskodawca</t>
  </si>
  <si>
    <t>Koszt całkowity przedsięwzięcia [zł]</t>
  </si>
  <si>
    <t>Gmina Swarzędz</t>
  </si>
  <si>
    <t>Górnośląsko-Zagłębiowska Metropolia</t>
  </si>
  <si>
    <t>Gmina Stalowa Wola</t>
  </si>
  <si>
    <t>Miasto Rybnik</t>
  </si>
  <si>
    <t>Gmina Miejska Głogów</t>
  </si>
  <si>
    <t>Zakup autobusów elektrycznych wraz z rozbudową infrastruktury ładowania w Gorzowie Wielkopolskim – etap II</t>
  </si>
  <si>
    <t>Miejskie Przedsiębiorstwo Komunikacyjne w Poznaniu Sp. z o.o.</t>
  </si>
  <si>
    <t>Gdańskie Autobusy i Tramwaje sp. z o.o.</t>
  </si>
  <si>
    <t>Zielony Transport GZM - Etap II</t>
  </si>
  <si>
    <t>Ekologiczny transport publiczny w gminie Rokietnica</t>
  </si>
  <si>
    <t>Rozwój elektromobilności w transporcie zbiorowym Miasta Oświęcimia, poprzez zakup autobusów
elektrycznych wraz z infrastrukturą ładowania</t>
  </si>
  <si>
    <t>Zeroemisyjna komunikacja miejska – zakup autobusów elektrycznych wraz z niezbędną infrastrukturą ładowania przez Miejskie Przedsiębiorstwo Komunikacyjne spółka z ograniczoną odpowiedzialnością w Legnicy</t>
  </si>
  <si>
    <t>Zakup taboru zeroemisyjnego w Rybniku</t>
  </si>
  <si>
    <t>Rozwój ekologicznego transportu publicznego w Radomiu, poprzez zakup 20 autobusów elektrycznych wraz z infrastrukturą</t>
  </si>
  <si>
    <t>Realizacja procesu elektryfikacji komunikacji miejskiej na terenie Miasta Krosna – zakup autobusów elektrycznych przez Miejską Komunikację Samochodową Sp. z o.o. w Krośnie</t>
  </si>
  <si>
    <t>Gmina Miejska Bolesławiec</t>
  </si>
  <si>
    <t>Zeroemisyjna komunikacja publiczna – kontynuacja procesu elektryfikacji taboru komunikacji miejskiej 
na terenie Gminy Miejskiej Bolesławiec</t>
  </si>
  <si>
    <t>Przedsiębiorstwo Gospodarki Komunalnej w Suwałkach Sp. z o.o.</t>
  </si>
  <si>
    <t>Miejskie Przedsiębiorstwo Komunikacyjne S.A. w Krakowie</t>
  </si>
  <si>
    <t>Rozwój floty autobusów zeroemisyjnych dla potrzeb realizacji usług transportu publicznego w Krakowie</t>
  </si>
  <si>
    <t>Leszno - miasto na prawach powiatu</t>
  </si>
  <si>
    <t>Gmina Kielce reprezentowana przez Prezydenta Miasta Kielce</t>
  </si>
  <si>
    <t>Zielony transport publiczny w Kielcach – zakup autobusów elektrycznych wraz z infrastrukturą ładowania</t>
  </si>
  <si>
    <t>Miejski Zakład Komunikacji w Gorzowie Wielkopolskim sp. z o. o.</t>
  </si>
  <si>
    <t>Miejski Zakład Komunikacji Spółka Akcyjna</t>
  </si>
  <si>
    <t>Zakup elektrycznych autobusów wraz z dedykowanym systemem ładowania w celu obniżenia wykorzystania
paliw emisyjnych w publicznym transporcie zbiorowym Ostrowa Wielkopolskiego</t>
  </si>
  <si>
    <t>Gmina Miasto Stargard</t>
  </si>
  <si>
    <t>Zielony transport publiczny w Inowrocławiu</t>
  </si>
  <si>
    <t>Gmina Miasto Szczecin</t>
  </si>
  <si>
    <t>Zielony transport publiczny w Gminie Miasto Szczecin – faza II: zakup bezemisyjnego taboru autobusowego</t>
  </si>
  <si>
    <t>Dostawa 30 sztuk fabrycznie nowych, ekologicznych, niskopodłogowych autobusów miejskich o napędzie elektrycznym dla PKM Katowice Sp. z o.o.</t>
  </si>
  <si>
    <t>Zakup nowoczesnego taboru trolejbusowego na potrzeby komunikacji miejskiej w Tychach</t>
  </si>
  <si>
    <t>Zakup autobusów elektrycznych wraz z budową infrastruktury towarzyszącej przez KLA Sp. z o.o. w Kaliszu</t>
  </si>
  <si>
    <t>Rozwój zeroemisyjnego transportu publicznego w Lublinie poprzez zakup zeroemisyjnego taboru autobusowego</t>
  </si>
  <si>
    <t>Zakup autobusów elektrycznych wraz z budową niezbędnej infrastruktury ładowania</t>
  </si>
  <si>
    <t>Rozwój zeroemisyjnego transportu publicznego na terenie Gminy Czerwonak poprzez zakup autobusów elektrycznych</t>
  </si>
  <si>
    <t>Miejskie Przedsiębiorstwo Komunikacyjne  Spółka z o.o. w Tarnowie</t>
  </si>
  <si>
    <t>Zakup autobusów elektrycznych wraz z infrastrukturą ładowania przez Zakład Komunikacji Miejskiej sp. z o.o.</t>
  </si>
  <si>
    <t>Zielony transport publiczny dla Płocka – zakup 18 sztuk autobusów wodorowych</t>
  </si>
  <si>
    <t>Gmina - Miasto Płock</t>
  </si>
  <si>
    <t>Gmina Miasto Częstochowa</t>
  </si>
  <si>
    <t>Miasto Piotrków Trybunalski</t>
  </si>
  <si>
    <t>Zakup autobusów elektrycznych wraz ze stacjami ładowania - Gmina Miasto Częstochowa</t>
  </si>
  <si>
    <t>Rozwój niskoemisyjnego transportu publicznego w Piotrkowie Trybunalskim – Etap III</t>
  </si>
  <si>
    <t>Dostawa autobusów zeroemisyjnych wraz z wykonaniem niezbędnej infrastruktury technicznej dla MPK Sp. z o.o. we Wrocławiu</t>
  </si>
  <si>
    <t>Mławskie Przedsiębiorstwo Drogowo - Mostowe MPDM Sp. z o.o.</t>
  </si>
  <si>
    <t xml:space="preserve"> 2023-04-20 15:54</t>
  </si>
  <si>
    <t>Data nadania wniosku przez ePUAP</t>
  </si>
  <si>
    <t>21-04-2023 16:38</t>
  </si>
  <si>
    <t>Zakup 36 autobusów elektrycznych wraz z infrastrukturą ładowania</t>
  </si>
  <si>
    <t>22-04-2023 16:34</t>
  </si>
  <si>
    <t>21-04-2023 15:00</t>
  </si>
  <si>
    <t>Miejskie Przedsiębiorstwo Komunikacyjne w Siedlcach Spółka z o.o.</t>
  </si>
  <si>
    <t>Zeroemisyjny tabor autobusowy w Siedlcach – etap II</t>
  </si>
  <si>
    <t>Gmina Miasto Włocławek</t>
  </si>
  <si>
    <t>Rozwój zeroemisyjnego transportu publicznego we Włocławku poprzez zakup zeroemisyjnego transportu wraz z niezbędną infrastrukturą - etap II</t>
  </si>
  <si>
    <t>25-04-2023 15:51</t>
  </si>
  <si>
    <t>Gmina Miejska Żory</t>
  </si>
  <si>
    <t>Zintegrowane działania na rzecz rozwoju zeroemisyjnego transportu publicznego w mieście Żory</t>
  </si>
  <si>
    <t>27-04-2023 08:32</t>
  </si>
  <si>
    <t xml:space="preserve"> 	Miejskie Przedsiębiorstwo Komunikacyjne Sp. z o.o. w Nowym Sączu</t>
  </si>
  <si>
    <t>Zakup autobusów elektrycznych wraz z infrastrukturą ładowania do obsługi zeroemisyjnego transportu miejskiego w Nowym Sączu</t>
  </si>
  <si>
    <t>28-04-2023 17:01</t>
  </si>
  <si>
    <t>Komunikacja Miejska Łomianki Sp. z o.o.</t>
  </si>
  <si>
    <t>eMZK 3.0</t>
  </si>
  <si>
    <t>02-05-2023 8:35</t>
  </si>
  <si>
    <t>28-04-2023 19:17</t>
  </si>
  <si>
    <t>28-05-2023 17:12</t>
  </si>
  <si>
    <t>03-05-2023 13:16</t>
  </si>
  <si>
    <t>Rozwój zielonego transportu publicznego w Łomży - etap II</t>
  </si>
  <si>
    <t>Miasto Łomża</t>
  </si>
  <si>
    <t>Miasto Białystok</t>
  </si>
  <si>
    <t>Miasto Zielona Góra</t>
  </si>
  <si>
    <t>Rozbudowa niskoemisyjnego systemu komunikacji publicznej na obszarze funkcjonalnym Zielonej Góry</t>
  </si>
  <si>
    <t>Zakup 3 autobusów elektrycznych typu PN wraz z dwustanowiskową ładowarką elektryczną typu plug in na potrzeby świdnickiej komunikacji miejskiej</t>
  </si>
  <si>
    <t>Zakup 30 szt. autobusów elektrycznych oraz stacji ładowania na potrzeby komunikacji miejskiej w Białymstoku</t>
  </si>
  <si>
    <t>Zakup 3 autobusów elektrycznych wraz z ładowarkami w celu elektryfikacji połączeń realizowanych przez TP Bus sp. z o.o.</t>
  </si>
  <si>
    <t>Zeroemisyjna komunikacja zbiorowa – zakup autobusów elektrycznych wraz z zapewnieniem infrastruktury do ładowania przez MZK w Żywcu Sp. z o.o.</t>
  </si>
  <si>
    <t>Gmina Miasto Rzeszów</t>
  </si>
  <si>
    <t xml:space="preserve"> 	Przedsiębiorstwo Komunikacji Autobusowej sp. z o.o. w Gdyni</t>
  </si>
  <si>
    <t xml:space="preserve"> 	Miasto Mińsk Mazowiecki</t>
  </si>
  <si>
    <t>Elektryfikacja miejskiego transportu publicznego przez Międzygminny Związek Komunikacyjny na terenie miasta Jastrzębie Zdrój</t>
  </si>
  <si>
    <t>Zakup autobusu o napędzie elektrycznym wraz z budową infrastruktury towarzyszącej na potrzeby realizacji usług z zakresu zbiorowego transportu publicznego na terenie Miasta i Gminy Września</t>
  </si>
  <si>
    <t>Gmina Września</t>
  </si>
  <si>
    <t>Gmina Bełchatów</t>
  </si>
  <si>
    <t>Rozwój zielonego transportu publicznego w Gminie Bełchatów</t>
  </si>
  <si>
    <t>Zakup autobusów elektrycznych zeroemisyjnych wraz z niezbędną infrastrukturą do ładowania</t>
  </si>
  <si>
    <t xml:space="preserve"> 	Przedsiębiorstwo Komunikacji Trolejbusowej Sp. z o.o.</t>
  </si>
  <si>
    <t>Zakup 4 autobusów elektrycznych wraz z infrastrukturą w Ełku</t>
  </si>
  <si>
    <t>Poprawa efektywności i jakości transportu publicznego w Puławach poprzez zakup nowoczesnego zeroemisyjnego taboru autobusowego wraz z budową niezbędnej infrastruktury ładowania</t>
  </si>
  <si>
    <t>Gmina Bochnia</t>
  </si>
  <si>
    <t>Gmina Starachowice</t>
  </si>
  <si>
    <t xml:space="preserve">  TP BUS Sp. z o.o.</t>
  </si>
  <si>
    <t>28-04-2023  12:58</t>
  </si>
  <si>
    <t>Gmina Miejska Tczew</t>
  </si>
  <si>
    <t>29-04-2023 09:43</t>
  </si>
  <si>
    <t>Gmina Miasta Gdańska</t>
  </si>
  <si>
    <t>Zakup autobusów elektrycznych dla Gminy Miasta Gdańska</t>
  </si>
  <si>
    <t>Zakład Komunikacji Miejskiej Sp.z o.o.
Zawiercie</t>
  </si>
  <si>
    <t>suma</t>
  </si>
  <si>
    <t>Koszty kwalifikowane przedsięwzięcia [zł]</t>
  </si>
  <si>
    <t>Kwota dotacji [zł]</t>
  </si>
  <si>
    <t>Kwota pożyczki [zł]</t>
  </si>
  <si>
    <t>Tytuł przedsięwzięcia</t>
  </si>
  <si>
    <t>Liczba autobusów elektrycznych [szt.]</t>
  </si>
  <si>
    <t>Liczba autobusów wodorowych [szt.]</t>
  </si>
  <si>
    <t>Liczba trolejbusów [szt.]</t>
  </si>
  <si>
    <t>Liczba punktów ładowania  [szt.]</t>
  </si>
  <si>
    <t>Liczba stacji tankowania wodoru [szt.]</t>
  </si>
  <si>
    <t>Liczba przeszkolonych osób [os.]</t>
  </si>
  <si>
    <t>Liczba instalacji PV [szt.]</t>
  </si>
  <si>
    <t>Uniknięcie emisji zanieczyszczeń powietrza, poprzez nabycie przez MZK Piła Sp. z o.o. pięciu niskopodłogowych autobusów z ogniwem wodorowym (FCEV) oraz siedmiu niskopodłogowych autobusów elektrycznych (BEV)</t>
  </si>
  <si>
    <t>Miejskie Zakłady Komunikacyjne Sp. z o.o. Bygdoszcz</t>
  </si>
  <si>
    <t>Miejski Zakład Komunikacji
 - Puławy Sp. z o.o.</t>
  </si>
  <si>
    <t>Zakup autobusów elektrycznych wraz z infrastrukturą towarzyszącą 
w gminie Bochnia</t>
  </si>
  <si>
    <t>Obniżenie zużycia energii i paliw w transporcie publicznym 
w Gminie Starachowice poprzez zakup nowych autobusów elektrycznych wraz z budową niezbędnej infrastruktury</t>
  </si>
  <si>
    <t>Miejski Zakład Komunikacji Sp. z o.o.</t>
  </si>
  <si>
    <t>Zakup 11 szt. autobusów elektrycznych wraz z infrastrukturą ładowania z wykorzystaniem OZE</t>
  </si>
  <si>
    <t>Rozwój elektrycznego transportu publicznego w Gdyni poprzez zakup 9 trolejbusów 12-metrowych na potrzeby Przedsiębiorstwa Komunikacji Trolejbusowej sp. z o.o.</t>
  </si>
  <si>
    <t>Miejski Zakład Komunikacyjny 
w Kędzierzynie-Koźlu Sp. z o.o.</t>
  </si>
  <si>
    <t>Rozwój elektrycznego transportu publicznego w Gdyni poprzez zakup 8 autobusów elektrycznych przegubowych wraz z budową niezbędnej infrastruktury ładowania na bazie PKA sp. z o.o.</t>
  </si>
  <si>
    <t>Międzygminny Związek Komunikacyjny 
w Jastrzębiu Zdroju</t>
  </si>
  <si>
    <t>Miejskie Przedsiębiorstwo Komunikacyjne "Świdnica" Sp. z o.o.</t>
  </si>
  <si>
    <t>Miejski Zakład Komunikacji Sp.z o.o. 
w Grudziądzu</t>
  </si>
  <si>
    <t>Zakup 5 autobusów elektrycznych wraz z infrastrukturą do obsługi bezemisyjnego transportu miejskiego w Grudziądzu</t>
  </si>
  <si>
    <t xml:space="preserve"> 	Miejski Zakład Komunikacyjny Sp. z o.o. 
w Opolu</t>
  </si>
  <si>
    <t>Miejski Zakład Komunikacyjny sp. z o.o. 
w Jeleniej Górze</t>
  </si>
  <si>
    <t>Zakup autobusów elektrycznych wraz z niezbędną infrastrukturą 
do ich obsługi - etap II</t>
  </si>
  <si>
    <t>Zakup nowoczesnego zeroemisyjnego taboru autobusowego wraz 
z budową infrastruktury ładowania oraz instalacją fotowoltaiczną 
na potrzeby rozwoju transportu publicznego w Tychach</t>
  </si>
  <si>
    <t>Przedsiębiorstwo Komunikacji Miejskiej w Czechowicach-Dziedzicach sp. z o.o.</t>
  </si>
  <si>
    <t>Zakup autobusów elektrycznych wraz z infrastrukturą towarzyszącą 
i instalacją OZE w Gminie Łomianki</t>
  </si>
  <si>
    <t xml:space="preserve">Zakup dwóch autobusów elektrycznych klasy MAXI 
wraz z infrastrukturą do ich ładowania 	</t>
  </si>
  <si>
    <t>Zakup autobusów elektrycznych i budowa stacji ładowania 
z pantografem dla Gminy Miejskiej Tczew</t>
  </si>
  <si>
    <t>Zakup 2 autobusów elektrycznych wraz z budową infrastruktury ładowania celem unowocześnienia transportu zbiorowego 
w Tomaszowie Mazowieckim</t>
  </si>
  <si>
    <t xml:space="preserve">  
Miejskie Przedsiębiorstwo Komunikacyjne - Łódź Sp. z o.o.</t>
  </si>
  <si>
    <t>Miejski Zakład Komunikacyjny w Tomaszowie Mazowieckim Sp. z o.o.</t>
  </si>
  <si>
    <t>Poprawa stanu czystości powietrza poprzez zmniejszenie emisji gazów do atmosfery – zakup elektrycznych autobusów przez Mławskie Przedsiębiorstwo Drogowo-Mostowe MPDM Sp. z o.o.</t>
  </si>
  <si>
    <t>Miejskie Przedsiębiorstwo Komunikacyjne Sp. z o.o.</t>
  </si>
  <si>
    <t>Przedsiębiorstwo Wielobranżowe TRANSKOM Sp. z o.o.</t>
  </si>
  <si>
    <t>Zakup taboru niskoemisyjnego przez Zakład Komunikacji Miejskiej 
w Ciechanowie Sp. z o.o.</t>
  </si>
  <si>
    <t>Zielony Transport Publiczny w Tarnowie - Zakup autobusów 
z napędem elektrycznym wraz z infrastrukturą ładowania</t>
  </si>
  <si>
    <t>Rozwój zeroemisyjnego transportu publicznego w Stalowej Woli 
- etap II</t>
  </si>
  <si>
    <t>Miejskie Przedsiębiorstwo Komunikacyjne - Lublin - Sp. z o.o.</t>
  </si>
  <si>
    <t>Przedsiębiorstwo Komunalne Sp. z o.o. 
w Raciborzu</t>
  </si>
  <si>
    <t>Zakład Komunikacji Miejskiej 
w Ciechanowie Sp. z o.o.</t>
  </si>
  <si>
    <t>Kaliskie Linie Autobusowe Sp. z o.o.</t>
  </si>
  <si>
    <t>Tyskie Linie Trolejbusowe Sp. z o.o.</t>
  </si>
  <si>
    <t>Miejskie Zakłady Autobusowe Sp. z o.o. 
w Warszawie</t>
  </si>
  <si>
    <t>Ograniczenie emisji zanieczyszczeń przez transport miejski 
w Warszawie poprzez wymianę autobusów spalinowych na autobusy 
o napędzie elektrycznym</t>
  </si>
  <si>
    <t>Zakup 3 autobusów o napędzie elektrycznym klasy MEGA 
wraz z budową infrastruktury towarzyszącej</t>
  </si>
  <si>
    <t>Przedsiębiorstwo Komunikacji Miejskiej Katowice Sp. z o.o.</t>
  </si>
  <si>
    <t>Miasto Inowrocław</t>
  </si>
  <si>
    <t>Zielony transport publiczny w Gminie Miasto Stargard: zakup 11 sztuk autobusów elektrycznych wraz z infrastrukturą ładowania</t>
  </si>
  <si>
    <t>Ograniczenie niskiej emisji w Dębicy poprzez zakup nowoczesnych, elektrycznych autobusów</t>
  </si>
  <si>
    <t>Miejska Komunikacja Samochodowa 
Sp. z o.o.</t>
  </si>
  <si>
    <t>Miejski Zakład Komunikacji w Toruniu 
sp. z o.o.</t>
  </si>
  <si>
    <t>Poprawa stanu czystości powietrza poprzez zmniejszenie emisji gazów do atmosfery – zakup elektrycznych autobusów przez Leszno 
– miasto na prawach powiatu</t>
  </si>
  <si>
    <t>Czyste niebo nad Zagłębiem – Zakup autobusów elektrycznych 
wraz z infrastrukturą do ładowania – Etap II</t>
  </si>
  <si>
    <t>Poprawa jakości systemu transportu publicznego w mieście Suwałki – V etap</t>
  </si>
  <si>
    <t>Elektryfikacja taboru komunikacji miejskiej na terenie Miasta Bielsko - Biała</t>
  </si>
  <si>
    <t>Miejski Zakład Komunikacyjny w Bielsku - Białej Sp. z  o.o.</t>
  </si>
  <si>
    <t>Zielony Transport Publiczny w Gminie Miejskiej Głogów – II etap</t>
  </si>
  <si>
    <t>Miejskie Przedsiębiorstwo Komunikacji 
w Radomiu Sp. z o.o.</t>
  </si>
  <si>
    <t>Autobusy wodorowe i elektryczne dla Konina-Zielonego Miasta Energii</t>
  </si>
  <si>
    <t>Miejski Zakład Komunikacji 
w Koninie sp. z o.o.</t>
  </si>
  <si>
    <t>Miejski Zakład Komunikacji Sp. z o.o. 
w Zamościu</t>
  </si>
  <si>
    <t>Zakup autobusów elektrycznych oraz budowa niezbędnej infrastruktury dla obsługi zielonego transportu publicznego w Mieście Zamościu oraz gminach ościennych</t>
  </si>
  <si>
    <t>Zakup 18 autobusów elektrycznych przez Gdańskie Autobusy 
i Tramwaje sp. z o.o.</t>
  </si>
  <si>
    <t>Miejski Zakład Komunikacji Sp. z o.o. 
w Pile</t>
  </si>
  <si>
    <t>Zakład Usług Komunikacyjnych "ROKBUS" Sp. z o.o.</t>
  </si>
  <si>
    <r>
      <t xml:space="preserve">Lista złożonych wniosków o dofinansowanie w ramach Programu Priorytetowego Zielony Transport Publiczny 3.0  </t>
    </r>
    <r>
      <rPr>
        <sz val="16"/>
        <rFont val="Calibri"/>
        <family val="2"/>
        <charset val="238"/>
        <scheme val="minor"/>
      </rPr>
      <t xml:space="preserve"> (stan na 07.11.2023 r.)</t>
    </r>
  </si>
  <si>
    <t>L.p.</t>
  </si>
  <si>
    <t>Miejskie Przedsiębiorstwo Komunikacji 
Sp. z o.o.</t>
  </si>
  <si>
    <t>Zeroemisyjna komunikacja zbiorowa – zakup autobusów elektrycznych wraz z zapewnieniem infrastruktury energetycznej przez
 MPK Sp. z o.o. w Zduńskiej Woli</t>
  </si>
  <si>
    <t>Obniżenie wykorzystania paliw emisyjnych w taborze MPK Poznań 
Sp. z o.o. dzięki dostawie autobusów elektrycznych, w tym 
z napędem wodorowym, oraz niezbędnej infrastruktury</t>
  </si>
  <si>
    <t>Zwiększenie dostępności, niezawodności i bezpieczeństwa komunikacji miejskiej poprzez zakup 6 fabrycznie nowych autobusów wodorowych, budowa stacji do tankowania wodoru wraz niezbędną infrastrukturą, na potrzeby wejherowskiej komunikacji miejskiej 
w rejonie północnych Kaszub - ETAP II</t>
  </si>
  <si>
    <t>Zakup autobusów zeroemisyjnych wraz z niezbędną infrastrukturą 
do ładowania – etap III</t>
  </si>
  <si>
    <t>Miejski Zakład Komunikacji Wejherowo 
Sp. z o.o.</t>
  </si>
  <si>
    <t>Przedsiębiorstwo Komunikacji Miejskiej 
Sp. z o. o. w Sosnowcu</t>
  </si>
  <si>
    <t>Przedsiębiorstwo Komunikacji Miejskiej 
Sp. z o.o. w Tychach</t>
  </si>
  <si>
    <t>Miejski Zakład Komunikacyjny w Żywcu 
Sp. z o.o.</t>
  </si>
  <si>
    <t>Zakup autobusów wykorzystujących energię wytworzoną z wodoru 
w Rzeszowie</t>
  </si>
  <si>
    <t>Zakup 2 autobusów elektrycznych wraz z budową infrastruktury stanowisk ładowania w Mińsku Mazowieckim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</si>
</sst>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5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CC33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38" Type="http://schemas.openxmlformats.org/officeDocument/2006/relationships/revisionLog" Target="revisionLog344.xml"/><Relationship Id="rId646" Type="http://schemas.openxmlformats.org/officeDocument/2006/relationships/revisionLog" Target="revisionLog352.xml"/><Relationship Id="rId654" Type="http://schemas.openxmlformats.org/officeDocument/2006/relationships/revisionLog" Target="revisionLog360.xml"/><Relationship Id="rId641" Type="http://schemas.openxmlformats.org/officeDocument/2006/relationships/revisionLog" Target="revisionLog347.xml"/><Relationship Id="rId645" Type="http://schemas.openxmlformats.org/officeDocument/2006/relationships/revisionLog" Target="revisionLog351.xml"/><Relationship Id="rId653" Type="http://schemas.openxmlformats.org/officeDocument/2006/relationships/revisionLog" Target="revisionLog359.xml"/><Relationship Id="rId637" Type="http://schemas.openxmlformats.org/officeDocument/2006/relationships/revisionLog" Target="revisionLog343.xml"/><Relationship Id="rId640" Type="http://schemas.openxmlformats.org/officeDocument/2006/relationships/revisionLog" Target="revisionLog346.xml"/><Relationship Id="rId649" Type="http://schemas.openxmlformats.org/officeDocument/2006/relationships/revisionLog" Target="revisionLog355.xml"/><Relationship Id="rId644" Type="http://schemas.openxmlformats.org/officeDocument/2006/relationships/revisionLog" Target="revisionLog350.xml"/><Relationship Id="rId652" Type="http://schemas.openxmlformats.org/officeDocument/2006/relationships/revisionLog" Target="revisionLog358.xml"/><Relationship Id="rId656" Type="http://schemas.openxmlformats.org/officeDocument/2006/relationships/revisionLog" Target="revisionLog362.xml"/><Relationship Id="rId648" Type="http://schemas.openxmlformats.org/officeDocument/2006/relationships/revisionLog" Target="revisionLog354.xml"/><Relationship Id="rId643" Type="http://schemas.openxmlformats.org/officeDocument/2006/relationships/revisionLog" Target="revisionLog349.xml"/><Relationship Id="rId639" Type="http://schemas.openxmlformats.org/officeDocument/2006/relationships/revisionLog" Target="revisionLog345.xml"/><Relationship Id="rId651" Type="http://schemas.openxmlformats.org/officeDocument/2006/relationships/revisionLog" Target="revisionLog357.xml"/><Relationship Id="rId650" Type="http://schemas.openxmlformats.org/officeDocument/2006/relationships/revisionLog" Target="revisionLog356.xml"/><Relationship Id="rId655" Type="http://schemas.openxmlformats.org/officeDocument/2006/relationships/revisionLog" Target="revisionLog361.xml"/><Relationship Id="rId647" Type="http://schemas.openxmlformats.org/officeDocument/2006/relationships/revisionLog" Target="revisionLog353.xml"/><Relationship Id="rId642" Type="http://schemas.openxmlformats.org/officeDocument/2006/relationships/revisionLog" Target="revisionLog34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BE0A8A-CA0F-4B10-A435-ABA45B21E38E}" diskRevisions="1" revisionId="6862">
  <header guid="{52DC80F5-B4A7-4A0B-A010-6773E4F1B634}" dateTime="2023-10-16T07:58:46" maxSheetId="2" userName="Jabłkowska Joanna" r:id="rId637" minRId="6471" maxRId="6475">
    <sheetIdMap count="1">
      <sheetId val="1"/>
    </sheetIdMap>
  </header>
  <header guid="{7C656D55-D2CF-4040-8DA8-C4C3A95D354A}" dateTime="2023-10-16T08:55:53" maxSheetId="2" userName="Zdanowska Dorota" r:id="rId638" minRId="6477" maxRId="6479">
    <sheetIdMap count="1">
      <sheetId val="1"/>
    </sheetIdMap>
  </header>
  <header guid="{AC75C28E-7F9B-4A3A-9609-6AC1A8D89C42}" dateTime="2023-10-16T09:27:42" maxSheetId="2" userName="Ozdarska Izabela" r:id="rId639" minRId="6481" maxRId="6485">
    <sheetIdMap count="1">
      <sheetId val="1"/>
    </sheetIdMap>
  </header>
  <header guid="{3FDEC6B2-4FF4-46B6-88C3-586D2FAE5EB6}" dateTime="2023-10-16T09:35:31" maxSheetId="2" userName="Ozdarska Izabela" r:id="rId640" minRId="6488" maxRId="6490">
    <sheetIdMap count="1">
      <sheetId val="1"/>
    </sheetIdMap>
  </header>
  <header guid="{551C98A3-78A1-423E-A820-18A80929901A}" dateTime="2023-10-16T10:25:42" maxSheetId="2" userName="Ozdarska Izabela" r:id="rId641" minRId="6491" maxRId="6494">
    <sheetIdMap count="1">
      <sheetId val="1"/>
    </sheetIdMap>
  </header>
  <header guid="{E94EFF1B-219A-4F4D-BA7E-FC6940C2B6EF}" dateTime="2023-10-18T13:30:24" maxSheetId="2" userName="Dałek Agnieszka" r:id="rId642" minRId="6495" maxRId="6497">
    <sheetIdMap count="1">
      <sheetId val="1"/>
    </sheetIdMap>
  </header>
  <header guid="{CDDEDD82-A88A-403B-A841-0D9794AB112D}" dateTime="2023-10-18T14:13:52" maxSheetId="2" userName="Ozdarska Izabela" r:id="rId643" minRId="6499" maxRId="6502">
    <sheetIdMap count="1">
      <sheetId val="1"/>
    </sheetIdMap>
  </header>
  <header guid="{09BC61BB-D9E4-47B7-B342-F704533B86AB}" dateTime="2023-10-18T15:22:10" maxSheetId="2" userName="Zielkiewicz Katarzyna" r:id="rId644" minRId="6505" maxRId="6514">
    <sheetIdMap count="1">
      <sheetId val="1"/>
    </sheetIdMap>
  </header>
  <header guid="{3B473560-63FC-4A82-99A4-FF9166EE1422}" dateTime="2023-10-20T15:31:13" maxSheetId="2" userName="Zielkiewicz Katarzyna" r:id="rId645" minRId="6516" maxRId="6519">
    <sheetIdMap count="1">
      <sheetId val="1"/>
    </sheetIdMap>
  </header>
  <header guid="{06DE2FC2-8034-4251-9656-82ED42F62F37}" dateTime="2023-10-20T15:32:29" maxSheetId="2" userName="Zielkiewicz Katarzyna" r:id="rId646" minRId="6521" maxRId="6522">
    <sheetIdMap count="1">
      <sheetId val="1"/>
    </sheetIdMap>
  </header>
  <header guid="{55D33706-0FE9-4657-B0FD-96847E48D129}" dateTime="2023-10-25T12:31:53" maxSheetId="2" userName="Dałek Agnieszka" r:id="rId647" minRId="6523" maxRId="6532">
    <sheetIdMap count="1">
      <sheetId val="1"/>
    </sheetIdMap>
  </header>
  <header guid="{33DB1136-DBE2-413C-B98E-96421C52CABC}" dateTime="2023-10-25T12:45:13" maxSheetId="2" userName="Dałek Agnieszka" r:id="rId648" minRId="6533">
    <sheetIdMap count="1">
      <sheetId val="1"/>
    </sheetIdMap>
  </header>
  <header guid="{B4CD6329-3577-44F7-B2D1-5F3FD4D43893}" dateTime="2023-10-31T09:50:15" maxSheetId="2" userName="Dałek Agnieszka" r:id="rId649" minRId="6534" maxRId="6535">
    <sheetIdMap count="1">
      <sheetId val="1"/>
    </sheetIdMap>
  </header>
  <header guid="{B1EB62A6-5A7E-4EEE-9042-64D3FFAF9076}" dateTime="2023-11-02T13:16:17" maxSheetId="2" userName="Jabłkowska Joanna" r:id="rId650" minRId="6536" maxRId="6540">
    <sheetIdMap count="1">
      <sheetId val="1"/>
    </sheetIdMap>
  </header>
  <header guid="{DAC2AF96-18EC-4CB1-853F-5164874F3438}" dateTime="2023-11-02T15:48:51" maxSheetId="2" userName="Dałek Agnieszka" r:id="rId651" minRId="6541" maxRId="6542">
    <sheetIdMap count="1">
      <sheetId val="1"/>
    </sheetIdMap>
  </header>
  <header guid="{86B833A3-5014-4C68-B7DF-E2987FE67E8C}" dateTime="2023-11-06T08:11:15" maxSheetId="2" userName="Zielkiewicz Katarzyna" r:id="rId652" minRId="6544" maxRId="6546">
    <sheetIdMap count="1">
      <sheetId val="1"/>
    </sheetIdMap>
  </header>
  <header guid="{F78E51D6-D4A6-4B24-A271-443D113225FB}" dateTime="2023-11-06T10:24:20" maxSheetId="2" userName="Zdanowska Dorota" r:id="rId653" minRId="6548" maxRId="6549">
    <sheetIdMap count="1">
      <sheetId val="1"/>
    </sheetIdMap>
  </header>
  <header guid="{8E8BAE5A-541D-4561-8343-CFEB5C700CB8}" dateTime="2023-11-07T13:10:46" maxSheetId="2" userName="Zielkiewicz Katarzyna" r:id="rId654" minRId="6551" maxRId="6781">
    <sheetIdMap count="1">
      <sheetId val="1"/>
    </sheetIdMap>
  </header>
  <header guid="{AA78FC0A-E695-4A8E-8841-643142E6463A}" dateTime="2023-11-08T10:32:31" maxSheetId="2" userName="Zielkiewicz Katarzyna" r:id="rId655" minRId="6782" maxRId="6848">
    <sheetIdMap count="1">
      <sheetId val="1"/>
    </sheetIdMap>
  </header>
  <header guid="{8CBE0A8A-CA0F-4B10-A435-ABA45B21E38E}" dateTime="2023-11-08T10:50:03" maxSheetId="2" userName="Zielkiewicz Katarzyna" r:id="rId656" minRId="6849" maxRId="6861">
    <sheetIdMap count="1">
      <sheetId val="1"/>
    </sheetIdMap>
  </header>
</headers>
</file>

<file path=xl/revisions/revisionLog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1" sId="1">
    <nc r="Q15" t="inlineStr">
      <is>
        <t>13-10-2023</t>
      </is>
    </nc>
  </rcc>
  <rcc rId="6472" sId="1">
    <oc r="R15" t="inlineStr">
      <is>
        <t>do uzupełnienia</t>
      </is>
    </oc>
    <nc r="R15" t="inlineStr">
      <is>
        <t>pozytywna warunkowa</t>
      </is>
    </nc>
  </rcc>
  <rcc rId="6473" sId="1">
    <nc r="T15" t="inlineStr">
      <is>
        <t>14-09-2023</t>
      </is>
    </nc>
  </rcc>
  <rcc rId="6474" sId="1">
    <oc r="U15" t="inlineStr">
      <is>
        <t>do uzupełnienia</t>
      </is>
    </oc>
    <nc r="U15" t="inlineStr">
      <is>
        <t>pozytywna warunkowa</t>
      </is>
    </nc>
  </rcc>
  <rfmt sheetId="1" sqref="A15:AV15">
    <dxf>
      <fill>
        <patternFill>
          <bgColor rgb="FF92D050"/>
        </patternFill>
      </fill>
    </dxf>
  </rfmt>
  <rcc rId="6475" sId="1" odxf="1" dxf="1">
    <oc r="AV15" t="inlineStr">
      <is>
        <r>
          <t xml:space="preserve">poszło do werf pomocy pbl i DF, </t>
        </r>
        <r>
          <rPr>
            <sz val="14"/>
            <color rgb="FFFF0000"/>
            <rFont val="Calibri"/>
            <family val="2"/>
            <charset val="238"/>
          </rPr>
          <t>do podpisu karta meryt.</t>
        </r>
      </is>
    </oc>
    <nc r="AV15" t="inlineStr">
      <is>
        <t>czeka na rozpoczęcie negocjacji</t>
      </is>
    </nc>
    <odxf>
      <font>
        <sz val="14"/>
      </font>
    </odxf>
    <ndxf>
      <font>
        <sz val="14"/>
      </font>
    </ndxf>
  </rcc>
  <rcv guid="{9C66656C-FCFF-4575-99A1-9B666C1D6C62}" action="delete"/>
  <rdn rId="0" localSheetId="1" customView="1" name="Z_9C66656C_FCFF_4575_99A1_9B666C1D6C62_.wvu.FilterData" hidden="1" oldHidden="1">
    <formula>'Lista wniosków'!$A$1:$AW$83</formula>
    <oldFormula>'Lista wniosków'!$A$1:$AW$83</oldFormula>
  </rdn>
  <rcv guid="{9C66656C-FCFF-4575-99A1-9B666C1D6C62}" action="add"/>
</revisions>
</file>

<file path=xl/revisions/revisionLog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7" sId="1">
    <nc r="AT34" t="inlineStr">
      <is>
        <t>Dorota Zdanowska</t>
      </is>
    </nc>
  </rcc>
  <rm rId="6478" sheetId="1" source="AT37" destination="AT40" sourceSheetId="1">
    <rfmt sheetId="1" sqref="AT4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479" sId="1" odxf="1" dxf="1">
    <nc r="AT37" t="inlineStr">
      <is>
        <t>Dorota Zdanowska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C082C429-0144-47B5-99AD-B29F78D94377}" action="delete"/>
  <rdn rId="0" localSheetId="1" customView="1" name="Z_C082C429_0144_47B5_99AD_B29F78D94377_.wvu.FilterData" hidden="1" oldHidden="1">
    <formula>'Lista wniosków'!$A$1:$AW$83</formula>
    <oldFormula>'Lista wniosków'!$A$1:$AW$83</oldFormula>
  </rdn>
  <rcv guid="{C082C429-0144-47B5-99AD-B29F78D94377}" action="add"/>
</revisions>
</file>

<file path=xl/revisions/revisionLog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1" sId="1">
    <nc r="R42" t="inlineStr">
      <is>
        <t>pozytywna</t>
      </is>
    </nc>
  </rcc>
  <rcc rId="6482" sId="1">
    <nc r="Q42" t="inlineStr">
      <is>
        <t>14-09-2023</t>
      </is>
    </nc>
  </rcc>
  <rcc rId="6483" sId="1" numFmtId="19">
    <oc r="P42">
      <v>45099</v>
    </oc>
    <nc r="P42" t="inlineStr">
      <is>
        <t>22-06-2023</t>
      </is>
    </nc>
  </rcc>
  <rcc rId="6484" sId="1" numFmtId="19">
    <oc r="S42">
      <v>45099</v>
    </oc>
    <nc r="S42" t="inlineStr">
      <is>
        <t>22-06-2023</t>
      </is>
    </nc>
  </rcc>
  <rcc rId="6485" sId="1">
    <oc r="AV42" t="inlineStr">
      <is>
        <t>czekam na ocenę PP i i DF</t>
      </is>
    </oc>
    <nc r="AV42" t="inlineStr">
      <is>
        <t xml:space="preserve">czekam na ocenę PP </t>
      </is>
    </nc>
  </rcc>
  <rcv guid="{E602428C-6C87-42D7-8A74-E5E6E3E9C1B4}" action="delete"/>
  <rdn rId="0" localSheetId="1" customView="1" name="Z_E602428C_6C87_42D7_8A74_E5E6E3E9C1B4_.wvu.Cols" hidden="1" oldHidden="1">
    <formula>'Lista wniosków'!$AK:$AQ</formula>
    <oldFormula>'Lista wniosków'!$AK:$AQ</oldFormula>
  </rdn>
  <rdn rId="0" localSheetId="1" customView="1" name="Z_E602428C_6C87_42D7_8A74_E5E6E3E9C1B4_.wvu.FilterData" hidden="1" oldHidden="1">
    <formula>'Lista wniosków'!$A$1:$AW$83</formula>
    <oldFormula>'Lista wniosków'!$A$1:$AW$83</oldFormula>
  </rdn>
  <rcv guid="{E602428C-6C87-42D7-8A74-E5E6E3E9C1B4}" action="add"/>
</revisions>
</file>

<file path=xl/revisions/revisionLog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8" sId="1">
    <nc r="Q51" t="inlineStr">
      <is>
        <t>21-0-2023</t>
      </is>
    </nc>
  </rcc>
  <rcc rId="6489" sId="1">
    <nc r="R51" t="inlineStr">
      <is>
        <t>pozytywna</t>
      </is>
    </nc>
  </rcc>
  <rcc rId="6490" sId="1">
    <oc r="AV51" t="inlineStr">
      <is>
        <t>czekam na ocenę PP i i DF</t>
      </is>
    </oc>
    <nc r="AV51" t="inlineStr">
      <is>
        <t xml:space="preserve">czekam na ocenę PP </t>
      </is>
    </nc>
  </rcc>
</revisions>
</file>

<file path=xl/revisions/revisionLog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1" sId="1">
    <nc r="AT79" t="inlineStr">
      <is>
        <t>Dorota Zdanowska</t>
      </is>
    </nc>
  </rcc>
  <rcc rId="6492" sId="1">
    <oc r="AV79" t="inlineStr">
      <is>
        <t>w trakcie oceny merytorycznej</t>
      </is>
    </oc>
    <nc r="AV79" t="inlineStr">
      <is>
        <t>czeka na "drugie oczy"</t>
      </is>
    </nc>
  </rcc>
  <rcc rId="6493" sId="1">
    <nc r="W79" t="inlineStr">
      <is>
        <t>do uzupełnienia</t>
      </is>
    </nc>
  </rcc>
  <rcc rId="6494" sId="1" numFmtId="4">
    <oc r="K79">
      <v>12508870</v>
    </oc>
    <nc r="K79">
      <v>5000000</v>
    </nc>
  </rcc>
  <rfmt sheetId="1" sqref="J79:K79">
    <dxf>
      <fill>
        <patternFill>
          <bgColor theme="0"/>
        </patternFill>
      </fill>
    </dxf>
  </rfmt>
</revisions>
</file>

<file path=xl/revisions/revisionLog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5" sId="1">
    <nc r="AT50" t="inlineStr">
      <is>
        <t>Katarzyna Zielkiewicz</t>
      </is>
    </nc>
  </rcc>
  <rcc rId="6496" sId="1">
    <nc r="W50" t="inlineStr">
      <is>
        <t>do uzupełnienia</t>
      </is>
    </nc>
  </rcc>
  <rcc rId="6497" sId="1">
    <nc r="AU38" t="inlineStr">
      <is>
        <t>17-19-2923</t>
      </is>
    </nc>
  </rcc>
  <rcv guid="{D80520AA-B471-4B72-896D-DC81B967BE74}" action="delete"/>
  <rdn rId="0" localSheetId="1" customView="1" name="Z_D80520AA_B471_4B72_896D_DC81B967BE74_.wvu.FilterData" hidden="1" oldHidden="1">
    <formula>'Lista wniosków'!$A$3:$AS$83</formula>
    <oldFormula>'Lista wniosków'!$A$3:$AS$83</oldFormula>
  </rdn>
  <rcv guid="{D80520AA-B471-4B72-896D-DC81B967BE74}" action="add"/>
</revisions>
</file>

<file path=xl/revisions/revisionLog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9" sId="1">
    <nc r="V79" t="inlineStr">
      <is>
        <t>17-10-2023</t>
      </is>
    </nc>
  </rcc>
  <rcc rId="6500" sId="1">
    <nc r="AU79" t="inlineStr">
      <is>
        <t>17-09-2023</t>
      </is>
    </nc>
  </rcc>
  <rcc rId="6501" sId="1">
    <oc r="AV79" t="inlineStr">
      <is>
        <t>czeka na "drugie oczy"</t>
      </is>
    </oc>
    <nc r="AV79" t="inlineStr">
      <is>
        <t>czekam na ocene PP i AFA</t>
      </is>
    </nc>
  </rcc>
  <rcc rId="6502" sId="1">
    <oc r="AV44" t="inlineStr">
      <is>
        <t xml:space="preserve">czekam na ocenę PP i i DF, </t>
      </is>
    </oc>
    <nc r="AV44" t="inlineStr">
      <is>
        <t xml:space="preserve">czekam na ocenę PP i i AFA, </t>
      </is>
    </nc>
  </rcc>
  <rcv guid="{E602428C-6C87-42D7-8A74-E5E6E3E9C1B4}" action="delete"/>
  <rdn rId="0" localSheetId="1" customView="1" name="Z_E602428C_6C87_42D7_8A74_E5E6E3E9C1B4_.wvu.Cols" hidden="1" oldHidden="1">
    <formula>'Lista wniosków'!$AK:$AQ</formula>
    <oldFormula>'Lista wniosków'!$AK:$AQ</oldFormula>
  </rdn>
  <rdn rId="0" localSheetId="1" customView="1" name="Z_E602428C_6C87_42D7_8A74_E5E6E3E9C1B4_.wvu.FilterData" hidden="1" oldHidden="1">
    <formula>'Lista wniosków'!$A$1:$AW$83</formula>
    <oldFormula>'Lista wniosków'!$A$1:$AW$83</oldFormula>
  </rdn>
  <rcv guid="{E602428C-6C87-42D7-8A74-E5E6E3E9C1B4}" action="add"/>
</revisions>
</file>

<file path=xl/revisions/revisionLog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5" sId="1" numFmtId="4">
    <oc r="I10">
      <v>14972269</v>
    </oc>
    <nc r="I10">
      <v>14954269</v>
    </nc>
  </rcc>
  <rcc rId="6506" sId="1" numFmtId="4">
    <oc r="J10">
      <v>12886134</v>
    </oc>
    <nc r="J10">
      <v>12877134</v>
    </nc>
  </rcc>
  <rfmt sheetId="1" sqref="AV10" start="0" length="2147483647">
    <dxf>
      <font>
        <sz val="12"/>
      </font>
    </dxf>
  </rfmt>
  <rfmt sheetId="1" sqref="AV10" start="0" length="2147483647">
    <dxf>
      <font>
        <sz val="11"/>
      </font>
    </dxf>
  </rfmt>
  <rfmt sheetId="1" sqref="AV10" start="0" length="2147483647">
    <dxf>
      <font>
        <sz val="12"/>
      </font>
    </dxf>
  </rfmt>
  <rfmt sheetId="1" sqref="AV10" start="0" length="2147483647">
    <dxf>
      <font>
        <sz val="11"/>
      </font>
    </dxf>
  </rfmt>
  <rcc rId="6507" sId="1" numFmtId="4">
    <oc r="AK10">
      <v>172.86</v>
    </oc>
    <nc r="AK10">
      <v>67.496300000000005</v>
    </nc>
  </rcc>
  <rcc rId="6508" sId="1" numFmtId="4">
    <oc r="AL10">
      <v>0.69</v>
    </oc>
    <nc r="AL10">
      <v>0.60750000000000004</v>
    </nc>
  </rcc>
  <rcc rId="6509" sId="1" numFmtId="4">
    <oc r="AM10">
      <v>0.03</v>
    </oc>
    <nc r="AM10">
      <v>2.6100000000000002E-2</v>
    </nc>
  </rcc>
  <rcc rId="6510" sId="1" numFmtId="4">
    <oc r="AN10">
      <v>488</v>
    </oc>
    <nc r="AN10">
      <v>334.8</v>
    </nc>
  </rcc>
  <rcc rId="6511" sId="1" numFmtId="4">
    <oc r="AO10">
      <v>312.8</v>
    </oc>
    <nc r="AO10">
      <v>-438.02969999999999</v>
    </nc>
  </rcc>
  <rfmt sheetId="1" sqref="AO10" start="0" length="2147483647">
    <dxf>
      <font>
        <color rgb="FFFF0000"/>
      </font>
    </dxf>
  </rfmt>
  <rcc rId="6512" sId="1">
    <oc r="W10" t="inlineStr">
      <is>
        <t>do uzupełnienia</t>
      </is>
    </oc>
    <nc r="W10" t="inlineStr">
      <is>
        <t>do uzupełnienia;
II ocena pozytywna</t>
      </is>
    </nc>
  </rcc>
  <rcc rId="6513" sId="1" numFmtId="19">
    <oc r="V10">
      <v>45146</v>
    </oc>
    <nc r="V10" t="inlineStr">
      <is>
        <t>2023-08-08;
2023-10-…</t>
      </is>
    </nc>
  </rcc>
  <rcc rId="6514" sId="1">
    <oc r="AV10" t="inlineStr">
      <is>
        <t>22.06.2023 zmiana kwoty dotacji z 14 972 269 zł (100%) na 12 886 134 zł (86,07%); 
06.07.2023 do poprawy efekt ekologiczny (zawyżony);
05.09.2023 wysłano pismo z uwagami, 20.09. aktualizacja</t>
      </is>
    </oc>
    <nc r="AV10" t="inlineStr">
      <is>
        <t>22.06.2023 zmiana kwoty dotacji z 14 972 269 zł (100%) na 12 886 134 zł (86,07%); 
05.09.2023 wysłano pismo z uwagami, 20.09. aktualizacja; 
18.10.2023 obniżenie k.kwal. o 18 tys., zmiana dotacji na 12 877 134 (86,11%), zmiana efektu ekolog. (niższe wartości); czeka na ocenę PP po uzup. i zatw. meryt. przez II oczy</t>
      </is>
    </nc>
  </rcc>
  <rcv guid="{6132F7F6-431D-4CAD-8437-E934BA37A17B}" action="delete"/>
  <rdn rId="0" localSheetId="1" customView="1" name="Z_6132F7F6_431D_4CAD_8437_E934BA37A17B_.wvu.FilterData" hidden="1" oldHidden="1">
    <formula>'Lista wniosków'!$A$1:$AW$83</formula>
    <oldFormula>'Lista wniosków'!$A$1:$AW$83</oldFormula>
  </rdn>
  <rcv guid="{6132F7F6-431D-4CAD-8437-E934BA37A17B}" action="add"/>
</revisions>
</file>

<file path=xl/revisions/revisionLog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6" sId="1">
    <oc r="AV43" t="inlineStr">
      <is>
        <t>wysłano do uzupełnienia dn. 04.10.2023</t>
      </is>
    </oc>
    <nc r="AV43" t="inlineStr">
      <is>
        <t>w II ocenie po uzupełnieniu</t>
      </is>
    </nc>
  </rcc>
  <rfmt sheetId="1" sqref="A70:AV70">
    <dxf>
      <fill>
        <patternFill>
          <bgColor rgb="FF92D050"/>
        </patternFill>
      </fill>
    </dxf>
  </rfmt>
  <rcc rId="6517" sId="1">
    <nc r="V70" t="inlineStr">
      <is>
        <t>20-10-2023</t>
      </is>
    </nc>
  </rcc>
  <rcc rId="6518" sId="1">
    <nc r="AU70" t="inlineStr">
      <is>
        <t>20-10-2023</t>
      </is>
    </nc>
  </rcc>
  <rcc rId="6519" sId="1" odxf="1" dxf="1">
    <oc r="AV70" t="inlineStr">
      <is>
        <t>czeka na zatwierdzenie II oczy</t>
      </is>
    </oc>
    <nc r="AV70" t="inlineStr">
      <is>
        <t>czeka na rozpoczęcie negocjacji</t>
      </is>
    </nc>
    <odxf>
      <font>
        <sz val="14"/>
      </font>
      <alignment horizontal="left" wrapText="0"/>
    </odxf>
    <ndxf>
      <font>
        <sz val="14"/>
      </font>
      <alignment horizontal="center" wrapText="1"/>
    </ndxf>
  </rcc>
  <rcv guid="{6132F7F6-431D-4CAD-8437-E934BA37A17B}" action="delete"/>
  <rdn rId="0" localSheetId="1" customView="1" name="Z_6132F7F6_431D_4CAD_8437_E934BA37A17B_.wvu.FilterData" hidden="1" oldHidden="1">
    <formula>'Lista wniosków'!$A$1:$AW$83</formula>
    <oldFormula>'Lista wniosków'!$A$1:$AW$83</oldFormula>
  </rdn>
  <rcv guid="{6132F7F6-431D-4CAD-8437-E934BA37A17B}" action="add"/>
</revisions>
</file>

<file path=xl/revisions/revisionLog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1" sId="1" numFmtId="19">
    <oc r="AU10">
      <v>45146</v>
    </oc>
    <nc r="AU10" t="inlineStr">
      <is>
        <t>I ocena 2023-08-08</t>
      </is>
    </nc>
  </rcc>
  <rcc rId="6522" sId="1">
    <oc r="W10" t="inlineStr">
      <is>
        <t>do uzupełnienia;
II ocena pozytywna</t>
      </is>
    </oc>
    <nc r="W10" t="inlineStr">
      <is>
        <t>I ocena do uzupełnienia;
II ocena pozytywna</t>
      </is>
    </nc>
  </rcc>
</revisions>
</file>

<file path=xl/revisions/revisionLog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3" sId="1">
    <nc r="AT73" t="inlineStr">
      <is>
        <t>Izabela Ozdarska</t>
      </is>
    </nc>
  </rcc>
  <rcc rId="6524" sId="1">
    <nc r="V33" t="inlineStr">
      <is>
        <t>19.10.2023</t>
      </is>
    </nc>
  </rcc>
  <rcc rId="6525" sId="1">
    <nc r="AU33" t="inlineStr">
      <is>
        <t>19-10-2023</t>
      </is>
    </nc>
  </rcc>
  <rcc rId="6526" sId="1">
    <oc r="AU38" t="inlineStr">
      <is>
        <t>17-19-2923</t>
      </is>
    </oc>
    <nc r="AU38" t="inlineStr">
      <is>
        <t>17-19-2023</t>
      </is>
    </nc>
  </rcc>
  <rcc rId="6527" sId="1">
    <oc r="AV28" t="inlineStr">
      <is>
        <t>oczekiwanie na ocenę 2 oczy</t>
      </is>
    </oc>
    <nc r="AV28" t="inlineStr">
      <is>
        <t>oczekiwanie na pozostałe oceny</t>
      </is>
    </nc>
  </rcc>
  <rcc rId="6528" sId="1">
    <oc r="AV33" t="inlineStr">
      <is>
        <t>oczekiwanie na ocenę 2 oczy</t>
      </is>
    </oc>
    <nc r="AV33" t="inlineStr">
      <is>
        <t>oczekwianie na pozostałe oceny</t>
      </is>
    </nc>
  </rcc>
  <rcc rId="6529" sId="1">
    <nc r="AV38" t="inlineStr">
      <is>
        <t>oczekwianie na pozostałe oceny</t>
      </is>
    </nc>
  </rcc>
  <rcc rId="6530" sId="1">
    <nc r="V38" t="inlineStr">
      <is>
        <t>17.10.2023</t>
      </is>
    </nc>
  </rcc>
  <rcc rId="6531" sId="1" odxf="1" dxf="1">
    <nc r="AV50" t="inlineStr">
      <is>
        <t>oczekiwanie na ocenę 2 oczy</t>
      </is>
    </nc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alignment vertical="bottom" wrapText="0"/>
    </ndxf>
  </rcc>
  <rcc rId="6532" sId="1" odxf="1" dxf="1">
    <oc r="AV73" t="inlineStr">
      <is>
        <t>otus otworzono w dn. 24.07.2023 r.</t>
      </is>
    </oc>
    <nc r="AV73" t="inlineStr">
      <is>
        <t>oczekiwanie na ocenę 2 oczy,
lotus otworzono w dn. 24.07.2023 r.</t>
      </is>
    </nc>
    <odxf>
      <alignment vertical="bottom" wrapText="0"/>
    </odxf>
    <ndxf>
      <alignment vertical="top" wrapText="1"/>
    </ndxf>
  </rcc>
</revisions>
</file>

<file path=xl/revisions/revisionLog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3" sId="1">
    <nc r="W73" t="inlineStr">
      <is>
        <t>pozytywna</t>
      </is>
    </nc>
  </rcc>
</revisions>
</file>

<file path=xl/revisions/revisionLog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4" sId="1">
    <nc r="AU50" t="inlineStr">
      <is>
        <t>31-10-2023</t>
      </is>
    </nc>
  </rcc>
  <rcc rId="6535" sId="1">
    <nc r="V50" t="inlineStr">
      <is>
        <t>31.10.2023</t>
      </is>
    </nc>
  </rcc>
</revisions>
</file>

<file path=xl/revisions/revisionLog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6" sId="1">
    <nc r="Q60" t="inlineStr">
      <is>
        <t>21-09-2023</t>
      </is>
    </nc>
  </rcc>
  <rcc rId="6537" sId="1">
    <nc r="R60" t="inlineStr">
      <is>
        <t>pozytywna</t>
      </is>
    </nc>
  </rcc>
  <rcc rId="6538" sId="1">
    <oc r="V71" t="inlineStr">
      <is>
        <t>17-07-2023</t>
      </is>
    </oc>
    <nc r="V71" t="inlineStr">
      <is>
        <t>19-10-2023</t>
      </is>
    </nc>
  </rcc>
  <rcc rId="6539" sId="1" odxf="1" dxf="1">
    <oc r="W71" t="inlineStr">
      <is>
        <t>do uzupełnienia</t>
      </is>
    </oc>
    <nc r="W71" t="inlineStr">
      <is>
        <t>pozytywna</t>
      </is>
    </nc>
    <ndxf>
      <font>
        <b val="0"/>
        <sz val="14"/>
      </font>
      <fill>
        <patternFill>
          <bgColor rgb="FF92D050"/>
        </patternFill>
      </fill>
    </ndxf>
  </rcc>
  <rfmt sheetId="1" sqref="A71:AV71">
    <dxf>
      <fill>
        <patternFill>
          <bgColor rgb="FF92D050"/>
        </patternFill>
      </fill>
    </dxf>
  </rfmt>
  <rcc rId="6540" sId="1" odxf="1" dxf="1">
    <nc r="AV71" t="inlineStr">
      <is>
        <t>czeka na rozpoczęcie negocjacji</t>
      </is>
    </nc>
    <odxf>
      <font>
        <sz val="11"/>
        <color theme="1"/>
        <name val="Calibri"/>
        <family val="2"/>
        <charset val="238"/>
        <scheme val="minor"/>
      </font>
      <alignment horizontal="general" vertical="bottom" wrapText="0"/>
    </odxf>
    <ndxf>
      <font>
        <sz val="14"/>
        <color theme="1"/>
        <name val="Calibri"/>
        <family val="2"/>
        <charset val="238"/>
        <scheme val="minor"/>
      </font>
      <alignment horizontal="center" vertical="center" wrapText="1"/>
    </ndxf>
  </rcc>
</revisions>
</file>

<file path=xl/revisions/revisionLog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1" sId="1">
    <nc r="AT74" t="inlineStr">
      <is>
        <t>Katarzyna Zielkiewicz</t>
      </is>
    </nc>
  </rcc>
  <rcc rId="6542" sId="1">
    <nc r="W74" t="inlineStr">
      <is>
        <t>do uzupełnienia</t>
      </is>
    </nc>
  </rcc>
  <rcv guid="{D80520AA-B471-4B72-896D-DC81B967BE74}" action="delete"/>
  <rdn rId="0" localSheetId="1" customView="1" name="Z_D80520AA_B471_4B72_896D_DC81B967BE74_.wvu.FilterData" hidden="1" oldHidden="1">
    <formula>'Lista wniosków'!$A$3:$AS$83</formula>
    <oldFormula>'Lista wniosków'!$A$3:$AS$83</oldFormula>
  </rdn>
  <rcv guid="{D80520AA-B471-4B72-896D-DC81B967BE74}" action="add"/>
</revisions>
</file>

<file path=xl/revisions/revisionLog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4" sId="1">
    <oc r="V10" t="inlineStr">
      <is>
        <t>2023-08-08;
2023-10-…</t>
      </is>
    </oc>
    <nc r="V10" t="inlineStr">
      <is>
        <t>2023-08-08;
2023-11-06</t>
      </is>
    </nc>
  </rcc>
  <rcc rId="6545" sId="1">
    <oc r="AV10" t="inlineStr">
      <is>
        <t>22.06.2023 zmiana kwoty dotacji z 14 972 269 zł (100%) na 12 886 134 zł (86,07%); 
05.09.2023 wysłano pismo z uwagami, 20.09. aktualizacja; 
18.10.2023 obniżenie k.kwal. o 18 tys., zmiana dotacji na 12 877 134 (86,11%), zmiana efektu ekolog. (niższe wartości); czeka na ocenę PP po uzup. i zatw. meryt. przez II oczy</t>
      </is>
    </oc>
    <nc r="AV10" t="inlineStr">
      <is>
        <r>
          <t xml:space="preserve">22.06.2023 zmiana kwoty dotacji z 14 972 269 zł (100%) na 12 886 134 zł (86,07%); 
05.09.2023 wysłano pismo z uwagami, 20.09. aktualizacja; 
18.10.2023 obniżenie k.kwal. o 18 tys., zmiana dotacji na 12 877 134 (86,11%), zmiana efektu ekolog. (niższe wartości); </t>
        </r>
        <r>
          <rPr>
            <b/>
            <sz val="11"/>
            <color theme="1"/>
            <rFont val="Calibri"/>
            <family val="2"/>
            <charset val="238"/>
          </rPr>
          <t xml:space="preserve">czeka na ocenę PP po uzup. </t>
        </r>
      </is>
    </nc>
  </rcc>
  <rcc rId="6546" sId="1">
    <oc r="AU10" t="inlineStr">
      <is>
        <t>I ocena 2023-08-08</t>
      </is>
    </oc>
    <nc r="AU10" t="inlineStr">
      <is>
        <t>I oc. 2023-08-08;
II oc. 2023-11-03</t>
      </is>
    </nc>
  </rcc>
  <rcv guid="{6132F7F6-431D-4CAD-8437-E934BA37A17B}" action="delete"/>
  <rdn rId="0" localSheetId="1" customView="1" name="Z_6132F7F6_431D_4CAD_8437_E934BA37A17B_.wvu.FilterData" hidden="1" oldHidden="1">
    <formula>'Lista wniosków'!$A$1:$AW$83</formula>
    <oldFormula>'Lista wniosków'!$A$1:$AW$83</oldFormula>
  </rdn>
  <rcv guid="{6132F7F6-431D-4CAD-8437-E934BA37A17B}" action="add"/>
</revisions>
</file>

<file path=xl/revisions/revisionLog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8" sId="1">
    <nc r="R66" t="inlineStr">
      <is>
        <t>pozytywna</t>
      </is>
    </nc>
  </rcc>
  <rcc rId="6549" sId="1">
    <nc r="Q66" t="inlineStr">
      <is>
        <t>6-11-2023</t>
      </is>
    </nc>
  </rcc>
  <rcv guid="{C082C429-0144-47B5-99AD-B29F78D94377}" action="delete"/>
  <rdn rId="0" localSheetId="1" customView="1" name="Z_C082C429_0144_47B5_99AD_B29F78D94377_.wvu.FilterData" hidden="1" oldHidden="1">
    <formula>'Lista wniosków'!$A$1:$AW$83</formula>
    <oldFormula>'Lista wniosków'!$A$1:$AW$83</oldFormula>
  </rdn>
  <rcv guid="{C082C429-0144-47B5-99AD-B29F78D94377}" action="add"/>
</revisions>
</file>

<file path=xl/revisions/revisionLog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51" sId="1" ref="A1:XFD1" action="insertRow">
    <undo index="2" exp="area" ref3D="1" dr="$Y$1:$AR$1048576" dn="Z_FA78561F_0C6F_4804_9333_A73B0AB50800_.wvu.Cols" sId="1"/>
    <undo index="1" exp="area" ref3D="1" dr="$H$1:$M$1048576" dn="Z_FA78561F_0C6F_4804_9333_A73B0AB50800_.wvu.Cols" sId="1"/>
    <undo index="0" exp="area" ref3D="1" dr="$AK$1:$AQ$1048576" dn="Z_E602428C_6C87_42D7_8A74_E5E6E3E9C1B4_.wvu.Cols" sId="1"/>
  </rrc>
  <rfmt sheetId="1" sqref="A1" start="0" length="2147483647">
    <dxf>
      <font>
        <b/>
      </font>
    </dxf>
  </rfmt>
  <rfmt sheetId="1" sqref="A1">
    <dxf>
      <alignment vertical="center" readingOrder="0"/>
    </dxf>
  </rfmt>
  <rfmt sheetId="1" sqref="A1" start="0" length="2147483647">
    <dxf>
      <font>
        <sz val="12"/>
      </font>
    </dxf>
  </rfmt>
  <rfmt sheetId="1" sqref="A1" start="0" length="2147483647">
    <dxf>
      <font>
        <sz val="14"/>
      </font>
    </dxf>
  </rfmt>
  <rfmt sheetId="1" sqref="A1" start="0" length="2147483647">
    <dxf>
      <font>
        <sz val="16"/>
      </font>
    </dxf>
  </rfmt>
  <rfmt sheetId="1" sqref="A1" start="0" length="2147483647">
    <dxf>
      <font>
        <sz val="18"/>
      </font>
    </dxf>
  </rfmt>
  <rfmt sheetId="1" sqref="A1" start="0" length="2147483647">
    <dxf>
      <font>
        <sz val="20"/>
      </font>
    </dxf>
  </rfmt>
  <rfmt sheetId="1" sqref="A1" start="0" length="2147483647">
    <dxf>
      <font>
        <sz val="22"/>
      </font>
    </dxf>
  </rfmt>
  <rfmt sheetId="1" sqref="A1" start="0" length="2147483647">
    <dxf>
      <font>
        <sz val="20"/>
      </font>
    </dxf>
  </rfmt>
  <rcc rId="6552" sId="1">
    <nc r="A1" t="inlineStr">
      <is>
        <r>
          <t xml:space="preserve">Lista złożonych wniosków w ramach Programu Priorytetowego Zielony Transport Publiczny 3.0  </t>
        </r>
        <r>
          <rPr>
            <sz val="16"/>
            <color theme="1"/>
            <rFont val="Calibri"/>
            <family val="2"/>
            <charset val="238"/>
          </rPr>
          <t xml:space="preserve"> (stan na 07.11.2023 r.)</t>
        </r>
      </is>
    </nc>
  </rcc>
  <rrc rId="6553" sId="1" ref="A2:XFD2" action="deleteRow">
    <undo index="0" exp="area" ref3D="1" dr="$A$2:$AW$84" dn="Z_2860DD67_8532_4D9C_8A18_E1DEAC77807F_.wvu.FilterData" sId="1"/>
    <undo index="0" exp="area" ref3D="1" dr="$A$2:$AW$84" dn="Z_18AECD46_92F4_4DFA_B2CB_5B86170774E2_.wvu.FilterData" sId="1"/>
    <undo index="0" exp="area" ref3D="1" dr="$A$2:$AW$84" dn="Z_B2914878_6D90_4507_B13C_CE5DBBD52ABE_.wvu.FilterData" sId="1"/>
    <undo index="0" exp="area" ref3D="1" dr="$A$2:$AW$84" dn="Z_9C66656C_FCFF_4575_99A1_9B666C1D6C62_.wvu.FilterData" sId="1"/>
    <undo index="0" exp="area" ref3D="1" dr="$A$2:$AW$84" dn="Z_C082C429_0144_47B5_99AD_B29F78D94377_.wvu.FilterData" sId="1"/>
    <undo index="0" exp="area" ref3D="1" dr="$A$2:$AW$84" dn="Z_8ED6CC78_6C85_4A22_8095_4DEC01B9C10C_.wvu.FilterData" sId="1"/>
    <undo index="0" exp="area" ref3D="1" dr="$A$2:$AW$84" dn="Z_BDFFC350_806A_4851_B70E_CC2CDA55586A_.wvu.FilterData" sId="1"/>
    <undo index="0" exp="area" ref3D="1" dr="$A$2:$AW$84" dn="Z_6132F7F6_431D_4CAD_8437_E934BA37A17B_.wvu.FilterData" sId="1"/>
    <undo index="2" exp="area" ref3D="1" dr="$Y$1:$AR$1048576" dn="Z_FA78561F_0C6F_4804_9333_A73B0AB50800_.wvu.Cols" sId="1"/>
    <undo index="1" exp="area" ref3D="1" dr="$H$1:$M$1048576" dn="Z_FA78561F_0C6F_4804_9333_A73B0AB50800_.wvu.Cols" sId="1"/>
    <undo index="0" exp="area" ref3D="1" dr="$A$2:$AW$84" dn="Z_E9809CE4_294C_4F00_A127_F722C7F7310F_.wvu.FilterData" sId="1"/>
    <undo index="0" exp="area" ref3D="1" dr="$A$2:$AW$84" dn="Z_E602428C_6C87_42D7_8A74_E5E6E3E9C1B4_.wvu.FilterData" sId="1"/>
    <undo index="0" exp="area" ref3D="1" dr="$E$2:$E$93" dn="Z_FA78561F_0C6F_4804_9333_A73B0AB50800_.wvu.FilterData" sId="1"/>
    <undo index="0" exp="area" ref3D="1" dr="$AK$1:$AQ$1048576" dn="Z_E602428C_6C87_42D7_8A74_E5E6E3E9C1B4_.wvu.Cols" sId="1"/>
    <rfmt sheetId="1" xfDxf="1" sqref="A2:XFD2" start="0" length="0"/>
    <rcc rId="0" sId="1" dxf="1">
      <nc r="A2" t="inlineStr">
        <is>
          <t>Lista wniosków ZTP 3.0</t>
        </is>
      </nc>
      <n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ndxf>
    </rcc>
    <rfmt sheetId="1" sqref="B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C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D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E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F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G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H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I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J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K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L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M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  <border outline="0">
          <bottom style="thin">
            <color indexed="64"/>
          </bottom>
        </border>
      </dxf>
    </rfmt>
    <rfmt sheetId="1" sqref="N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O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P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Q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R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S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T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U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V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W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X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Y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Z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A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B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C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D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E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F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G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H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I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J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  <rfmt sheetId="1" sqref="AK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L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M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N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O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P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Q2" start="0" length="0">
      <dxf>
        <font>
          <b/>
          <sz val="18"/>
          <color theme="1"/>
          <name val="Calibri"/>
          <scheme val="minor"/>
        </font>
        <numFmt numFmtId="166" formatCode="0.0000"/>
        <alignment horizontal="center" vertical="center" wrapText="1" readingOrder="0"/>
      </dxf>
    </rfmt>
    <rfmt sheetId="1" sqref="AR2" start="0" length="0">
      <dxf>
        <font>
          <b/>
          <sz val="18"/>
          <color theme="1"/>
          <name val="Calibri"/>
          <scheme val="minor"/>
        </font>
        <alignment horizontal="center" vertical="center" wrapText="1" readingOrder="0"/>
      </dxf>
    </rfmt>
  </rrc>
  <rrc rId="6554" sId="1" ref="B1:B1048576" action="deleteCol">
    <undo index="2" exp="area" ref3D="1" dr="$Y$1:$AR$1048576" dn="Z_FA78561F_0C6F_4804_9333_A73B0AB50800_.wvu.Cols" sId="1"/>
    <undo index="1" exp="area" ref3D="1" dr="$H$1:$M$1048576" dn="Z_FA78561F_0C6F_4804_9333_A73B0AB50800_.wvu.Cols" sId="1"/>
    <undo index="0" exp="area" ref3D="1" dr="$AK$1:$AQ$1048576" dn="Z_E602428C_6C87_42D7_8A74_E5E6E3E9C1B4_.wvu.Cols" sId="1"/>
    <rfmt sheetId="1" xfDxf="1" sqref="B1:B1048576" start="0" length="0"/>
    <rcc rId="0" sId="1" dxf="1">
      <nc r="B2" t="inlineStr">
        <is>
          <t>Numer wniosku</t>
        </is>
      </nc>
      <n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3" t="inlineStr">
        <is>
          <t>Dotacja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 t="inlineStr">
        <is>
          <t>1347/2023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1348/2023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 t="inlineStr">
        <is>
          <t>1349/2023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1350/2023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 t="inlineStr">
        <is>
          <t>1351/2023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1352/2023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B10" t="inlineStr">
        <is>
          <t>1353/2023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1354/2023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1355/2023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1356/2023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1357/2023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1359/2023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1361/2023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1362/2023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1363/2023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1366/2023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" t="inlineStr">
        <is>
          <t>1368/2023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1370/2023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1371/2023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1372/2023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1374/2023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1375/2023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1376/2023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1378/2023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1346/2023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1379/2023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1380/2023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1383/2023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" t="inlineStr">
        <is>
          <t>1385/2023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1388/2023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1389/2023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1390/2023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1391/2023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1386/2023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1392/2023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1393/2023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1396/2023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1398/2023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1402/2023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1403/2023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1404/2023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1406/2023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1409/2023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1410/2023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>1412/2023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1419/2023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1422/2023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1" t="inlineStr">
        <is>
          <t>1423/2023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1424/2023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1438/2023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1452/2023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1469/2023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1461/2023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7" t="inlineStr">
        <is>
          <t>1464/2023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1470/2023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1455/2023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1457/2023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1476/2023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1492/2023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1499/2023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 xml:space="preserve">1502/2023 	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5" t="inlineStr">
        <is>
          <t>1526/2023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6" t="inlineStr">
        <is>
          <t>1528/2023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1533/2023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1546/2023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1563/2023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1569/2023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" t="inlineStr">
        <is>
          <t xml:space="preserve"> 	1573/2023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1575/2023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3" t="inlineStr">
        <is>
          <t>1577/2023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4" t="inlineStr">
        <is>
          <t>1580/2023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5" t="inlineStr">
        <is>
          <t>1589/2023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6" t="inlineStr">
        <is>
          <t>1592/2023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 t="inlineStr">
        <is>
          <t>1590/2023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8" t="inlineStr">
        <is>
          <t>1601/2023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9" t="inlineStr">
        <is>
          <t xml:space="preserve"> 	1604/2023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0" t="inlineStr">
        <is>
          <t>1606/2023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1" t="inlineStr">
        <is>
          <t>1609/2023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2" t="inlineStr">
        <is>
          <t>1610/2023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55" sId="1" ref="B1:B1048576" action="deleteCol">
    <undo index="2" exp="area" ref3D="1" dr="$X$1:$AQ$1048576" dn="Z_FA78561F_0C6F_4804_9333_A73B0AB50800_.wvu.Cols" sId="1"/>
    <undo index="1" exp="area" ref3D="1" dr="$G$1:$L$1048576" dn="Z_FA78561F_0C6F_4804_9333_A73B0AB50800_.wvu.Cols" sId="1"/>
    <undo index="0" exp="area" ref3D="1" dr="$AJ$1:$AP$1048576" dn="Z_E602428C_6C87_42D7_8A74_E5E6E3E9C1B4_.wvu.Cols" sId="1"/>
    <rfmt sheetId="1" xfDxf="1" sqref="B1:B1048576" start="0" length="0"/>
    <rfmt sheetId="1" sqref="B2" start="0" length="0">
      <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" t="inlineStr">
        <is>
          <t>Pożyczka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" t="inlineStr">
        <is>
          <t>1358/2023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1364/2023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B1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1" t="inlineStr">
        <is>
          <t>1360/2023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" t="inlineStr">
        <is>
          <t>1365/2023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" t="inlineStr">
        <is>
          <t>1367/2023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1369/2023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9" t="inlineStr">
        <is>
          <t>1373/2023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5" t="inlineStr">
        <is>
          <t>1377/2023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 t="inlineStr">
        <is>
          <t>1382/2023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1384/2023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1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2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5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 t="inlineStr">
        <is>
          <t>1381/2023</t>
        </is>
      </nc>
      <ndxf>
        <font>
          <strike/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1387/2023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9" t="inlineStr">
        <is>
          <t>1395/2023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1" t="inlineStr">
        <is>
          <t>1397/2023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1401/2023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4" t="inlineStr">
        <is>
          <t>1421/2023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7" t="inlineStr">
        <is>
          <t>1411/2023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3" t="inlineStr">
        <is>
          <t>1437/2023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7" t="inlineStr">
        <is>
          <t>1463/2023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1471/2023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1465/2023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1467/2023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3" t="inlineStr">
        <is>
          <t>1500/2023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4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5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6" t="inlineStr">
        <is>
          <t>1529/2023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1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3" t="inlineStr">
        <is>
          <t>1578/2023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9" t="inlineStr">
        <is>
          <t>1603/2023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6" sId="1" ref="C1:C1048576" action="deleteCol">
    <undo index="2" exp="area" ref3D="1" dr="$W$1:$AP$1048576" dn="Z_FA78561F_0C6F_4804_9333_A73B0AB50800_.wvu.Cols" sId="1"/>
    <undo index="1" exp="area" ref3D="1" dr="$F$1:$K$1048576" dn="Z_FA78561F_0C6F_4804_9333_A73B0AB50800_.wvu.Cols" sId="1"/>
    <undo index="0" exp="area" ref3D="1" dr="$C$2:$C$92" dn="Z_FA78561F_0C6F_4804_9333_A73B0AB50800_.wvu.FilterData" sId="1"/>
    <undo index="0" exp="area" ref3D="1" dr="$AI$1:$AO$1048576" dn="Z_E602428C_6C87_42D7_8A74_E5E6E3E9C1B4_.wvu.Cols" sId="1"/>
    <rfmt sheetId="1" xfDxf="1" sqref="C1:C1048576" start="0" length="0"/>
    <rcc rId="0" sId="1" dxf="1">
      <nc r="C2" t="inlineStr">
        <is>
          <t>rodzaj beneficjenta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</border>
      </ndxf>
    </rcc>
    <rfmt sheetId="1" sqref="C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C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C1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 t="inlineStr">
        <is>
          <t>operator publicznego transportu zbiorowego w rozumieniu art. 4 ust. 1 pkt 8 ustawy o  publicznym transporcie zbiorowym.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 t="inlineStr">
        <is>
          <t>organizator publicznego transportu zbiorowego w rozumieniu art. 4 ust. 1 pkt 9 ustawy o  publicznym transporcie zbiorowym - z wyłączeniem ministra właściwego do spraw transportu.</t>
        </is>
      </nc>
      <ndxf>
        <font>
          <sz val="11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57" sId="1" ref="C1:C1048576" action="deleteCol">
    <undo index="2" exp="area" ref3D="1" dr="$V$1:$AO$1048576" dn="Z_FA78561F_0C6F_4804_9333_A73B0AB50800_.wvu.Cols" sId="1"/>
    <undo index="1" exp="area" ref3D="1" dr="$E$1:$J$1048576" dn="Z_FA78561F_0C6F_4804_9333_A73B0AB50800_.wvu.Cols" sId="1"/>
    <undo index="0" exp="area" ref3D="1" dr="$AH$1:$AN$1048576" dn="Z_E602428C_6C87_42D7_8A74_E5E6E3E9C1B4_.wvu.Cols" sId="1"/>
    <rfmt sheetId="1" xfDxf="1" sqref="C1:C1048576" start="0" length="0"/>
    <rcc rId="0" sId="1" dxf="1">
      <nc r="C2" t="inlineStr">
        <is>
          <t>Województwo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</border>
      </ndxf>
    </rcc>
    <rfmt sheetId="1" sqref="C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C4" t="inlineStr">
        <is>
          <t>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" t="inlineStr">
        <is>
          <t>Wielkopolskie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" t="inlineStr">
        <is>
          <t>Wielkopolskie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Łódzkie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C10" t="inlineStr">
        <is>
          <t>Małopolskie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Dolnośląskie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>Lubelskie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>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" t="inlineStr">
        <is>
          <t>Mazowieckie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 t="inlineStr">
        <is>
          <t>Podkarpackie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Dolnośląskie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 t="inlineStr">
        <is>
          <t>Dolnośląskie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 t="inlineStr">
        <is>
          <t>Podlaskie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 t="inlineStr">
        <is>
          <t>Małopolskie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 t="inlineStr">
        <is>
          <t>Świętokrzyskie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 t="inlineStr">
        <is>
          <t>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 t="inlineStr">
        <is>
          <t>Kujawsko-pomorskie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 t="inlineStr">
        <is>
          <t>Lubuskie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 t="inlineStr">
        <is>
          <t>Podkarpackie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 t="inlineStr">
        <is>
          <t>Zachodniopomorskie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 t="inlineStr">
        <is>
          <t>Kujawsko-pomorskie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 t="inlineStr">
        <is>
          <t>Zachodniopomorskie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>Mazowieckie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Lubelskie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Mazowieckie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Wielkopolskie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 t="inlineStr">
        <is>
          <t>Małopolskie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 t="inlineStr">
        <is>
          <t>Podkarpackie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 t="inlineStr">
        <is>
          <t>Mazowieckie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 t="inlineStr">
        <is>
          <t>Śląskie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 t="inlineStr">
        <is>
          <t>Łódzkie</t>
        </is>
      </nc>
      <ndxf>
        <font>
          <sz val="14"/>
          <color rgb="FF33CC33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 t="inlineStr">
        <is>
          <t>Dolnośląskie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 t="inlineStr">
        <is>
          <t>Mazowieckie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 t="inlineStr">
        <is>
          <t>Łódzkie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Łódzkie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 t="inlineStr">
        <is>
          <t>Mazowieckie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 t="inlineStr">
        <is>
          <t>Kujawsko-pomorskie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 t="inlineStr">
        <is>
          <t>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Pomorskie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 t="inlineStr">
        <is>
          <t>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Małopolskie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>Mazowieckie</t>
        </is>
      </nc>
      <ndxf>
        <font>
          <b/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 t="inlineStr">
        <is>
          <t>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 t="inlineStr">
        <is>
          <t>dolnośląskie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 t="inlineStr">
        <is>
          <t>opolskie</t>
        </is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 t="inlineStr">
        <is>
          <t>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 t="inlineStr">
        <is>
          <t>Kujawsko-pomorskie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 t="inlineStr">
        <is>
          <t>Podlaskie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 t="inlineStr">
        <is>
          <t>Lubuskie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 t="inlineStr">
        <is>
          <t>Dolnośląskie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 t="inlineStr">
        <is>
          <t>Podlaskie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 t="inlineStr">
        <is>
          <t>Wielkopolskie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 t="inlineStr">
        <is>
          <t>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 t="inlineStr">
        <is>
          <t>Podkarpackie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 t="inlineStr">
        <is>
          <t>Śląskie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 t="inlineStr">
        <is>
          <t>Pomorskie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 t="inlineStr">
        <is>
          <t>Mazowieckie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 t="inlineStr">
        <is>
          <t>Wielkopolskie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Łódzkie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 t="inlineStr">
        <is>
          <t>opolskie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 t="inlineStr">
        <is>
          <t>pomorskie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 t="inlineStr">
        <is>
          <t>warmińsko-mazurskie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 t="inlineStr">
        <is>
          <t>Kujawsko-pomorskie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 t="inlineStr">
        <is>
          <t>lubelskie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 t="inlineStr">
        <is>
          <t>Małopolskie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 t="inlineStr">
        <is>
          <t>Świętokrzyskie</t>
        </is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58" sId="1" ref="H1:H1048576" action="deleteCol">
    <undo index="2" exp="area" ref3D="1" dr="$U$1:$AN$1048576" dn="Z_FA78561F_0C6F_4804_9333_A73B0AB50800_.wvu.Cols" sId="1"/>
    <undo index="1" exp="area" ref3D="1" dr="$D$1:$I$1048576" dn="Z_FA78561F_0C6F_4804_9333_A73B0AB50800_.wvu.Cols" sId="1"/>
    <undo index="0" exp="area" ref3D="1" dr="$AG$1:$AM$1048576" dn="Z_E602428C_6C87_42D7_8A74_E5E6E3E9C1B4_.wvu.Cols" sId="1"/>
    <rfmt sheetId="1" xfDxf="1" sqref="H1:H1048576" start="0" length="0"/>
    <rcc rId="0" sId="1" dxf="1">
      <nc r="H2" t="inlineStr">
        <is>
          <t>Udział %-owy dotacji</t>
        </is>
      </nc>
      <n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" t="inlineStr">
        <is>
          <t>%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">
        <f>F4/E4*100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">
        <f>F5/E5*100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">
        <f>F6/E6*100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>
        <f>F7/E7*100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">
        <f>F8/E8*100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">
        <f>F9/E9*100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H10">
        <f>F10/E10*100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H11">
        <f>F11/E11*100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">
        <f>F12/E12*100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>
        <f>F13/E13*100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>
        <f>F14/E14*100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F15/E15*100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6">
        <f>F16/E16*100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>
        <f>F17/E17*100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">
        <f>F18/E18*100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">
        <f>F19/E19*100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0">
        <f>F20/E20*100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1">
        <f>F21/E21*100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2">
        <f>F22/E22*100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3">
        <f>F23/E23*100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4">
        <f>F24/E24*100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5">
        <f>F25/E25*100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6">
        <f>F26/E26*100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7">
        <f>F27/E27*100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8">
        <f>F28/E28*100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>
        <f>F29/E29*100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>
        <f>F30/E30*100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>
        <f>F31/E31*100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2">
        <f>F32/E32*100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>
        <f>F33/E33*100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4">
        <f>F34/E34*100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>
        <f>F35/E35*100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">
        <f>F36/E36*100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7">
        <f>F37/E37*100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F38/E38*100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9">
        <f>F39/E39*100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>
        <f>F40/E40*100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>
        <f>F41/E41*100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2">
        <f>F42/E42*100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3">
        <f>F43/E43*100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>
        <f>F44/E44*100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5">
        <f>F45/E45*100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6">
        <f>F46/E46*100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7">
        <f>F47/E47*100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>
        <f>F48/E48*100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9">
        <f>F49/E49*100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0">
        <f>F50/E50*100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1">
        <f>F51/E51*100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2">
        <f>F52/E52*100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3">
        <f>F53/E53*100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4">
        <f>F54/E54*100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>
        <f>F55/E55*100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6">
        <f>F56/E56*100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7">
        <f>F57/E57*100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8">
        <f>F58/E58*100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9">
        <f>F59/E59*100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>
        <f>F60/E60*100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>
        <f>F61/E61*100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2">
        <f>F62/E62*100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f>F63/E63*100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4">
        <f>F64/E64*100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5">
        <f>F65/E65*100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6">
        <f>F66/E66*100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7">
        <f>F67/E67*100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8">
        <f>F68/E68*100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>
        <f>F69/E69*100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0">
        <f>F70/E70*100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1">
        <f>F71/E71*100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2">
        <f>F72/E72*100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3">
        <f>F73/E73*100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4">
        <f>F74/E74*100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5">
        <f>F75/E75*100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6">
        <f>F76/E76*100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>
        <f>F77/E77*100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8">
        <f>F78/E78*100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9">
        <f>F79/E79*100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0">
        <f>F80/E80*100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1">
        <f>F81/E81*100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2">
        <f>F82/E82*100</f>
      </nc>
      <ndxf>
        <font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H86">
        <f>#REF!+#REF!+#REF!+#REF!+#REF!+H63+H52+#REF!+H39+H38+H36+H33+H22+H6</f>
      </nc>
      <ndxf>
        <numFmt numFmtId="4" formatCode="#,##0.00"/>
      </ndxf>
    </rcc>
  </rrc>
  <rrc rId="6559" sId="1" ref="I1:I1048576" action="deleteCol">
    <undo index="2" exp="area" ref3D="1" dr="$T$1:$AM$1048576" dn="Z_FA78561F_0C6F_4804_9333_A73B0AB50800_.wvu.Cols" sId="1"/>
    <undo index="0" exp="area" ref3D="1" dr="$AF$1:$AL$1048576" dn="Z_E602428C_6C87_42D7_8A74_E5E6E3E9C1B4_.wvu.Cols" sId="1"/>
    <rfmt sheetId="1" xfDxf="1" sqref="I1:I1048576" start="0" length="0"/>
    <rcc rId="0" sId="1" dxf="1">
      <nc r="I2" t="inlineStr">
        <is>
          <t>Ocena formalna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09-05-2023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09-05-2023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10-05-2023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10-05-2023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10-05-2023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19-05-2023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I10">
        <v>45090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16-06-2023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04-07-2023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 t="inlineStr">
        <is>
          <t>07-06-2023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16-06-2023</t>
        </is>
      </nc>
      <n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22-05-2023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 t="inlineStr">
        <is>
          <t>15-06-2023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 t="inlineStr">
        <is>
          <t>07-06-2023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15-06-2023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 t="inlineStr">
        <is>
          <t>29-06-2023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 t="inlineStr">
        <is>
          <t>29-06-2023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06-07-2023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 t="inlineStr">
        <is>
          <t>33-07-2023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 t="inlineStr">
        <is>
          <t>19-07-2023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20-06-2023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5">
        <v>45079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6">
        <v>45083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7">
        <v>45077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8">
        <v>45063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9">
        <v>45105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0">
        <v>45072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1">
        <v>45069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2">
        <v>45083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3">
        <v>45126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4">
        <v>45126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5">
        <v>45093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6">
        <v>45106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7">
        <v>45106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8">
        <v>45107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9">
        <v>45107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0">
        <v>45126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 t="inlineStr">
        <is>
          <t>29-08-2023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2">
        <v>45098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3">
        <v>45126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 t="inlineStr">
        <is>
          <t>04-09-2023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 t="inlineStr">
        <is>
          <t>10-08-2023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6">
        <v>45163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08-08-2023
11-08-2023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>22-08-2023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4-09-2023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21-08-2023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55">
        <v>45172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18-08-2023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20-07-2023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 t="inlineStr">
        <is>
          <t>05-09-2023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 t="inlineStr">
        <is>
          <t>24-08-2023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 t="inlineStr">
        <is>
          <t>11-08-2023
18-08-2023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2">
        <v>45133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3">
        <v>45146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4">
        <v>45113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5">
        <v>45140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6">
        <v>45127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7">
        <v>45128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 t="inlineStr">
        <is>
          <t>27-07-2023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 t="inlineStr">
        <is>
          <t>13-07-2023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0">
        <v>45161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1">
        <v>45118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 t="inlineStr">
        <is>
          <t>21-07-2023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3" t="inlineStr">
        <is>
          <t>28-07-2023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4">
        <v>45124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5">
        <v>45167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6">
        <v>45132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7">
        <v>45112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8">
        <v>45128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9">
        <v>45124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80">
        <v>45124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81">
        <v>45124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60" sId="1" ref="I1:I1048576" action="deleteCol">
    <undo index="2" exp="area" ref3D="1" dr="$S$1:$AL$1048576" dn="Z_FA78561F_0C6F_4804_9333_A73B0AB50800_.wvu.Cols" sId="1"/>
    <undo index="0" exp="area" ref3D="1" dr="$AE$1:$AK$1048576" dn="Z_E602428C_6C87_42D7_8A74_E5E6E3E9C1B4_.wvu.Cols" sId="1"/>
    <rfmt sheetId="1" xfDxf="1" sqref="I1:I1048576" start="0" length="0"/>
    <rfmt sheetId="1" sqref="I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I3" t="inlineStr">
        <is>
          <t>Wynik oceny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10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7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9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9" t="inlineStr">
        <is>
          <t>do oceny po uzupełnieniu</t>
        </is>
      </nc>
      <n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2" t="inlineStr">
        <is>
          <t>do oceny po uzupełnieniu</t>
        </is>
      </nc>
      <n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 t="inlineStr">
        <is>
          <t>pozytywna</t>
        </is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1" t="inlineStr">
        <is>
          <t>pozytywna</t>
        </is>
      </nc>
      <ndxf>
        <font>
          <b/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2" t="inlineStr">
        <is>
          <t>negatywna</t>
        </is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#REF!+#REF!+#REF!+#REF!+#REF!+I63+I52+#REF!+I39+I38+I36+I33+I22+I6</f>
      </nc>
      <ndxf>
        <numFmt numFmtId="4" formatCode="#,##0.00"/>
      </ndxf>
    </rcc>
  </rrc>
  <rrc rId="6561" sId="1" ref="I1:I1048576" action="deleteCol">
    <undo index="2" exp="area" ref3D="1" dr="$R$1:$AK$1048576" dn="Z_FA78561F_0C6F_4804_9333_A73B0AB50800_.wvu.Cols" sId="1"/>
    <undo index="0" exp="area" ref3D="1" dr="$AD$1:$AJ$1048576" dn="Z_E602428C_6C87_42D7_8A74_E5E6E3E9C1B4_.wvu.Cols" sId="1"/>
    <rfmt sheetId="1" xfDxf="1" sqref="I1:I1048576" start="0" length="0"/>
    <rcc rId="0" sId="1" dxf="1">
      <nc r="I2" t="inlineStr">
        <is>
          <t>data przekazania do DF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09-05-2023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12-05-2023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01-06-2023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11-05-2023</t>
        </is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22-05-2023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19">
      <nc r="I10">
        <v>45091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26-06-2023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 t="inlineStr">
        <is>
          <t>04-08-2023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3">
        <v>45084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nie wymagana</t>
        </is>
      </nc>
      <ndxf>
        <font>
          <sz val="14"/>
          <color auto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01-09-2023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7">
        <v>45084</v>
      </nc>
      <ndxf>
        <font>
          <b/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07-07-2023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5">
        <v>45082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6">
        <v>45084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7">
        <v>45077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9">
        <v>45106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nie wymagana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5">
        <v>45097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6">
        <v>45106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7">
        <v>45161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8">
        <v>45142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9">
        <v>45107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0">
        <v>45166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 t="inlineStr">
        <is>
          <t>22-06-2023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 t="inlineStr">
        <is>
          <t>05-09-2023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11-08-2023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>23-08-2023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>25-08-2023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4-09-2023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 t="inlineStr">
        <is>
          <t>nie wymagana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28-08-2023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28-07-2023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 t="inlineStr">
        <is>
          <t>06-09-2023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1">
        <v>45156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2">
        <v>45134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3">
        <v>45146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24-07-2023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 t="inlineStr">
        <is>
          <t>28-08-2023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 t="inlineStr">
        <is>
          <t>07-08-2023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6">
        <v>45132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7">
        <v>45166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8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9" t="inlineStr">
        <is>
          <t>28-07-2023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80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62" sId="1" ref="I1:I1048576" action="deleteCol">
    <undo index="2" exp="area" ref3D="1" dr="$Q$1:$AJ$1048576" dn="Z_FA78561F_0C6F_4804_9333_A73B0AB50800_.wvu.Cols" sId="1"/>
    <undo index="0" exp="area" ref3D="1" dr="$AC$1:$AI$1048576" dn="Z_E602428C_6C87_42D7_8A74_E5E6E3E9C1B4_.wvu.Cols" sId="1"/>
    <rfmt sheetId="1" xfDxf="1" sqref="I1:I1048576" start="0" length="0"/>
    <rcc rId="0" sId="1" dxf="1">
      <nc r="I2" t="inlineStr">
        <is>
          <t>Ocena finansowa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02-08-2023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7-06-2023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10-07-2023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13-06-2023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19">
      <nc r="I10">
        <v>45134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27-07-2023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2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3" t="inlineStr">
        <is>
          <t>07-07-2023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nie wymagana</t>
        </is>
      </nc>
      <ndxf>
        <font>
          <sz val="14"/>
          <color auto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13-10-2023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1" t="inlineStr">
        <is>
          <t>8-08-2023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2" start="0" length="0">
      <dxf>
        <font>
          <sz val="14"/>
          <color rgb="FFFF0000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26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29">
        <v>45132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3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5">
        <v>45133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6">
        <v>45190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7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 t="inlineStr">
        <is>
          <t>14-09-2023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1" t="inlineStr">
        <is>
          <t>21-0-2023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06-10-2023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18-08-2023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0" t="inlineStr">
        <is>
          <t>21-09-2023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6-11-2023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0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6">
        <v>45155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#REF!+#REF!+#REF!+#REF!+#REF!+I63+I52+#REF!+I39+I38+I36+I33+I22+I6</f>
      </nc>
      <ndxf>
        <numFmt numFmtId="4" formatCode="#,##0.00"/>
      </ndxf>
    </rcc>
  </rrc>
  <rrc rId="6563" sId="1" ref="I1:I1048576" action="deleteCol">
    <undo index="2" exp="area" ref3D="1" dr="$P$1:$AI$1048576" dn="Z_FA78561F_0C6F_4804_9333_A73B0AB50800_.wvu.Cols" sId="1"/>
    <undo index="0" exp="area" ref3D="1" dr="$AB$1:$AH$1048576" dn="Z_E602428C_6C87_42D7_8A74_E5E6E3E9C1B4_.wvu.Cols" sId="1"/>
    <rfmt sheetId="1" xfDxf="1" sqref="I1:I1048576" start="0" length="0"/>
    <rfmt sheetId="1" sqref="I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I3" t="inlineStr">
        <is>
          <t>Wynik oceny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I10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2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3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nie wymagana</t>
        </is>
      </nc>
      <ndxf>
        <font>
          <sz val="14"/>
          <color auto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1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2" start="0" length="0">
      <dxf>
        <font>
          <sz val="14"/>
          <color rgb="FFFF0000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3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 t="inlineStr">
        <is>
          <t>pozytywna warunkowa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 t="inlineStr">
        <is>
          <t>pozytywna warunkowa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7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5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7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4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0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3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4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5" t="inlineStr">
        <is>
          <t>nie wymagana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6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1" t="inlineStr">
        <is>
          <t>nie wymagana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#REF!+#REF!+#REF!+#REF!+#REF!+I63+I52+#REF!+I39+I38+I36+I33+I22+I6</f>
      </nc>
      <ndxf>
        <numFmt numFmtId="4" formatCode="#,##0.00"/>
      </ndxf>
    </rcc>
  </rrc>
  <rrc rId="6564" sId="1" ref="I1:I1048576" action="deleteCol">
    <undo index="2" exp="area" ref3D="1" dr="$O$1:$AH$1048576" dn="Z_FA78561F_0C6F_4804_9333_A73B0AB50800_.wvu.Cols" sId="1"/>
    <undo index="0" exp="area" ref3D="1" dr="$AA$1:$AG$1048576" dn="Z_E602428C_6C87_42D7_8A74_E5E6E3E9C1B4_.wvu.Cols" sId="1"/>
    <rfmt sheetId="1" xfDxf="1" sqref="I1:I1048576" start="0" length="0"/>
    <rcc rId="0" sId="1" dxf="1">
      <nc r="I2" t="inlineStr">
        <is>
          <t>data przekazania do PP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4" t="inlineStr">
        <is>
          <t>9-05-2023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9-05-2023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31-08-2023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01-06-2023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11-05-2023</t>
        </is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22-05-2023
14-09-2023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19">
      <nc r="I10">
        <v>45091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26-06-2023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 t="inlineStr">
        <is>
          <t>04-08-2023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3">
        <v>45084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4">
        <v>45103</v>
      </nc>
      <ndxf>
        <font>
          <sz val="14"/>
          <color auto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01-09-2023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7">
        <v>45084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26-06-2023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07-07-2023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 t="inlineStr">
        <is>
          <t>5-06-2023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6">
        <v>45197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7">
        <v>45077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9">
        <v>45203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0">
        <v>45077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1">
        <v>45077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6-06-2023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 t="inlineStr">
        <is>
          <t>04-08-2023</t>
        </is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 t="inlineStr">
        <is>
          <t>23-08-2023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5">
        <v>45205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6">
        <v>45106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7">
        <v>45161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8">
        <v>45142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9">
        <v>45107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0">
        <v>45166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 t="inlineStr">
        <is>
          <t>22-06-2023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3">
        <v>45128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 t="inlineStr">
        <is>
          <t>02-09-2023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5">
        <v>45166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6">
        <v>45163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11-08-2023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>23-08-2023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>25-08-2023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4-09-2023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22-08-2023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55">
        <v>45173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 t="inlineStr">
        <is>
          <t>18-08-2023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28-08-2023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 t="inlineStr">
        <is>
          <t>28-27-2023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 t="inlineStr">
        <is>
          <t>06-09-2023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1">
        <v>45156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2">
        <v>45134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3">
        <v>45146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 t="inlineStr">
        <is>
          <t>07-07-2023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16-08-2023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24-07-2023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28-07-2023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 t="inlineStr">
        <is>
          <t>28-08-2023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 t="inlineStr">
        <is>
          <t>07-08-2023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0">
        <v>45161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1">
        <v>45131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2">
        <v>45157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3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4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5">
        <v>45167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6">
        <v>45132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7">
        <v>45166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8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9" t="inlineStr">
        <is>
          <t>28-07-2023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80">
        <v>45142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1" t="inlineStr">
        <is>
          <t>28-07-2023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65" sId="1" ref="I1:I1048576" action="deleteCol">
    <undo index="2" exp="area" ref3D="1" dr="$N$1:$AG$1048576" dn="Z_FA78561F_0C6F_4804_9333_A73B0AB50800_.wvu.Cols" sId="1"/>
    <undo index="0" exp="area" ref3D="1" dr="$Z$1:$AF$1048576" dn="Z_E602428C_6C87_42D7_8A74_E5E6E3E9C1B4_.wvu.Cols" sId="1"/>
    <rfmt sheetId="1" xfDxf="1" sqref="I1:I1048576" start="0" length="0"/>
    <rcc rId="0" sId="1" dxf="1">
      <nc r="I2" t="inlineStr">
        <is>
          <t>Ocena pomocy publicznej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12-05-2023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31-08-2023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13-09-2023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9" t="inlineStr">
        <is>
          <t>20-09-2023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19">
      <nc r="I10">
        <v>45169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I1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13">
        <v>45163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6-07-2023</t>
        </is>
      </nc>
      <n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14-09-2023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30-06-2023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3-07-2023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rgb="FFFF0000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7" t="inlineStr">
        <is>
          <t>07-08-2023 (do uzup)
15.09.2023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30">
        <v>45105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32">
        <v>45106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3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4" t="inlineStr">
        <is>
          <t>31-08-2023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5" start="0" length="0">
      <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43">
        <v>45134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7" t="inlineStr">
        <is>
          <t>28-08-2023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6-07-2023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64">
        <v>45114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18-08-2023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7" t="inlineStr">
        <is>
          <t>28-07-2023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70">
        <v>45166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71">
        <v>45208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1" t="inlineStr">
        <is>
          <t>04-08-2023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#REF!+#REF!+#REF!+#REF!+#REF!+I63+I52+#REF!+I39+I38+I36+I33+I22+I6</f>
      </nc>
      <ndxf>
        <numFmt numFmtId="4" formatCode="#,##0.00"/>
      </ndxf>
    </rcc>
  </rrc>
  <rrc rId="6566" sId="1" ref="I1:I1048576" action="deleteCol">
    <undo index="2" exp="area" ref3D="1" dr="$M$1:$AF$1048576" dn="Z_FA78561F_0C6F_4804_9333_A73B0AB50800_.wvu.Cols" sId="1"/>
    <undo index="0" exp="area" ref3D="1" dr="$Y$1:$AE$1048576" dn="Z_E602428C_6C87_42D7_8A74_E5E6E3E9C1B4_.wvu.Cols" sId="1"/>
    <rfmt sheetId="1" xfDxf="1" sqref="I1:I1048576" start="0" length="0"/>
    <rfmt sheetId="1" sqref="I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" t="inlineStr">
        <is>
          <t>Wynik oceny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9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I10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I11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warunkowa</t>
        </is>
      </nc>
      <ndxf>
        <font>
          <sz val="14"/>
          <color auto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rgb="FFFF0000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7" t="inlineStr">
        <is>
          <t xml:space="preserve">
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4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5" start="0" length="0">
      <dxf>
        <font>
          <sz val="14"/>
          <color auto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1"/>
          <color auto="1"/>
          <name val="Calibri"/>
          <scheme val="minor"/>
        </font>
        <fill>
          <patternFill patternType="solid">
            <bgColor rgb="FFFF0000"/>
          </patternFill>
        </fill>
      </dxf>
    </rfmt>
    <rfmt sheetId="1" sqref="I37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3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7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4" t="inlineStr">
        <is>
          <t>warunkowa 
(brak pomocy)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7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0" t="inlineStr">
        <is>
          <t>brak pomocy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pozytywna warunkowa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1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#REF!+#REF!+#REF!+#REF!+#REF!+I63+I52+#REF!+I39+I38+K36+I33+I22+I6</f>
      </nc>
      <ndxf>
        <numFmt numFmtId="4" formatCode="#,##0.00"/>
      </ndxf>
    </rcc>
  </rrc>
  <rrc rId="6567" sId="1" ref="I1:I1048576" action="deleteCol">
    <undo index="2" exp="area" ref3D="1" dr="$L$1:$AE$1048576" dn="Z_FA78561F_0C6F_4804_9333_A73B0AB50800_.wvu.Cols" sId="1"/>
    <undo index="0" exp="area" ref3D="1" dr="$X$1:$AD$1048576" dn="Z_E602428C_6C87_42D7_8A74_E5E6E3E9C1B4_.wvu.Cols" sId="1"/>
    <rfmt sheetId="1" xfDxf="1" sqref="I1:I1048576" start="0" length="0"/>
    <rcc rId="0" sId="1" dxf="1">
      <nc r="I2" t="inlineStr">
        <is>
          <t>Ocena merytoryczna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3" t="inlineStr">
        <is>
          <t>Data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12-05-2023
26-05-2023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26-07-2023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12-05-2023
8-09-2023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24-08-2023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17-05-2023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24-05-2023
14-09-2023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10" t="inlineStr">
        <is>
          <t>2023-08-08;
2023-11-06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29-06-2023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2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13">
        <v>45198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18-07-2023</t>
        </is>
      </nc>
      <n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23-05-2023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14-07-2023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5-07-2023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19">
        <v>45174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0">
        <v>45167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07-07-2023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2">
        <v>45169</v>
      </nc>
      <ndxf>
        <font>
          <sz val="14"/>
          <color theme="1"/>
          <name val="Calibri"/>
          <scheme val="minor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3">
        <v>45177</v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11-10-2023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 t="inlineStr">
        <is>
          <t>7-06-2023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 t="inlineStr">
        <is>
          <t>28-09-2023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27">
        <v>45183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 t="inlineStr">
        <is>
          <t>10.10.2023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 t="inlineStr">
        <is>
          <t>29-06-2023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0">
        <v>45097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31">
        <v>45128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7-06-2023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 t="inlineStr">
        <is>
          <t>19.10.2023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35">
        <v>45205</v>
      </nc>
      <n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 t="inlineStr">
        <is>
          <t>04-07-2023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7" start="0" length="0">
      <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8" t="inlineStr">
        <is>
          <t>17.10.2023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9" t="inlineStr">
        <is>
          <t>07-07-2023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I42">
        <v>45196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3">
        <v>45196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44">
        <v>45190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7" t="inlineStr">
        <is>
          <t>28-08-2023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17-08-2023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>31.10.2023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51">
        <v>45191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7-08-2023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54">
        <v>45195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6" t="inlineStr">
        <is>
          <t>18-08-2023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57">
        <v>45196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0" t="inlineStr">
        <is>
          <t>25-08-2023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1">
        <v>45156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2">
        <v>45134</v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3">
        <v>45155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4">
        <v>45141</v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I65">
        <v>45174</v>
      </nc>
      <ndxf>
        <font>
          <sz val="14"/>
          <color auto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21-07-2023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15-09-2023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9" t="inlineStr">
        <is>
          <t>25.07.2023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 t="inlineStr">
        <is>
          <t>20-10-2023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19-10-2023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9" t="inlineStr">
        <is>
          <t>17-10-2023</t>
        </is>
      </nc>
      <n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0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rgb="FFFF0000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64" formatCode="yyyy/mm/dd;@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#REF!+#REF!+#REF!+#REF!+#REF!+I63+I52+#REF!+I39+I38+I36+I33+I22+I6</f>
      </nc>
      <ndxf>
        <numFmt numFmtId="4" formatCode="#,##0.00"/>
      </ndxf>
    </rcc>
  </rrc>
  <rrc rId="6568" sId="1" ref="I1:I1048576" action="deleteCol">
    <undo index="2" exp="area" ref3D="1" dr="$K$1:$AD$1048576" dn="Z_FA78561F_0C6F_4804_9333_A73B0AB50800_.wvu.Cols" sId="1"/>
    <undo index="0" exp="area" ref3D="1" dr="$W$1:$AC$1048576" dn="Z_E602428C_6C87_42D7_8A74_E5E6E3E9C1B4_.wvu.Cols" sId="1"/>
    <rfmt sheetId="1" xfDxf="1" sqref="I1:I1048576" start="0" length="0"/>
    <rfmt sheetId="1" sqref="I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I3" t="inlineStr">
        <is>
          <t>Wynik oceny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do uzupełnienia</t>
        </is>
      </nc>
      <ndxf>
        <font>
          <sz val="14"/>
          <color theme="1"/>
          <name val="Calibri"/>
          <scheme val="none"/>
        </font>
        <numFmt numFmtId="164" formatCode="yyyy/mm/dd;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10" t="inlineStr">
        <is>
          <t>I ocena do uzupełnienia;
II ocena 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pozytywna warunkowa</t>
        </is>
      </nc>
      <ndxf>
        <font>
          <sz val="14"/>
          <color auto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 t="inlineStr">
        <is>
          <t xml:space="preserve">pozytywna 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 t="inlineStr">
        <is>
          <t>pozytywna warunkowa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4" start="0" length="0">
      <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5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 t="inlineStr">
        <is>
          <t>pozytywna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7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8" t="inlineStr">
        <is>
          <t>do uzupełnienia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9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6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 t="inlineStr">
        <is>
          <t>pozytywna</t>
        </is>
      </nc>
      <ndxf>
        <font>
          <sz val="14"/>
          <color auto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9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3" t="inlineStr">
        <is>
          <t>pozytywna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4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9" t="inlineStr">
        <is>
          <t>do uzupełnienia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83">
        <f>SUM(I4:I64)</f>
      </nc>
      <n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86">
        <f>#REF!+#REF!+#REF!+#REF!+#REF!+I63+I52+#REF!+I39+I38+#REF!+I33+I22+I6</f>
      </nc>
      <ndxf>
        <numFmt numFmtId="4" formatCode="#,##0.00"/>
      </ndxf>
    </rcc>
  </rrc>
  <rrc rId="6569" sId="1" ref="I1:I1048576" action="deleteCol">
    <undo index="2" exp="area" ref3D="1" dr="$J$1:$AC$1048576" dn="Z_FA78561F_0C6F_4804_9333_A73B0AB50800_.wvu.Cols" sId="1"/>
    <undo index="0" exp="area" ref3D="1" dr="$V$1:$AB$1048576" dn="Z_E602428C_6C87_42D7_8A74_E5E6E3E9C1B4_.wvu.Cols" sId="1"/>
    <rfmt sheetId="1" xfDxf="1" sqref="I1:I1048576" start="0" length="0"/>
    <rcc rId="0" sId="1" dxf="1">
      <nc r="I2" t="inlineStr">
        <is>
          <t>potwierdzona data dostarczenia pisma z uwagami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I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" t="inlineStr">
        <is>
          <t>19-04-2023 (formalna)
15-05-2023 (merytoryczna)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" t="inlineStr">
        <is>
          <t>06-07-2023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11-08-2023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I10" t="inlineStr">
        <is>
          <t>05-09-2023 (merytoryczna)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 t="inlineStr">
        <is>
          <t>7-07-2023</t>
        </is>
      </nc>
      <ndxf>
        <font>
          <sz val="14"/>
          <color theme="9" tint="-0.249977111117893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7" t="inlineStr">
        <is>
          <t>03-07-2023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nie dotyczy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6" t="inlineStr">
        <is>
          <t>19-09-2023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 t="inlineStr">
        <is>
          <t>31-08-2023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 t="inlineStr">
        <is>
          <t>22-09-2023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5" t="inlineStr">
        <is>
          <t>22-09-2023</t>
        </is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6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3" t="inlineStr">
        <is>
          <t>11-08-2023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6" t="inlineStr">
        <is>
          <t>11-08-2023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60" t="inlineStr">
        <is>
          <t>17-08-2023 formalna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 t="inlineStr">
        <is>
          <t>11-08-2023</t>
        </is>
      </nc>
      <n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70" sId="1" ref="I1:I1048576" action="deleteCol">
    <undo index="2" exp="area" ref3D="1" dr="$I$1:$AB$1048576" dn="Z_FA78561F_0C6F_4804_9333_A73B0AB50800_.wvu.Cols" sId="1"/>
    <undo index="0" exp="area" ref3D="1" dr="$U$1:$AA$1048576" dn="Z_E602428C_6C87_42D7_8A74_E5E6E3E9C1B4_.wvu.Cols" sId="1"/>
    <rfmt sheetId="1" xfDxf="1" sqref="I1:I1048576" start="0" length="0"/>
    <rcc rId="0" sId="1" dxf="1">
      <nc r="I2" t="inlineStr">
        <is>
          <t>Negocjacje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 rozpoczęcia negocjacji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I1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71" sId="1" ref="I1:I1048576" action="deleteCol">
    <undo index="2" exp="area" ref3D="1" dr="$I$1:$AA$1048576" dn="Z_FA78561F_0C6F_4804_9333_A73B0AB50800_.wvu.Cols" sId="1"/>
    <undo index="0" exp="area" ref3D="1" dr="$T$1:$Z$1048576" dn="Z_E602428C_6C87_42D7_8A74_E5E6E3E9C1B4_.wvu.Cols" sId="1"/>
    <rfmt sheetId="1" xfDxf="1" sqref="I1:I1048576" start="0" length="0"/>
    <rfmt sheetId="1" sqref="I2" start="0" length="0">
      <dxf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" t="inlineStr">
        <is>
          <t>Data zakończenia negocjacji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I1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4"/>
          <color theme="9" tint="-0.249977111117893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72" sId="1" ref="I1:I1048576" action="deleteCol">
    <undo index="2" exp="area" ref3D="1" dr="$I$1:$Z$1048576" dn="Z_FA78561F_0C6F_4804_9333_A73B0AB50800_.wvu.Cols" sId="1"/>
    <undo index="0" exp="area" ref3D="1" dr="$S$1:$Y$1048576" dn="Z_E602428C_6C87_42D7_8A74_E5E6E3E9C1B4_.wvu.Cols" sId="1"/>
    <rfmt sheetId="1" xfDxf="1" sqref="I1:I1048576" start="0" length="0"/>
    <rcc rId="0" sId="1" dxf="1">
      <nc r="I2" t="inlineStr">
        <is>
          <t>Decyzje Zarządu/RN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I3" t="inlineStr">
        <is>
          <t>Data uchwały Zarządu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I1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4"/>
          <color theme="9" tint="-0.249977111117893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</rrc>
  <rrc rId="6573" sId="1" ref="I1:I1048576" action="deleteCol">
    <undo index="2" exp="area" ref3D="1" dr="$I$1:$Y$1048576" dn="Z_FA78561F_0C6F_4804_9333_A73B0AB50800_.wvu.Cols" sId="1"/>
    <undo index="0" exp="area" ref3D="1" dr="$R$1:$X$1048576" dn="Z_E602428C_6C87_42D7_8A74_E5E6E3E9C1B4_.wvu.Cols" sId="1"/>
    <rfmt sheetId="1" xfDxf="1" sqref="I1:I1048576" start="0" length="0"/>
    <rfmt sheetId="1" sqref="I2" start="0" length="0">
      <dxf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" t="inlineStr">
        <is>
          <t>Data uchwały Rady Nadzorczej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I10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4"/>
          <color theme="9" tint="-0.249977111117893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4"/>
          <color theme="1"/>
          <name val="Calibri"/>
          <scheme val="minor"/>
        </font>
        <alignment horizontal="center" vertical="center" readingOrder="0"/>
      </dxf>
    </rfmt>
    <rfmt sheetId="1" sqref="I2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4"/>
          <color theme="9" tint="-0.249977111117893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7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4"/>
          <color theme="1"/>
          <name val="Calibri"/>
          <scheme val="none"/>
        </font>
        <numFmt numFmtId="19" formatCode="yyyy/mm/dd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3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4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5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6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0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1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2" start="0" length="0">
      <dxf>
        <font>
          <sz val="14"/>
          <color theme="1"/>
          <name val="Calibri"/>
          <scheme val="none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I86">
        <f>#REF!+#REF!+#REF!+#REF!+#REF!+I63+I52+#REF!+I39+I38+I36+I33+I22+I6</f>
      </nc>
      <ndxf>
        <numFmt numFmtId="4" formatCode="#,##0.00"/>
      </ndxf>
    </rcc>
    <rcc rId="0" sId="1">
      <nc r="I89">
        <f>250+378</f>
      </nc>
    </rcc>
    <rcc rId="0" sId="1" dxf="1">
      <nc r="I92" t="inlineStr">
        <is>
          <t>Nabór I</t>
        </is>
      </nc>
      <ndxf>
        <alignment horizontal="right" vertical="top" readingOrder="0"/>
      </ndxf>
    </rcc>
    <rcc rId="0" sId="1" dxf="1">
      <nc r="I93" t="inlineStr">
        <is>
          <t>Nabór II</t>
        </is>
      </nc>
      <ndxf>
        <alignment horizontal="right" vertical="top" readingOrder="0"/>
      </ndxf>
    </rcc>
    <rcc rId="0" sId="1" dxf="1">
      <nc r="I94" t="inlineStr">
        <is>
          <t>Nabór III</t>
        </is>
      </nc>
      <ndxf>
        <alignment horizontal="right" vertical="top" readingOrder="0"/>
      </ndxf>
    </rcc>
    <rcc rId="0" sId="1" dxf="1">
      <nc r="I95" t="inlineStr">
        <is>
          <t>Razem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</rrc>
  <rrc rId="6574" sId="1" ref="L1:L1048576" action="deleteCol">
    <undo index="2" exp="area" ref3D="1" dr="$I$1:$X$1048576" dn="Z_FA78561F_0C6F_4804_9333_A73B0AB50800_.wvu.Cols" sId="1"/>
    <undo index="0" exp="area" ref3D="1" dr="$Q$1:$W$1048576" dn="Z_E602428C_6C87_42D7_8A74_E5E6E3E9C1B4_.wvu.Cols" sId="1"/>
    <rfmt sheetId="1" xfDxf="1" sqref="L1:L1048576" start="0" length="0"/>
    <rfmt sheetId="1" sqref="L2" start="0" length="0">
      <dxf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L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9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L1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L1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" start="0" length="0">
      <dxf>
        <font>
          <b/>
          <sz val="22"/>
          <color theme="9" tint="-0.249977111117893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5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sz val="20"/>
          <color rgb="FF33CC33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1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2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5" start="0" length="0">
      <dxf>
        <font>
          <b/>
          <sz val="20"/>
          <color rgb="FF33CC33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1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2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3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5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6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7" start="0" length="0">
      <dxf>
        <font>
          <b/>
          <sz val="22"/>
          <color rgb="FF33CC33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8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9" start="0" length="0">
      <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7" start="0" length="0">
      <dxf>
        <font>
          <b/>
          <sz val="22"/>
          <color rgb="FF33CC33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4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5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7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3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4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5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6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7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8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9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0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1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2" start="0" length="0">
      <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L86" start="0" length="0">
      <dxf>
        <numFmt numFmtId="4" formatCode="#,##0.00"/>
      </dxf>
    </rfmt>
    <rfmt sheetId="1" sqref="L89" start="0" length="0">
      <dxf>
        <font>
          <sz val="16"/>
          <color theme="1"/>
          <name val="Calibri"/>
          <scheme val="minor"/>
        </font>
      </dxf>
    </rfmt>
    <rfmt sheetId="1" sqref="L90" start="0" length="0">
      <dxf>
        <font>
          <sz val="16"/>
          <color theme="1"/>
          <name val="Calibri"/>
          <scheme val="minor"/>
        </font>
      </dxf>
    </rfmt>
    <rcc rId="0" sId="1" dxf="1">
      <nc r="L91" t="inlineStr">
        <is>
          <t>Dofinansowanie dotacja [PLN]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L92">
        <v>766495891.63999999</v>
      </nc>
      <ndxf>
        <numFmt numFmtId="4" formatCode="#,##0.00"/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 numFmtId="4">
      <nc r="L93">
        <v>715257533.97000003</v>
      </nc>
      <ndxf>
        <numFmt numFmtId="4" formatCode="#,##0.00"/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 numFmtId="4">
      <nc r="L94">
        <v>2721246110</v>
      </nc>
      <ndxf>
        <numFmt numFmtId="4" formatCode="#,##0.00"/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>
      <nc r="L95">
        <f>L94+L93+L92</f>
      </nc>
      <n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4" tint="0.59999389629810485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L96" start="0" length="0">
      <dxf>
        <alignment horizontal="center" vertical="center" readingOrder="0"/>
      </dxf>
    </rfmt>
  </rrc>
  <rrc rId="6575" sId="1" ref="P1:P1048576" action="deleteCol">
    <undo index="0" exp="ref" ref3D="1" dr="$P$49" dn="S3Table1_Row5328_1_Column1063_1" sId="1"/>
    <undo index="2" exp="area" ref3D="1" dr="$I$1:$W$1048576" dn="Z_FA78561F_0C6F_4804_9333_A73B0AB50800_.wvu.Cols" sId="1"/>
    <undo index="0" exp="area" ref3D="1" dr="$P$1:$V$1048576" dn="Z_E602428C_6C87_42D7_8A74_E5E6E3E9C1B4_.wvu.Cols" sId="1"/>
    <rfmt sheetId="1" xfDxf="1" sqref="P1:P1048576" start="0" length="0">
      <dxf>
        <numFmt numFmtId="166" formatCode="0.0000"/>
      </dxf>
    </rfmt>
    <rcc rId="0" sId="1" dxf="1">
      <nc r="P2" t="inlineStr">
        <is>
          <t>Efekt ekologiczny MG/rok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right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P3" t="inlineStr">
        <is>
          <t>Ograniczenie emisji CO2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">
        <v>1772.672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1851.98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203.41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37.69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647.27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1884.6964499999999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67.496300000000005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168.14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613.08000000000004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399.94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861.13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1501.39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43.26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226.19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136.86000000000001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940.87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95.75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1188.7</v>
      </nc>
      <ndxf>
        <font>
          <sz val="14"/>
          <color auto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375.36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160.52000000000001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1615.53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277.97000000000003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1304.8703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383.89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124.11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196.35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302.5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76.56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933.06822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2738.2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193.52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5973.88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849.65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945.33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1472.11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128.31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36.43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198.07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354.35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221.73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65.963999999999999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980.50648000000001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549.25438999999994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554.72199000000001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808.56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102.87212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90.414599999999993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2007.2421099999999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74.808989999999994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651.35109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376939.29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655.61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592.57280000000003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178.74006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105.91455999999999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94.456249999999997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390.28719999999998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353.98410000000001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621.18517999999995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185.10409999999999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168.85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624.67079999999999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64.028800000000004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1676.9129700000001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154.47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305.06774000000001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0">
        <v>874.14464999999996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1">
        <v>611.68362000000002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785.87090000000001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35.752690000000001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44.424990000000001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20.184799999999999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104.83707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623.9864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169.16497000000001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1157.57635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203.54722000000001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80.281999999999996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178.95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76" sId="1" ref="P1:P1048576" action="deleteCol">
    <undo index="2" exp="area" ref3D="1" dr="$I$1:$V$1048576" dn="Z_FA78561F_0C6F_4804_9333_A73B0AB50800_.wvu.Cols" sId="1"/>
    <undo index="0" exp="area" ref3D="1" dr="$P$1:$U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right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P3" t="inlineStr">
        <is>
          <t>Ograniczenie emisji N0x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">
        <v>6.2502599999999999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9.5500000000000007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0.84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0.03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1.98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3.36286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0.60750000000000004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1.47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0.56999999999999995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2.21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0.59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7.74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0.04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617.74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0.09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0.28999999999999998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0.63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3.12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290.47000000000003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4.21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1.55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10.194879999999999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2.15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1.1200000000000001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2.04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2.66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0.28999999999999998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4.0613599999999996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6.54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1.59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19.03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0.52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2.9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5.49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0.48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0.85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1.22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0.25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0.48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4.1790000000000001E-2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5.0432899999999998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0.23880000000000001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5.1488199999999997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808.56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0.49626999999999999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0.96299999999999997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4.78796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0.82933999999999997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4.9728000000000003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208.95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0.29849999999999999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4.1741000000000001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1.65707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0.62204999999999999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0.47277999999999998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1.3991100000000001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0.91279999999999994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1.47E-3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7.4630000000000002E-2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0.55227000000000004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1.6125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0.51290000000000002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3.9996999999999998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0.69650000000000001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6.3270000000000007E-2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0">
        <v>5.4256000000000002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1">
        <v>3.9414500000000001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3.0289000000000001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3.1710000000000002E-2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2.1989999999999999E-2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1.8599999999999998E-2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7.8799999999999995E-2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0.32940000000000003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1.34453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2.5492499999999998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741.6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1.1809499999999999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0.89080999999999999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77" sId="1" ref="P1:P1048576" action="deleteCol">
    <undo index="2" exp="area" ref3D="1" dr="$I$1:$U$1048576" dn="Z_FA78561F_0C6F_4804_9333_A73B0AB50800_.wvu.Cols" sId="1"/>
    <undo index="0" exp="area" ref3D="1" dr="$P$1:$T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alignment horizontal="right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P3" t="inlineStr">
        <is>
          <t>Ograniczenie emisji Pyły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">
        <v>9.6530000000000005E-2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0.2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0.02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0.03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6.3740000000000005E-2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2.6100000000000002E-2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0.03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0.01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0.03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0.08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4.8899999999999997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0.02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7.0000000000000007E-2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1.99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0.06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0.03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0.19808999999999999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0.04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0.02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0.05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0.05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5.8450000000000002E-2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0.1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0.04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0.22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0.04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0.05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0.01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0.02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0.02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0.01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1.6000000000000001E-3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0.10600999999999999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9.2000000000000003E-4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0.11137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808.56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4.2300000000000003E-3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1.9800000000000002E-2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7.1590000000000001E-2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1.7049999999999999E-2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8.5080000000000003E-2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3.2000000000000003E-4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1.15E-3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9.2119999999999994E-2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3.372E-2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5.3E-3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4.0299999999999997E-3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1.9449999999999999E-2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1.3599999999999999E-2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0.3826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2.9E-4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8.26E-3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2.3300000000000001E-2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1.0999999999999999E-2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4.6829999999999997E-2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0.69299999999999995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2.8670499999999999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0">
        <v>0.11874999999999999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1">
        <v>6.0720000000000003E-2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5.28E-2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1.2E-4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8.0000000000000007E-5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6.9999999999999994E-5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0.3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1.2700000000000001E-3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2.6669999999999999E-2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3.8120000000000001E-2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11.09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22.03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7.3800000000000003E-3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78" sId="1" ref="P1:P1048576" action="deleteCol">
    <undo index="2" exp="area" ref3D="1" dr="$I$1:$T$1048576" dn="Z_FA78561F_0C6F_4804_9333_A73B0AB50800_.wvu.Cols" sId="1"/>
    <undo index="0" exp="area" ref3D="1" dr="$P$1:$S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top style="thin">
            <color indexed="64"/>
          </top>
        </border>
      </dxf>
    </rfmt>
    <rcc rId="0" sId="1" dxf="1">
      <nc r="P3" t="inlineStr">
        <is>
          <t>Zmniejszenie zużycia energii końcowej (GJ/rok)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P4">
        <v>5870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21250.799999999999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2068.02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363.6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7005.6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21805.7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334.8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1404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3668.4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25.93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16805.740000000002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410.4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2275.1999999999998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1414.8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9226.7999999999993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1033.2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13017.9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1140.69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1461.6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17874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3301.2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14729.5854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1155.5999999999999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1785.6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3068.63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687.6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10828.598400000001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30852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2264.4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66795.23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8942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9560.4500000000007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14561.28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0.04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145.97999999999999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2113.7600000000002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3557.99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2336.4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247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10454.108399999999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6260.34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3079.73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20244.742600000001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1101.5999999999999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961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20867.487499999999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172.8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6854.8032000000003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4078.8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4441.17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3676.93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2052.1464999999998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942.12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1022.4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4006.7301000000002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3926.2818000000002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6537.6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2138.0313000000001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1763.94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6202.8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714.86509999999998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1.831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1.0999999999999999E-2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3340.8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0">
        <v>10155.7269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1">
        <v>6393.6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8840.2204000000002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331.2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496.8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182.43539999999999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1034.644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6831.6826000000001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1821.6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2055.6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655.20000000000005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2199.6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79" sId="1" ref="P1:P1048576" action="deleteCol">
    <undo index="2" exp="area" ref3D="1" dr="$I$1:$S$1048576" dn="Z_FA78561F_0C6F_4804_9333_A73B0AB50800_.wvu.Cols" sId="1"/>
    <undo index="0" exp="area" ref3D="1" dr="$P$1:$R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top style="thin">
            <color indexed="64"/>
          </top>
        </border>
      </dxf>
    </rfmt>
    <rcc rId="0" sId="1" dxf="1">
      <nc r="P3" t="inlineStr">
        <is>
          <t>Zmniejszenie zużycia energii pierwotnej (GJ/rok)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P4">
        <v>5369.5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18134.28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1327.05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198.36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5286.96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18905.95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-438.02969999999999</v>
      </nc>
      <ndxf>
        <font>
          <sz val="14"/>
          <color rgb="FFFF0000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334.8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-3752.46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1616.04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15.31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13647.91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209.52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1414.08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951.48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5290.92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773.64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10086.09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881.77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619.91999999999996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14162.76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3001.32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12170.543900000001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17598.52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545.4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754.84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1956.22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272.52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9442.6767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25403.4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2007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54121.15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6302.6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6040.65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0.02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-323.27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1542.28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2200.19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1652.76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131.69999999999999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7610.1823000000004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5273.5739999999996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4070.5630000000001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16337.6528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808.56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694.5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14245.1163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678.52480000000003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4830.7794999999996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3075.48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-1283.673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-2003.377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1753.3612000000001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942.12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771.84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2642.9782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3127.7444999999998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4605.84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1847.8344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1219.7036000000001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3712.32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577.44190000000003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-10797.510700000001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8.0000000000000002E-3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2586.2399999999998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0">
        <v>8873.7638000000006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1">
        <v>4427.28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7252.7876999999999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152.63999999999999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409.32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74.729799999999997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605.88580000000002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5289.9892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1358.64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13222.44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1293.98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120.96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2117.16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80" sId="1" ref="P1:P1048576" action="deleteCol">
    <undo index="2" exp="area" ref3D="1" dr="$I$1:$R$1048576" dn="Z_FA78561F_0C6F_4804_9333_A73B0AB50800_.wvu.Cols" sId="1"/>
    <undo index="0" exp="area" ref3D="1" dr="$P$1:$Q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top style="thin">
            <color indexed="64"/>
          </top>
        </border>
      </dxf>
    </rfmt>
    <rcc rId="0" sId="1" dxf="1">
      <nc r="P3" t="inlineStr">
        <is>
          <t>Ilość wytwarzanej energii cieplnej ze źródeł odnawialnych (GJ/rok)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P4">
        <v>0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0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1195.74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0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0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180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0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P71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81" sId="1" ref="P1:P1048576" action="deleteCol">
    <undo index="2" exp="area" ref3D="1" dr="$I$1:$Q$1048576" dn="Z_FA78561F_0C6F_4804_9333_A73B0AB50800_.wvu.Cols" sId="1"/>
    <undo index="0" exp="area" ref3D="1" dr="$P$1:$P$1048576" dn="Z_E602428C_6C87_42D7_8A74_E5E6E3E9C1B4_.wvu.Cols" sId="1"/>
    <rfmt sheetId="1" xfDxf="1" sqref="P1:P1048576" start="0" length="0">
      <dxf>
        <numFmt numFmtId="166" formatCode="0.0000"/>
      </dxf>
    </rfmt>
    <rfmt sheetId="1" sqref="P2" start="0" length="0">
      <dxf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</border>
      </dxf>
    </rfmt>
    <rcc rId="0" sId="1" dxf="1">
      <nc r="P3" t="inlineStr">
        <is>
          <t>Ilość wytwarzanego chłodu ze źródeł odnawialnych (MWh/rok)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P4">
        <v>0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9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P10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P1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2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4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7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8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19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0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1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2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3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2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0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1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2">
        <v>0</v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3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5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6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7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8">
        <v>0</v>
      </nc>
      <ndxf>
        <font>
          <sz val="14"/>
          <color theme="1"/>
          <name val="Calibri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39">
        <v>0</v>
      </nc>
      <n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3">
        <v>0</v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7">
        <v>0</v>
      </nc>
      <ndxf>
        <font>
          <sz val="14"/>
          <color rgb="FFFF0000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4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5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1">
        <v>0</v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4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5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6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0" start="0" length="0">
      <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P71">
        <v>0</v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3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4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5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6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7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8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79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0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1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P82">
        <v>0</v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3">
        <f>SUM(P4:P70)</f>
      </nc>
      <ndxf>
        <font>
          <b/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82" sId="1" ref="P1:P1048576" action="deleteCol">
    <undo index="2" exp="area" ref3D="1" dr="$I$1:$P$1048576" dn="Z_FA78561F_0C6F_4804_9333_A73B0AB50800_.wvu.Cols" sId="1"/>
    <rfmt sheetId="1" xfDxf="1" sqref="P1:P1048576" start="0" length="0"/>
    <rcc rId="0" sId="1" dxf="1">
      <nc r="P2" t="inlineStr">
        <is>
          <t>oceniający formalnie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P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P4" t="inlineStr">
        <is>
          <t>Anna Pogroszewska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9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0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1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2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3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4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5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6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7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8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9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0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1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2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3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4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5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6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7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8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9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0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1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2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3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4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5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6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7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8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9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0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1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2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3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4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5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6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7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8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9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0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1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2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3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4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5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6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7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8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9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0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1" t="inlineStr">
        <is>
          <t>Dorota Zdanowska</t>
        </is>
      </nc>
      <ndxf>
        <font>
          <sz val="14"/>
          <color auto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2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3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4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5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6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7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8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9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0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1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2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3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4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5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6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7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8" t="inlineStr">
        <is>
          <t>Anna Pogroszewska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9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0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1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2" t="inlineStr">
        <is>
          <t>Monika Kolankiewicz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3" start="0" length="0">
      <dxf>
        <font>
          <b/>
          <sz val="14"/>
          <color theme="1"/>
          <name val="Calibri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</dxf>
    </rfmt>
  </rrc>
  <rrc rId="6583" sId="1" ref="P1:P1048576" action="deleteCol">
    <undo index="0" exp="area" ref3D="1" dr="$A$3:$P$83" dn="Z_1D01857C_FAEB_4709_9811_1BDE58C0CE62_.wvu.FilterData" sId="1"/>
    <undo index="0" exp="area" ref3D="1" dr="$A$3:$P$83" dn="Z_267DF3A9_F2B7_4232_9C46_21A203530ED4_.wvu.FilterData" sId="1"/>
    <undo index="0" exp="area" ref3D="1" dr="$A$3:$P$83" dn="Z_2C003F70_0FF0_41A5_AD11_0B28614F7DAD_.wvu.FilterData" sId="1"/>
    <undo index="0" exp="area" ref3D="1" dr="$A$3:$P$83" dn="Z_29FC4562_B03D_4021_874A_0EE38D806DD9_.wvu.FilterData" sId="1"/>
    <undo index="0" exp="area" ref3D="1" dr="$A$3:$P$83" dn="Z_26D9C539_FD3B_47CA_9E81_FF02AF92F699_.wvu.FilterData" sId="1"/>
    <undo index="0" exp="area" ref3D="1" dr="$A$3:$P$83" dn="Z_28D2B2DE_505E_4AC7_8217_0788471052E3_.wvu.FilterData" sId="1"/>
    <undo index="0" exp="area" ref3D="1" dr="$A$3:$P$83" dn="Z_196CFEEB_8B2F_46E6_A5C3_44B809E38390_.wvu.FilterData" sId="1"/>
    <undo index="0" exp="area" ref3D="1" dr="$A$3:$P$83" dn="Z_272B2FA2_BB9A_44A3_887B_EC488DBB5B4E_.wvu.FilterData" sId="1"/>
    <undo index="0" exp="area" ref3D="1" dr="$A$3:$P$83" dn="Z_25ED924D_8820_4C70_97DC_B0BAE4633AA1_.wvu.FilterData" sId="1"/>
    <undo index="0" exp="area" ref3D="1" dr="$A$3:$P$83" dn="Z_127E2ECD_51EA_4E61_8CF8_7DE607024CAE_.wvu.FilterData" sId="1"/>
    <undo index="0" exp="area" ref3D="1" dr="$A$3:$P$83" dn="Z_10A14329_9F12_4F89_A691_27EF688F4B05_.wvu.FilterData" sId="1"/>
    <undo index="0" exp="area" ref3D="1" dr="$A$3:$P$83" dn="Z_24D48DF7_2FB9_41FF_8415_81DA2F921E22_.wvu.FilterData" sId="1"/>
    <undo index="0" exp="area" ref3D="1" dr="$A$3:$P$83" dn="Z_215DF829_5459_4696_AD5C_5EBBC05B9B2D_.wvu.FilterData" sId="1"/>
    <undo index="0" exp="area" ref3D="1" dr="$A$3:$P$83" dn="Z_1A61FED0_FDDF_4DDF_B5B4_EF32316D6D41_.wvu.FilterData" sId="1"/>
    <undo index="0" exp="area" ref3D="1" dr="$A$3:$P$83" dn="Z_19967CF0_A36A_4395_9617_94DDA794FF55_.wvu.FilterData" sId="1"/>
    <undo index="0" exp="area" ref3D="1" dr="$A$3:$P$83" dn="Z_10387C9B_85A3_4B68_90E9_A52E806E10E5_.wvu.FilterData" sId="1"/>
    <undo index="0" exp="area" ref3D="1" dr="$A$3:$P$83" dn="Z_0A0844A3_509D_4DEB_8D91_E9189D8F37EC_.wvu.FilterData" sId="1"/>
    <undo index="0" exp="area" ref3D="1" dr="$A$3:$P$83" dn="Z_B6502BE4_0551_44BF_8546_56F2ABC309B0_.wvu.FilterData" sId="1"/>
    <undo index="0" exp="area" ref3D="1" dr="$A$3:$P$83" dn="Z_8169B1F8_4C71_470F_9497_948B694B33F0_.wvu.FilterData" sId="1"/>
    <undo index="0" exp="area" ref3D="1" dr="$A$3:$P$83" dn="Z_915FD883_118C_4D4F_AE07_7A7DDE28DDC8_.wvu.FilterData" sId="1"/>
    <undo index="0" exp="area" ref3D="1" dr="$A$3:$P$83" dn="Z_A41A45BF_18EA_4C43_B11F_10AADB1E9F17_.wvu.FilterData" sId="1"/>
    <undo index="0" exp="area" ref3D="1" dr="$A$3:$P$83" dn="Z_91B008BC_7EC6_4E51_B313_D7FFE7685A29_.wvu.FilterData" sId="1"/>
    <undo index="0" exp="area" ref3D="1" dr="$A$3:$P$83" dn="Z_B0592FF2_D936_4945_B288_AADEAB93F31F_.wvu.FilterData" sId="1"/>
    <undo index="0" exp="area" ref3D="1" dr="$A$3:$P$83" dn="Z_A8106BFE_8019_4CBE_9871_FF408AB043AF_.wvu.FilterData" sId="1"/>
    <undo index="0" exp="area" ref3D="1" dr="$A$3:$P$83" dn="Z_A5621751_D3CD_480E_BF94_588DF8168B61_.wvu.FilterData" sId="1"/>
    <undo index="0" exp="area" ref3D="1" dr="$A$3:$P$83" dn="Z_A40A10C7_898C_4329_9FA8_38C2B84DB1D0_.wvu.FilterData" sId="1"/>
    <undo index="0" exp="area" ref3D="1" dr="$A$3:$P$83" dn="Z_88FA15AE_6876_4128_987D_11B5CB11AEF7_.wvu.FilterData" sId="1"/>
    <undo index="0" exp="area" ref3D="1" dr="$A$3:$P$83" dn="Z_884EDACD_AAC4_4598_88B0_8B45B32560DC_.wvu.FilterData" sId="1"/>
    <undo index="0" exp="area" ref3D="1" dr="$A$3:$P$83" dn="Z_7DA8AA8E_7CCB_4366_AF5C_42614678C836_.wvu.FilterData" sId="1"/>
    <undo index="0" exp="area" ref3D="1" dr="$A$3:$P$83" dn="Z_A0FF240F_BD06_4996_A644_53B8B7894075_.wvu.FilterData" sId="1"/>
    <undo index="0" exp="area" ref3D="1" dr="$A$3:$P$83" dn="Z_AE1669C7_C1C9_405D_88B0_3AAA4913276B_.wvu.FilterData" sId="1"/>
    <undo index="0" exp="area" ref3D="1" dr="$A$3:$P$83" dn="Z_84788766_3A4D_4226_B01D_AF9D0BE91D4F_.wvu.FilterData" sId="1"/>
    <undo index="0" exp="area" ref3D="1" dr="$A$3:$P$83" dn="Z_A6EA9758_56B5_452D_9C9E_101FFD356DD5_.wvu.FilterData" sId="1"/>
    <undo index="0" exp="area" ref3D="1" dr="$A$3:$P$83" dn="Z_ACBBEEF0_F900_4DDD_860C_7A24BFDF7533_.wvu.FilterData" sId="1"/>
    <undo index="0" exp="area" ref3D="1" dr="$A$3:$P$83" dn="Z_7E69C12F_D12C_4E30_AF23_6610483C6B97_.wvu.FilterData" sId="1"/>
    <undo index="0" exp="area" ref3D="1" dr="$A$3:$P$83" dn="Z_AC7B6604_FBCD_4A35_A959_492D8958436D_.wvu.FilterData" sId="1"/>
    <undo index="0" exp="area" ref3D="1" dr="$A$3:$P$83" dn="Z_78E0DBF9_526E_46F5_AA65_9B91DCE1D5D2_.wvu.FilterData" sId="1"/>
    <undo index="0" exp="area" ref3D="1" dr="$A$3:$P$83" dn="Z_A77CF2D3_3550_439E_A74B_2C77A58603F1_.wvu.FilterData" sId="1"/>
    <undo index="0" exp="area" ref3D="1" dr="$A$3:$P$83" dn="Z_985BCCDE_F593_4128_9417_564D601F0DF2_.wvu.FilterData" sId="1"/>
    <undo index="0" exp="area" ref3D="1" dr="$A$3:$P$83" dn="Z_754F5609_3BF4_4D6F_837A_86859A35D95F_.wvu.FilterData" sId="1"/>
    <undo index="0" exp="area" ref3D="1" dr="$A$3:$P$83" dn="Z_6A5685EC_A39E_4742_9605_A6F1A38CB6CA_.wvu.FilterData" sId="1"/>
    <undo index="0" exp="area" ref3D="1" dr="$A$3:$P$83" dn="Z_903C7E70_816C_4E5A_B280_093DA5DB23AB_.wvu.FilterData" sId="1"/>
    <undo index="0" exp="area" ref3D="1" dr="$A$3:$P$83" dn="Z_72F347FB_5C60_4089_BF95_D9815FF87C60_.wvu.FilterData" sId="1"/>
    <undo index="0" exp="area" ref3D="1" dr="$A$3:$P$83" dn="Z_8B5177E4_F0DD_4B71_977F_B6DEA5395F96_.wvu.FilterData" sId="1"/>
    <undo index="0" exp="area" ref3D="1" dr="$A$3:$P$83" dn="Z_6C5A948C_6E68_4917_A777_6ACCE60F2AA3_.wvu.FilterData" sId="1"/>
    <undo index="0" exp="area" ref3D="1" dr="$A$3:$P$83" dn="Z_697443F8_AFF9_4F32_92FD_DAFBB5E36A88_.wvu.FilterData" sId="1"/>
    <undo index="0" exp="area" ref3D="1" dr="$A$3:$P$83" dn="Z_70127B5E_2EF5_478C_AA95_C0D14CE9E446_.wvu.FilterData" sId="1"/>
    <undo index="0" exp="area" ref3D="1" dr="$A$3:$P$83" dn="Z_BCFD426C_F33E_4152_9386_4D6C38A5C8A3_.wvu.FilterData" sId="1"/>
    <undo index="0" exp="area" ref3D="1" dr="$A$3:$P$83" dn="Z_C07B7B57_3162_4911_95CA_403536D33F6F_.wvu.FilterData" sId="1"/>
    <undo index="0" exp="area" ref3D="1" dr="$A$3:$P$83" dn="Z_A83A28D1_523B_4B95_8749_8AAF4E16953C_.wvu.FilterData" sId="1"/>
    <undo index="0" exp="area" ref3D="1" dr="$A$3:$P$83" dn="Z_C070627D_2669_4031_9139_E9CBCAE60024_.wvu.FilterData" sId="1"/>
    <undo index="0" exp="area" ref3D="1" dr="$A$3:$P$83" dn="Z_A516D39E_C49E_4415_B459_B377B9472E76_.wvu.FilterData" sId="1"/>
    <undo index="0" exp="area" ref3D="1" dr="$A$3:$P$83" dn="Z_A6619847_2603_48B3_B695_5528F3F2147E_.wvu.FilterData" sId="1"/>
    <undo index="0" exp="area" ref3D="1" dr="$A$3:$P$83" dn="Z_BFF9878B_B985_4DF9_8352_67924A88891C_.wvu.FilterData" sId="1"/>
    <undo index="0" exp="area" ref3D="1" dr="$A$3:$P$83" dn="Z_BEE19F41_4A45_4AE4_9060_8A0BDCAA89FC_.wvu.FilterData" sId="1"/>
    <undo index="0" exp="area" ref3D="1" dr="$A$3:$P$83" dn="Z_BDC6EB32_0178_4B95_81EE_7AEB37A41871_.wvu.FilterData" sId="1"/>
    <undo index="0" exp="area" ref3D="1" dr="$A$3:$P$83" dn="Z_80525232_FF47_4FA2_9838_8795AB3A8CA2_.wvu.FilterData" sId="1"/>
    <undo index="0" exp="area" ref3D="1" dr="$A$3:$P$83" dn="Z_A7E1AD43_E641_45AB_B796_8E0D15024780_.wvu.FilterData" sId="1"/>
    <undo index="0" exp="area" ref3D="1" dr="$A$3:$P$83" dn="Z_9DFF64CD_726F_42FB_9054_BDC6CE5ED003_.wvu.FilterData" sId="1"/>
    <undo index="0" exp="area" ref3D="1" dr="$A$3:$P$83" dn="Z_67666DCE_48E5_4B46_A270_6719E0FF4BAC_.wvu.FilterData" sId="1"/>
    <undo index="0" exp="area" ref3D="1" dr="$A$3:$P$83" dn="Z_80C620CF_0541_409C_B403_8553CD16E685_.wvu.FilterData" sId="1"/>
    <undo index="0" exp="area" ref3D="1" dr="$A$3:$P$83" dn="Z_6970B386_BFA1_4E57_B4AA_594A99023CA9_.wvu.FilterData" sId="1"/>
    <undo index="0" exp="area" ref3D="1" dr="$A$3:$P$83" dn="Z_81D76ACB_4258_40FF_B2F1_228B43DCA8BE_.wvu.FilterData" sId="1"/>
    <undo index="0" exp="area" ref3D="1" dr="$A$3:$P$83" dn="Z_7BB05F87_9487_4B02_A7BA_9C6563F3F6C1_.wvu.FilterData" sId="1"/>
    <undo index="0" exp="area" ref3D="1" dr="$A$3:$P$83" dn="Z_8BE06FC8_516B_42DD_9FE9_D4F44A1395F5_.wvu.FilterData" sId="1"/>
    <undo index="0" exp="area" ref3D="1" dr="$A$3:$P$83" dn="Z_7B69D2AD_28F4_44B6_938F_1901F5E39C26_.wvu.FilterData" sId="1"/>
    <undo index="0" exp="area" ref3D="1" dr="$A$3:$P$83" dn="Z_69249C52_63AF_43DA_80BB_01B207020F17_.wvu.FilterData" sId="1"/>
    <undo index="0" exp="area" ref3D="1" dr="$A$3:$P$83" dn="Z_837523EA_E7D4_4A2D_81D9_925172D0AA78_.wvu.FilterData" sId="1"/>
    <undo index="0" exp="area" ref3D="1" dr="$A$3:$P$83" dn="Z_BB765A1F_7141_4BB4_BFCC_D5BC2B5E6275_.wvu.FilterData" sId="1"/>
    <undo index="0" exp="area" ref3D="1" dr="$A$3:$P$83" dn="Z_9F6998C9_CBFA_4141_93D8_2E894BAECF6B_.wvu.FilterData" sId="1"/>
    <undo index="0" exp="area" ref3D="1" dr="$A$3:$P$83" dn="Z_9A7F6137_172E_45E4_8E89_D678D4C2B0A7_.wvu.FilterData" sId="1"/>
    <undo index="0" exp="area" ref3D="1" dr="$A$3:$P$83" dn="Z_BB09D477_D0E2_4484_9787_AE5EA7FA1C91_.wvu.FilterData" sId="1"/>
    <undo index="0" exp="area" ref3D="1" dr="$A$3:$P$83" dn="Z_857843A0_4DA3_47E5_8894_34E72AF0E980_.wvu.FilterData" sId="1"/>
    <undo index="0" exp="area" ref3D="1" dr="$A$3:$P$83" dn="Z_7ABEB21B_2C0D_4CF1_B2B3_2AAEF3AFB69A_.wvu.FilterData" sId="1"/>
    <undo index="0" exp="area" ref3D="1" dr="$A$3:$P$83" dn="Z_A91D042F_E94D_4603_B58C_87319C4B5B2B_.wvu.FilterData" sId="1"/>
    <undo index="0" exp="area" ref3D="1" dr="$A$3:$P$83" dn="Z_5A827AA3_F9BC_4410_812B_53102F92601B_.wvu.FilterData" sId="1"/>
    <undo index="0" exp="area" ref3D="1" dr="$A$3:$P$83" dn="Z_5A5BB28B_6011_4F0E_9284_93A44F727068_.wvu.FilterData" sId="1"/>
    <undo index="0" exp="area" ref3D="1" dr="$A$3:$P$83" dn="Z_573F3AF8_061D_439E_A7DD_E0F4FB40215D_.wvu.FilterData" sId="1"/>
    <undo index="0" exp="area" ref3D="1" dr="$A$3:$P$83" dn="Z_47FAA6DB_D538_4305_9AE1_515D8A9DB1C9_.wvu.FilterData" sId="1"/>
    <undo index="0" exp="area" ref3D="1" dr="$A$3:$P$83" dn="Z_5E45EA26_860F_43C9_BD61_2241A29A61AD_.wvu.FilterData" sId="1"/>
    <undo index="0" exp="area" ref3D="1" dr="$A$3:$P$83" dn="Z_5B8C1F9C_1F46_4745_8D0F_0D50C167811C_.wvu.FilterData" sId="1"/>
    <undo index="0" exp="area" ref3D="1" dr="$A$3:$P$83" dn="Z_513FDE7B_6AF0_48EC_94B4_E6EFAA88FC42_.wvu.FilterData" sId="1"/>
    <undo index="0" exp="area" ref3D="1" dr="$A$3:$P$83" dn="Z_43784F5F_C8BB_460A_8294_F4EA41B9F446_.wvu.FilterData" sId="1"/>
    <undo index="0" exp="area" ref3D="1" dr="$A$3:$P$83" dn="Z_3C490E31_D2A5_4589_AFA2_77035E96497D_.wvu.FilterData" sId="1"/>
    <undo index="0" exp="area" ref3D="1" dr="$A$3:$P$83" dn="Z_3C64175B_DC7A_475F_98B0_B6D0F1A41DA2_.wvu.FilterData" sId="1"/>
    <undo index="0" exp="area" ref3D="1" dr="$A$3:$P$83" dn="Z_485FEF67_5B7D_418B_8973_89A5CC524873_.wvu.FilterData" sId="1"/>
    <undo index="0" exp="area" ref3D="1" dr="$A$3:$P$83" dn="Z_43FF7249_B544_443E_A6B5_B8DD0B540C27_.wvu.FilterData" sId="1"/>
    <undo index="0" exp="area" ref3D="1" dr="$A$3:$P$83" dn="Z_4A73B766_22E9_4FB4_A7DC_73F8E3DD64F6_.wvu.FilterData" sId="1"/>
    <undo index="0" exp="area" ref3D="1" dr="$A$3:$P$83" dn="Z_5D1D379E_2992_4E73_A731_02CB0F6B2856_.wvu.FilterData" sId="1"/>
    <undo index="0" exp="area" ref3D="1" dr="$A$3:$P$83" dn="Z_5CDA07AF_1A2D_4D07_A636_88F4277558FE_.wvu.FilterData" sId="1"/>
    <undo index="0" exp="area" ref3D="1" dr="$A$3:$P$83" dn="Z_55101636_79DB_4E9A_8D22_54A04EA02F2D_.wvu.FilterData" sId="1"/>
    <undo index="0" exp="area" ref3D="1" dr="$A$3:$P$83" dn="Z_58E84F14_EEDE_4B12_A55E_22E5BE58975C_.wvu.FilterData" sId="1"/>
    <undo index="0" exp="area" ref3D="1" dr="$A$3:$P$83" dn="Z_4628059B_B1ED_4EC3_9137_C5F6D397DB41_.wvu.FilterData" sId="1"/>
    <undo index="0" exp="area" ref3D="1" dr="$A$3:$P$83" dn="Z_60D2FDF7_D672_4C36_8CC4_B1E5CCE20D6D_.wvu.FilterData" sId="1"/>
    <undo index="0" exp="area" ref3D="1" dr="$A$3:$P$83" dn="Z_4CB7D1CF_2F39_4AA6_9CC7_17B4F3F17C89_.wvu.FilterData" sId="1"/>
    <undo index="0" exp="area" ref3D="1" dr="$A$3:$P$83" dn="Z_2EB6B675_1178_4624_B438_2B05B83FC8F6_.wvu.FilterData" sId="1"/>
    <undo index="0" exp="area" ref3D="1" dr="$A$3:$P$83" dn="Z_33663A5E_13CD_471C_A6ED_AD30ECDCFD7D_.wvu.FilterData" sId="1"/>
    <undo index="0" exp="area" ref3D="1" dr="$A$3:$P$83" dn="Z_2DD90315_AC69_46D0_9DB4_FCC0660FB792_.wvu.FilterData" sId="1"/>
    <undo index="0" exp="area" ref3D="1" dr="$A$3:$P$83" dn="Z_3A11ABA4_566B_4696_ACBE_E61BA84273AE_.wvu.FilterData" sId="1"/>
    <undo index="0" exp="area" ref3D="1" dr="$A$3:$P$83" dn="Z_3220BFDE_63B3_4575_A299_18FA850D39CB_.wvu.FilterData" sId="1"/>
    <undo index="0" exp="area" ref3D="1" dr="$A$3:$P$83" dn="Z_320A34D7_6167_47A1_A3CC_A811DF9D8386_.wvu.FilterData" sId="1"/>
    <undo index="0" exp="area" ref3D="1" dr="$A$3:$P$83" dn="Z_34630C74_6718_42CB_BDE2_2086EF2F4257_.wvu.FilterData" sId="1"/>
    <undo index="0" exp="area" ref3D="1" dr="$A$3:$P$83" dn="Z_6378280E_CA8D_4560_8E90_B68E3481EEA9_.wvu.FilterData" sId="1"/>
    <undo index="0" exp="area" ref3D="1" dr="$A$3:$P$83" dn="Z_6705E97F_B2A6_49D1_825B_E44BBC872567_.wvu.FilterData" sId="1"/>
    <undo index="0" exp="area" ref3D="1" dr="$A$3:$P$83" dn="Z_E54319D6_E302_4CB7_BBBC_426B23E2C886_.wvu.FilterData" sId="1"/>
    <undo index="0" exp="area" ref3D="1" dr="$A$3:$P$83" dn="Z_FA608549_A6C2_43B6_8D9D_00FC48D3DC70_.wvu.FilterData" sId="1"/>
    <undo index="0" exp="area" ref3D="1" dr="$A$3:$P$83" dn="Z_C907973E_CD2B_4D41_BE65_231C7695D30E_.wvu.FilterData" sId="1"/>
    <undo index="0" exp="area" ref3D="1" dr="$A$3:$P$83" dn="Z_ED74CCB3_B875_4C3F_AC0A_DF58A2D8A241_.wvu.FilterData" sId="1"/>
    <undo index="0" exp="area" ref3D="1" dr="$A$3:$P$83" dn="Z_F009F49D_9514_41CF_97D7_EC1B9A6F2504_.wvu.FilterData" sId="1"/>
    <undo index="0" exp="area" ref3D="1" dr="$A$3:$P$83" dn="Z_F39F3650_DDC4_4A6B_808A_2DF89D1DACEF_.wvu.FilterData" sId="1"/>
    <undo index="0" exp="area" ref3D="1" dr="$A$3:$P$83" dn="Z_F8509C43_1989_4C1B_9BBE_F07A9D36BA83_.wvu.FilterData" sId="1"/>
    <undo index="0" exp="area" ref3D="1" dr="$A$3:$P$83" dn="Z_EB6EA326_395B_454F_9809_3872A2E71707_.wvu.FilterData" sId="1"/>
    <undo index="0" exp="area" ref3D="1" dr="$A$3:$P$83" dn="Z_C33865C1_79AD_49CD_A0C4_C3A6E18E3D48_.wvu.FilterData" sId="1"/>
    <undo index="0" exp="area" ref3D="1" dr="$A$3:$P$83" dn="Z_E1B7FDF1_000E_4025_A4D0_2FC0F7879BDC_.wvu.FilterData" sId="1"/>
    <undo index="0" exp="area" ref3D="1" dr="$A$3:$P$83" dn="Z_D80520AA_B471_4B72_896D_DC81B967BE74_.wvu.FilterData" sId="1"/>
    <undo index="0" exp="area" ref3D="1" dr="$A$3:$P$83" dn="Z_DB312E89_1554_487D_BFBD_CEE419163B27_.wvu.FilterData" sId="1"/>
    <undo index="0" exp="area" ref3D="1" dr="$A$3:$P$83" dn="Z_FAEDE2F9_A5C9_40DA_AE8A_041510DA7E19_.wvu.FilterData" sId="1"/>
    <undo index="0" exp="area" ref3D="1" dr="$A$3:$P$83" dn="Z_FE337A13_045E_4A7D_B245_A6687FB49962_.wvu.FilterData" sId="1"/>
    <undo index="0" exp="area" ref3D="1" dr="$A$3:$P$83" dn="Z_ECC75E16_65FD_46B5_916D_B69A46BE5688_.wvu.FilterData" sId="1"/>
    <undo index="0" exp="area" ref3D="1" dr="$A$3:$P$83" dn="Z_DE63D3E5_02DB_4D0E_B18D_9891FB10C0E3_.wvu.FilterData" sId="1"/>
    <undo index="0" exp="area" ref3D="1" dr="$A$3:$P$83" dn="Z_F58E815B_7151_4D69_A068_A9CF3F23EB27_.wvu.FilterData" sId="1"/>
    <undo index="0" exp="area" ref3D="1" dr="$A$3:$P$83" dn="Z_D35B2A7E_12F2_43A1_9B9B_AEE9113EC458_.wvu.FilterData" sId="1"/>
    <undo index="0" exp="area" ref3D="1" dr="$A$3:$P$83" dn="Z_D9A3577F_6906_499C_A0F2_3E048F20094D_.wvu.FilterData" sId="1"/>
    <undo index="0" exp="area" ref3D="1" dr="$A$3:$P$83" dn="Z_C6076709_B36E_4937_B026_FC0C7819724C_.wvu.FilterData" sId="1"/>
    <undo index="0" exp="area" ref3D="1" dr="$A$3:$P$83" dn="Z_F9FB5E2A_7091_4387_8DB9_B37AF99E5045_.wvu.FilterData" sId="1"/>
    <undo index="0" exp="area" ref3D="1" dr="$A$3:$P$83" dn="Z_DA73D34D_7F03_4F37_A98B_61ADED3CBB41_.wvu.FilterData" sId="1"/>
    <undo index="0" exp="area" ref3D="1" dr="$A$3:$P$83" dn="Z_F4DE7F53_18EF_4979_97EC_539E420D98F5_.wvu.FilterData" sId="1"/>
    <undo index="0" exp="area" ref3D="1" dr="$A$3:$P$83" dn="Z_DBD0ABF5_A627_4974_9F5B_EBF6AAF11E2A_.wvu.FilterData" sId="1"/>
    <undo index="0" exp="area" ref3D="1" dr="$A$3:$P$83" dn="Z_ECF70991_9F29_4F9E_BA18_651C2BFAAA20_.wvu.FilterData" sId="1"/>
    <undo index="0" exp="area" ref3D="1" dr="$A$3:$P$83" dn="Z_FC00E0D5_616C_4773_A90E_05289D2DD6EE_.wvu.FilterData" sId="1"/>
    <undo index="0" exp="area" ref3D="1" dr="$A$3:$P$83" dn="Z_F274312D_8C6F_4AE4_9C90_2AFA0630EC28_.wvu.FilterData" sId="1"/>
    <undo index="0" exp="area" ref3D="1" dr="$A$3:$P$83" dn="Z_E7867DF8_0932_464B_9E78_DF55EB54F310_.wvu.FilterData" sId="1"/>
    <undo index="0" exp="area" ref3D="1" dr="$A$3:$P$83" dn="Z_D8DD8EB3_10A4_4E5D_BBB6_3C2ABE588FFE_.wvu.FilterData" sId="1"/>
    <undo index="0" exp="area" ref3D="1" dr="$A$3:$P$83" dn="Z_F181D3CC_D7C9_463B_8B7A_4AC3E2C1B0CE_.wvu.FilterData" sId="1"/>
    <undo index="0" exp="area" ref3D="1" dr="$A$3:$P$83" dn="Z_C0BA4FCB_D4DE_495D_9E13_9EDB11280559_.wvu.FilterData" sId="1"/>
    <undo index="0" exp="area" ref3D="1" dr="$A$3:$P$83" dn="Z_F4EFDB56_0876_423E_92A2_F83A5B3B4C47_.wvu.FilterData" sId="1"/>
    <undo index="0" exp="area" ref3D="1" dr="$A$3:$P$83" dn="Z_F11D4611_F0A6_4CBA_853A_212F237C5D8E_.wvu.FilterData" sId="1"/>
    <undo index="0" exp="area" ref3D="1" dr="$A$3:$P$83" dn="Z_E4BAB781_AC3B_4A15_B082_C7AB8EDECE47_.wvu.FilterData" sId="1"/>
    <undo index="0" exp="area" ref3D="1" dr="$A$3:$P$83" dn="Z_C11008A0_29C9_42BE_A019_81D6C8867C82_.wvu.FilterData" sId="1"/>
    <undo index="0" exp="area" ref3D="1" dr="$A$3:$P$83" dn="Z_6160A2D7_A68B_4BC5_9DF9_A219808AEE83_.wvu.FilterData" sId="1"/>
    <undo index="0" exp="area" ref3D="1" dr="$A$3:$P$3" dn="Z_62DFEBBF_DF20_4FFE_A1D2_CE2F4A4B64D1_.wvu.FilterData" sId="1"/>
    <undo index="0" exp="area" ref3D="1" dr="$A$3:$P$83" dn="Z_620947DA_99FD_4744_83DF_41E9428EEB28_.wvu.FilterData" sId="1"/>
    <undo index="0" exp="area" ref3D="1" dr="$A$3:$P$83" dn="Z_626059CF_526D_4A44_A0E0_B642A70634B1_.wvu.FilterData" sId="1"/>
    <rfmt sheetId="1" xfDxf="1" sqref="P1:P1048576" start="0" length="0"/>
    <rcc rId="0" sId="1" dxf="1">
      <nc r="P2" t="inlineStr">
        <is>
          <t>Koordynator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P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P4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" t="inlineStr">
        <is>
          <t>Maria Roszkowska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9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0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1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2" t="inlineStr">
        <is>
          <t>Maria Roszkowska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3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4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5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6" t="inlineStr">
        <is>
          <t>Maria Roszkowska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7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8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9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0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1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2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3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4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5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6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7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8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9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0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1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2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3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4" t="inlineStr">
        <is>
          <t>Maria Roszkowska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5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6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7" t="inlineStr">
        <is>
          <t>Maria Roszkowska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8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9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0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1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2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3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4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5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6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7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8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9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0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1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2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3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4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5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6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7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8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9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0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1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2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3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4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5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6" t="inlineStr">
        <is>
          <t>Dorota Zdanowska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7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8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9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0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1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2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3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4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5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6" t="inlineStr">
        <is>
          <t>Katarzyna Zielkiewicz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7" t="inlineStr">
        <is>
          <t>Maria Roszkowska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8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9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0" t="inlineStr">
        <is>
          <t>Agnieszka Dałek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1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2" t="inlineStr">
        <is>
          <t>Izabela Ozdarska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84" sId="1" ref="P1:P1048576" action="deleteCol">
    <rfmt sheetId="1" xfDxf="1" sqref="P1:P1048576" start="0" length="0"/>
    <rcc rId="0" sId="1" dxf="1">
      <nc r="P2" t="inlineStr">
        <is>
          <t xml:space="preserve">osoba weryfikująca merytorycznie 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P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P4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9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0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1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2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3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4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5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6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7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8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9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0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1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2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3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4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5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6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7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8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9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0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1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2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3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4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5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6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7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8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9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0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1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2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3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4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6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7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8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9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0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1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3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4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6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7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9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0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1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2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3" t="inlineStr">
        <is>
          <t>Joanna Jabłkowska</t>
        </is>
      </nc>
      <ndxf>
        <font>
          <sz val="14"/>
          <color theme="1"/>
          <name val="Calibri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4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5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6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7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6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9" t="inlineStr">
        <is>
          <t>Joanna Jabłkowska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0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1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3" t="inlineStr">
        <is>
          <t>Izabela Ozdarska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4" t="inlineStr">
        <is>
          <t>Katarzyna Zielkiewicz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6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9" t="inlineStr">
        <is>
          <t>Dorota Zdanowska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81" t="inlineStr">
        <is>
          <t>Agnieszka Dałek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5" sId="1" ref="P1:P1048576" action="deleteCol">
    <rfmt sheetId="1" xfDxf="1" sqref="P1:P1048576" start="0" length="0"/>
    <rcc rId="0" sId="1" dxf="1">
      <nc r="P2" t="inlineStr">
        <is>
          <t>data zatwierdzenia merytorycznego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P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P4" t="inlineStr">
        <is>
          <t>11-05-2023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" t="inlineStr">
        <is>
          <t>16-05-2023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" t="inlineStr">
        <is>
          <t>16-05-2023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" t="inlineStr">
        <is>
          <t>24-08-2023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" t="inlineStr">
        <is>
          <t>17-05-2023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9" t="inlineStr">
        <is>
          <t>24-05-2023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0" t="inlineStr">
        <is>
          <t>I oc. 2023-08-08;
II oc. 2023-11-03</t>
        </is>
      </nc>
      <ndxf>
        <font>
          <sz val="14"/>
          <color theme="1"/>
          <name val="Calibri"/>
          <scheme val="minor"/>
        </font>
        <numFmt numFmtId="19" formatCode="yyyy/mm/dd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1" t="inlineStr">
        <is>
          <t>29-06-2023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2" t="inlineStr">
        <is>
          <t>07-07-2023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3" t="inlineStr">
        <is>
          <t>28-08-2023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4" t="inlineStr">
        <is>
          <t>6-07-2023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5" t="inlineStr">
        <is>
          <t>23-05-2023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6" t="inlineStr">
        <is>
          <t>28-09-2023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7" t="inlineStr">
        <is>
          <t>29-06-2023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8" t="inlineStr">
        <is>
          <t>6-07-2023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9" t="inlineStr">
        <is>
          <t>04-09-2023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0" t="inlineStr">
        <is>
          <t>28-08-2023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1" t="inlineStr">
        <is>
          <t>07-07-2023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2" t="inlineStr">
        <is>
          <t>31-08-2023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3" t="inlineStr">
        <is>
          <t>07-09-2023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4" t="inlineStr">
        <is>
          <t>11-10-2023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5" t="inlineStr">
        <is>
          <t>7-06-2023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6" t="inlineStr">
        <is>
          <t>7-06-2023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7" t="inlineStr">
        <is>
          <t>14-09-2023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8" t="inlineStr">
        <is>
          <t>10-10-2023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9" t="inlineStr">
        <is>
          <t>29-06-2023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0" t="inlineStr">
        <is>
          <t>20-06-2023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1" t="inlineStr">
        <is>
          <t>20-07-2023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2" t="inlineStr">
        <is>
          <t>12-06-2023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3" t="inlineStr">
        <is>
          <t>19-10-2023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34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35" t="inlineStr">
        <is>
          <t>29-06-2023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6" t="inlineStr">
        <is>
          <t>04-07-2023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7" t="inlineStr">
        <is>
          <t>6-10-2023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8" t="inlineStr">
        <is>
          <t>17-19-2023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9" t="inlineStr">
        <is>
          <t>06-07-2023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1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2" t="inlineStr">
        <is>
          <t>27-09-2023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3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4" t="inlineStr">
        <is>
          <t>21-09-2023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6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7" t="inlineStr">
        <is>
          <t>08-09-2023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8" t="inlineStr">
        <is>
          <t>30-08-2023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9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0" t="inlineStr">
        <is>
          <t>31-10-2023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1" t="inlineStr">
        <is>
          <t>22-09-2023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3" t="inlineStr">
        <is>
          <t>08-09-2023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4" t="inlineStr">
        <is>
          <t>25-09-2023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6" t="inlineStr">
        <is>
          <t>30-08-2023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7" t="inlineStr">
        <is>
          <t>27-09-2023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9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1" t="inlineStr">
        <is>
          <t>30-08-2023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2" t="inlineStr">
        <is>
          <t>28-07-2023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3" t="inlineStr">
        <is>
          <t>01-09-2023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4" t="inlineStr">
        <is>
          <t>03-08-2023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5" t="inlineStr">
        <is>
          <t>5-09-2023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6" t="inlineStr">
        <is>
          <t>21-07-2023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7" t="inlineStr">
        <is>
          <t>15-09-2023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6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9" t="inlineStr">
        <is>
          <t>19.07.2023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0" t="inlineStr">
        <is>
          <t>20-10-2023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1" t="inlineStr">
        <is>
          <t>17-07-2023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3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4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6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9" t="inlineStr">
        <is>
          <t>17-09-2023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1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2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6" sId="1" ref="P1:P1048576" action="deleteCol">
    <rfmt sheetId="1" xfDxf="1" sqref="P1:P1048576" start="0" length="0"/>
    <rcc rId="0" sId="1" dxf="1">
      <nc r="P2" t="inlineStr">
        <is>
          <t>Uwagi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P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P4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" t="inlineStr">
        <is>
          <t>wezwanie do uzupełnienia wysłane 04.09.2023 r.</t>
        </is>
      </nc>
      <ndxf>
        <font>
          <sz val="14"/>
          <color theme="1"/>
          <name val="Calibri"/>
          <scheme val="minor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9" t="inlineStr">
        <is>
          <t>czeka na ropoczęcie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0" t="inlineStr">
        <is>
          <r>
            <t xml:space="preserve">22.06.2023 zmiana kwoty dotacji z 14 972 269 zł (100%) na 12 886 134 zł (86,07%); 
05.09.2023 wysłano pismo z uwagami, 20.09. aktualizacja; 
18.10.2023 obniżenie k.kwal. o 18 tys., zmiana dotacji na 12 877 134 (86,11%), zmiana efektu ekolog. (niższe wartości); </t>
          </r>
          <r>
            <rPr>
              <b/>
              <sz val="11"/>
              <color theme="1"/>
              <rFont val="Calibri"/>
              <family val="2"/>
              <charset val="238"/>
            </rPr>
            <t xml:space="preserve">czeka na ocenę PP po uzup. </t>
          </r>
        </is>
      </nc>
      <ndxf>
        <fill>
          <patternFill patternType="solid">
            <bgColor rgb="FFFF000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11" start="0" length="0">
      <dxf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13" t="inlineStr">
        <is>
          <t>wniosek odesłany do uzupełnienia 31.08.2023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4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5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17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8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20" t="inlineStr">
        <is>
          <t>oceakiwanie na ocenę AFA i PP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1" start="0" length="0">
      <dxf>
        <font>
          <sz val="10"/>
          <color rgb="FFFF0000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22" t="inlineStr">
        <is>
          <t>oceakiwanie na ocenę AFA i PP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24" t="inlineStr">
        <is>
          <t>oczekiwanie na ocenę 2 oczy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5" t="inlineStr">
        <is>
          <t>na etapie negocjacji konieczność uzupełnienia podpisu kwalifikowanego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6" t="inlineStr">
        <is>
          <t>w 2 ocenie zpp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7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28" t="inlineStr">
        <is>
          <t>oczekiwanie na pozostałe oceny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9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30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1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2" t="inlineStr">
        <is>
          <t>czeka na rozpoczęcie negocjacji</t>
        </is>
      </nc>
      <ndxf>
        <font>
          <sz val="14"/>
          <color auto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33" t="inlineStr">
        <is>
          <t>oczekwianie na pozostałe oceny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35" t="inlineStr">
        <is>
          <t>czeka na ocenę ZPP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38" t="inlineStr">
        <is>
          <t>oczekwianie na pozostałe oceny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0" start="0" length="0">
      <dxf>
        <font>
          <sz val="14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1" t="inlineStr">
        <is>
          <t>do przekazania do ocen AFA i pomocy publ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FF000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2" t="inlineStr">
        <is>
          <t xml:space="preserve">czekam na ocenę PP </t>
        </is>
      </nc>
      <ndxf>
        <font>
          <sz val="14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3" t="inlineStr">
        <is>
          <t>w II ocenie po uzupełnieniu</t>
        </is>
      </nc>
      <ndxf>
        <font>
          <sz val="12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44" t="inlineStr">
        <is>
          <t xml:space="preserve">czekam na ocenę PP i i AFA, </t>
        </is>
      </nc>
      <ndxf>
        <font>
          <sz val="14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5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6" t="inlineStr">
        <is>
          <t>ocena merytoryczna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47" start="0" length="0">
      <dxf>
        <font>
          <sz val="14"/>
          <color theme="1"/>
          <name val="Calibri"/>
          <scheme val="minor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8" start="0" length="0">
      <dxf>
        <font>
          <sz val="10"/>
          <color rgb="FFFF0000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49" t="inlineStr">
        <is>
          <t>Na etapie oceny formalnej - uzupełnienia z dn. 21.08.2023 r.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0" t="inlineStr">
        <is>
          <t>oczekiwanie na ocenę 2 oczy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1" t="inlineStr">
        <is>
          <t xml:space="preserve">czekam na ocenę PP </t>
        </is>
      </nc>
      <ndxf>
        <font>
          <sz val="14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2" t="inlineStr">
        <is>
          <t>Na etapie oceny formalnej - uzupełnienia z dn. 18.08.2023 r.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3" t="inlineStr">
        <is>
          <t>ocena DF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4" t="inlineStr">
        <is>
          <t xml:space="preserve">czekam na ocenę PP </t>
        </is>
      </nc>
      <ndxf>
        <font>
          <sz val="14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5" t="inlineStr">
        <is>
          <t>ocena merytoryczna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56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57" t="inlineStr">
        <is>
          <t xml:space="preserve">czekam na ocenę PP </t>
        </is>
      </nc>
      <ndxf>
        <font>
          <sz val="14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8" t="inlineStr">
        <is>
          <t>w trakcie oceny merytorycznej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59" t="inlineStr">
        <is>
          <t>w trakcie oceny merytorycznej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60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1" t="inlineStr">
        <is>
          <t>na etapie oceny formalnej zmniejszono kwoty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62" start="0" length="0">
      <dxf>
        <font>
          <b/>
          <sz val="10"/>
          <color auto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3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64" t="inlineStr">
        <is>
          <t>czeka na rozpoczęcie negocjacji</t>
        </is>
      </nc>
      <ndxf>
        <font>
          <sz val="14"/>
          <color auto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5" t="inlineStr">
        <is>
          <t>czeka na rozpoczęcie negocjacji</t>
        </is>
      </nc>
      <ndxf>
        <font>
          <sz val="14"/>
          <color auto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6" t="inlineStr">
        <is>
          <t>na etapie oceny formalnej zmniejszono kwoty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67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68" start="0" length="0">
      <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9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0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1" t="inlineStr">
        <is>
          <t>czeka na rozpoczęcie negocjacji</t>
        </is>
      </nc>
      <ndxf>
        <font>
          <sz val="14"/>
          <color theme="1"/>
          <name val="Calibri"/>
          <scheme val="minor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3" t="inlineStr">
        <is>
          <t>oczekiwanie na ocenę 2 oczy,
lotus otworzono w dn. 24.07.2023 r.</t>
        </is>
      </nc>
      <ndxf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4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5" t="inlineStr">
        <is>
          <t>ocena merytoryczna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76" t="inlineStr">
        <is>
          <t>ocena merytoryczna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77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8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79" t="inlineStr">
        <is>
          <t>czekam na ocene PP i AFA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80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P81" t="inlineStr">
        <is>
          <t>najprawdopodobniej będzie konieczność cofnięcia do ponownej oceny formalnej
gminne przewozy pasażerskie
na razie działania wstrzymane</t>
        </is>
      </nc>
      <ndxf>
        <font>
          <b/>
          <sz val="12"/>
          <color rgb="FFFF0000"/>
          <name val="Calibri"/>
          <scheme val="minor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2" t="inlineStr">
        <is>
          <t>do wyjasnienia dlaczego ocena neg. Brak uzupełnień w terminie?</t>
        </is>
      </nc>
      <ndxf>
        <font>
          <sz val="14"/>
          <color theme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87" sId="1" ref="P1:P1048576" action="deleteCol">
    <undo index="0" exp="area" ref3D="1" dr="$A$2:$P$83" dn="Z_2860DD67_8532_4D9C_8A18_E1DEAC77807F_.wvu.FilterData" sId="1"/>
    <undo index="0" exp="area" ref3D="1" dr="$A$2:$P$83" dn="Z_18AECD46_92F4_4DFA_B2CB_5B86170774E2_.wvu.FilterData" sId="1"/>
    <undo index="0" exp="area" ref3D="1" dr="$A$2:$P$83" dn="Z_B2914878_6D90_4507_B13C_CE5DBBD52ABE_.wvu.FilterData" sId="1"/>
    <undo index="0" exp="area" ref3D="1" dr="$A$2:$P$83" dn="Z_9C66656C_FCFF_4575_99A1_9B666C1D6C62_.wvu.FilterData" sId="1"/>
    <undo index="0" exp="area" ref3D="1" dr="$A$2:$P$83" dn="Z_C082C429_0144_47B5_99AD_B29F78D94377_.wvu.FilterData" sId="1"/>
    <undo index="0" exp="area" ref3D="1" dr="$A$2:$P$83" dn="Z_8ED6CC78_6C85_4A22_8095_4DEC01B9C10C_.wvu.FilterData" sId="1"/>
    <undo index="0" exp="area" ref3D="1" dr="$A$2:$P$83" dn="Z_BDFFC350_806A_4851_B70E_CC2CDA55586A_.wvu.FilterData" sId="1"/>
    <undo index="0" exp="area" ref3D="1" dr="$A$2:$P$83" dn="Z_6132F7F6_431D_4CAD_8437_E934BA37A17B_.wvu.FilterData" sId="1"/>
    <undo index="0" exp="area" ref3D="1" dr="$A$2:$P$83" dn="Z_E9809CE4_294C_4F00_A127_F722C7F7310F_.wvu.FilterData" sId="1"/>
    <undo index="0" exp="area" ref3D="1" dr="$A$2:$P$83" dn="Z_E602428C_6C87_42D7_8A74_E5E6E3E9C1B4_.wvu.FilterData" sId="1"/>
    <rfmt sheetId="1" xfDxf="1" sqref="P1:P1048576" start="0" length="0"/>
    <rfmt sheetId="1" sqref="P2" start="0" length="0">
      <dxf>
        <alignment horizontal="center" vertical="center" readingOrder="0"/>
      </dxf>
    </rfmt>
    <rfmt sheetId="1" sqref="P3" start="0" length="0">
      <dxf>
        <alignment horizontal="center" vertical="center" readingOrder="0"/>
      </dxf>
    </rfmt>
    <rfmt sheetId="1" sqref="P5" start="0" length="0">
      <dxf>
        <fill>
          <patternFill patternType="solid">
            <bgColor theme="0"/>
          </patternFill>
        </fill>
      </dxf>
    </rfmt>
    <rfmt sheetId="1" sqref="P25" start="0" length="0">
      <dxf>
        <fill>
          <patternFill patternType="solid">
            <bgColor theme="0"/>
          </patternFill>
        </fill>
      </dxf>
    </rfmt>
    <rfmt sheetId="1" sqref="P29" start="0" length="0">
      <dxf>
        <fill>
          <patternFill patternType="solid">
            <bgColor theme="0"/>
          </patternFill>
        </fill>
      </dxf>
    </rfmt>
    <rfmt sheetId="1" sqref="P32" start="0" length="0">
      <dxf>
        <fill>
          <patternFill patternType="solid">
            <bgColor theme="0"/>
          </patternFill>
        </fill>
      </dxf>
    </rfmt>
    <rfmt sheetId="1" sqref="P41" start="0" length="0">
      <dxf>
        <fill>
          <patternFill patternType="solid">
            <bgColor theme="0"/>
          </patternFill>
        </fill>
      </dxf>
    </rfmt>
    <rfmt sheetId="1" sqref="P47" start="0" length="0">
      <dxf>
        <fill>
          <patternFill patternType="solid">
            <bgColor theme="0"/>
          </patternFill>
        </fill>
      </dxf>
    </rfmt>
    <rfmt sheetId="1" sqref="P48" start="0" length="0">
      <dxf>
        <fill>
          <patternFill patternType="solid">
            <bgColor theme="0"/>
          </patternFill>
        </fill>
      </dxf>
    </rfmt>
    <rfmt sheetId="1" sqref="P49" start="0" length="0">
      <dxf>
        <fill>
          <patternFill patternType="solid">
            <bgColor theme="0"/>
          </patternFill>
        </fill>
      </dxf>
    </rfmt>
    <rfmt sheetId="1" sqref="P50" start="0" length="0">
      <dxf>
        <fill>
          <patternFill patternType="solid">
            <bgColor theme="0"/>
          </patternFill>
        </fill>
      </dxf>
    </rfmt>
    <rfmt sheetId="1" sqref="P51" start="0" length="0">
      <dxf>
        <fill>
          <patternFill patternType="solid">
            <bgColor theme="0"/>
          </patternFill>
        </fill>
      </dxf>
    </rfmt>
    <rfmt sheetId="1" sqref="P52" start="0" length="0">
      <dxf>
        <fill>
          <patternFill patternType="solid">
            <bgColor theme="0"/>
          </patternFill>
        </fill>
      </dxf>
    </rfmt>
    <rfmt sheetId="1" sqref="P53" start="0" length="0">
      <dxf>
        <fill>
          <patternFill patternType="solid">
            <bgColor theme="0"/>
          </patternFill>
        </fill>
      </dxf>
    </rfmt>
    <rcc rId="0" sId="1" dxf="1">
      <nc r="P54" t="inlineStr">
        <is>
          <t>wn. przekazany do oceny DG 27.01.2022 r.</t>
        </is>
      </nc>
      <ndxf>
        <fill>
          <patternFill patternType="solid">
            <bgColor theme="0"/>
          </patternFill>
        </fill>
      </ndxf>
    </rcc>
    <rfmt sheetId="1" sqref="P55" start="0" length="0">
      <dxf>
        <fill>
          <patternFill patternType="solid">
            <bgColor theme="0"/>
          </patternFill>
        </fill>
      </dxf>
    </rfmt>
    <rfmt sheetId="1" sqref="P56" start="0" length="0">
      <dxf>
        <fill>
          <patternFill patternType="solid">
            <bgColor theme="0"/>
          </patternFill>
        </fill>
      </dxf>
    </rfmt>
    <rfmt sheetId="1" sqref="P57" start="0" length="0">
      <dxf>
        <fill>
          <patternFill patternType="solid">
            <bgColor theme="0"/>
          </patternFill>
        </fill>
      </dxf>
    </rfmt>
    <rfmt sheetId="1" sqref="P58" start="0" length="0">
      <dxf>
        <fill>
          <patternFill patternType="solid">
            <bgColor theme="0"/>
          </patternFill>
        </fill>
      </dxf>
    </rfmt>
    <rfmt sheetId="1" sqref="P59" start="0" length="0">
      <dxf>
        <fill>
          <patternFill patternType="solid">
            <bgColor theme="0"/>
          </patternFill>
        </fill>
      </dxf>
    </rfmt>
    <rfmt sheetId="1" sqref="P60" start="0" length="0">
      <dxf>
        <fill>
          <patternFill patternType="solid">
            <bgColor theme="0"/>
          </patternFill>
        </fill>
      </dxf>
    </rfmt>
    <rfmt sheetId="1" sqref="P61" start="0" length="0">
      <dxf>
        <fill>
          <patternFill patternType="solid">
            <bgColor theme="0"/>
          </patternFill>
        </fill>
      </dxf>
    </rfmt>
    <rfmt sheetId="1" sqref="P62" start="0" length="0">
      <dxf>
        <fill>
          <patternFill patternType="solid">
            <bgColor theme="0"/>
          </patternFill>
        </fill>
      </dxf>
    </rfmt>
    <rfmt sheetId="1" sqref="P63" start="0" length="0">
      <dxf>
        <fill>
          <patternFill patternType="solid">
            <bgColor theme="0"/>
          </patternFill>
        </fill>
      </dxf>
    </rfmt>
    <rfmt sheetId="1" sqref="P64" start="0" length="0">
      <dxf>
        <fill>
          <patternFill patternType="solid">
            <bgColor theme="0"/>
          </patternFill>
        </fill>
      </dxf>
    </rfmt>
    <rfmt sheetId="1" sqref="P65" start="0" length="0">
      <dxf>
        <fill>
          <patternFill patternType="solid">
            <bgColor theme="0"/>
          </patternFill>
        </fill>
      </dxf>
    </rfmt>
    <rfmt sheetId="1" sqref="P66" start="0" length="0">
      <dxf>
        <fill>
          <patternFill patternType="solid">
            <bgColor theme="0"/>
          </patternFill>
        </fill>
      </dxf>
    </rfmt>
    <rfmt sheetId="1" sqref="P67" start="0" length="0">
      <dxf>
        <fill>
          <patternFill patternType="solid">
            <bgColor theme="0"/>
          </patternFill>
        </fill>
      </dxf>
    </rfmt>
    <rfmt sheetId="1" sqref="P68" start="0" length="0">
      <dxf>
        <fill>
          <patternFill patternType="solid">
            <bgColor theme="0"/>
          </patternFill>
        </fill>
      </dxf>
    </rfmt>
    <rfmt sheetId="1" sqref="P69" start="0" length="0">
      <dxf>
        <fill>
          <patternFill patternType="solid">
            <bgColor theme="0"/>
          </patternFill>
        </fill>
      </dxf>
    </rfmt>
    <rfmt sheetId="1" sqref="P70" start="0" length="0">
      <dxf>
        <fill>
          <patternFill patternType="solid">
            <bgColor theme="0"/>
          </patternFill>
        </fill>
      </dxf>
    </rfmt>
    <rfmt sheetId="1" sqref="P71" start="0" length="0">
      <dxf>
        <fill>
          <patternFill patternType="solid">
            <bgColor theme="0"/>
          </patternFill>
        </fill>
      </dxf>
    </rfmt>
    <rfmt sheetId="1" sqref="P72" start="0" length="0">
      <dxf>
        <fill>
          <patternFill patternType="solid">
            <bgColor theme="0"/>
          </patternFill>
        </fill>
      </dxf>
    </rfmt>
    <rfmt sheetId="1" sqref="P73" start="0" length="0">
      <dxf>
        <fill>
          <patternFill patternType="solid">
            <bgColor theme="0"/>
          </patternFill>
        </fill>
      </dxf>
    </rfmt>
    <rfmt sheetId="1" sqref="P74" start="0" length="0">
      <dxf>
        <fill>
          <patternFill patternType="solid">
            <bgColor theme="0"/>
          </patternFill>
        </fill>
      </dxf>
    </rfmt>
    <rfmt sheetId="1" sqref="P75" start="0" length="0">
      <dxf>
        <fill>
          <patternFill patternType="solid">
            <bgColor theme="0"/>
          </patternFill>
        </fill>
      </dxf>
    </rfmt>
    <rfmt sheetId="1" sqref="P76" start="0" length="0">
      <dxf>
        <fill>
          <patternFill patternType="solid">
            <bgColor theme="0"/>
          </patternFill>
        </fill>
      </dxf>
    </rfmt>
    <rfmt sheetId="1" sqref="P77" start="0" length="0">
      <dxf>
        <fill>
          <patternFill patternType="solid">
            <bgColor theme="0"/>
          </patternFill>
        </fill>
      </dxf>
    </rfmt>
    <rfmt sheetId="1" sqref="P78" start="0" length="0">
      <dxf>
        <fill>
          <patternFill patternType="solid">
            <bgColor theme="0"/>
          </patternFill>
        </fill>
      </dxf>
    </rfmt>
    <rfmt sheetId="1" sqref="P79" start="0" length="0">
      <dxf>
        <fill>
          <patternFill patternType="solid">
            <bgColor theme="0"/>
          </patternFill>
        </fill>
      </dxf>
    </rfmt>
    <rfmt sheetId="1" sqref="P80" start="0" length="0">
      <dxf>
        <fill>
          <patternFill patternType="solid">
            <bgColor theme="0"/>
          </patternFill>
        </fill>
      </dxf>
    </rfmt>
    <rfmt sheetId="1" sqref="P81" start="0" length="0">
      <dxf>
        <fill>
          <patternFill patternType="solid">
            <bgColor theme="0"/>
          </patternFill>
        </fill>
      </dxf>
    </rfmt>
    <rfmt sheetId="1" sqref="P82" start="0" length="0">
      <dxf>
        <fill>
          <patternFill patternType="solid">
            <bgColor theme="0"/>
          </patternFill>
        </fill>
      </dxf>
    </rfmt>
  </rrc>
  <rfmt sheetId="1" sqref="A4:XFD82">
    <dxf>
      <fill>
        <patternFill patternType="none">
          <bgColor auto="1"/>
        </patternFill>
      </fill>
    </dxf>
  </rfmt>
  <rfmt sheetId="1" sqref="A4:XFD82" start="0" length="2147483647">
    <dxf>
      <font>
        <color auto="1"/>
      </font>
    </dxf>
  </rfmt>
  <rfmt sheetId="1" sqref="A4:XFD82" start="0" length="2147483647">
    <dxf>
      <font>
        <sz val="14"/>
      </font>
    </dxf>
  </rfmt>
  <rrc rId="6588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589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590" sId="1" ref="A84:XFD84" action="deleteRow">
    <undo index="1" exp="ref" v="1" dr="G84" r="G86" sId="1"/>
    <undo index="1" exp="ref" v="1" dr="F84" r="F86" sId="1"/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F84">
        <f>#REF!+#REF!+#REF!+#REF!+#REF!+F63+F52+#REF!+F39+F38+F36+F33+F22+F6</f>
      </nc>
      <ndxf>
        <numFmt numFmtId="4" formatCode="#,##0.00"/>
      </ndxf>
    </rcc>
    <rcc rId="0" sId="1" dxf="1">
      <nc r="G84">
        <f>#REF!+#REF!+#REF!+#REF!+#REF!+G63+G52+#REF!+G39+G38+G36+G33+G22+G6</f>
      </nc>
      <ndxf>
        <numFmt numFmtId="4" formatCode="#,##0.00"/>
      </ndxf>
    </rcc>
    <rcc rId="0" sId="1" dxf="1">
      <nc r="H84">
        <f>#REF!+#REF!+#REF!+#REF!+#REF!+H63+H52+#REF!+H39+H38+H36+H33+H22+H6</f>
      </nc>
      <ndxf>
        <numFmt numFmtId="4" formatCode="#,##0.00"/>
      </ndxf>
    </rcc>
    <rcc rId="0" sId="1" dxf="1">
      <nc r="I84">
        <f>#REF!+#REF!+#REF!+#REF!+#REF!+I63+I52+#REF!+I39+I38+I36+I33+I22+I6</f>
      </nc>
      <ndxf>
        <numFmt numFmtId="4" formatCode="#,##0.00"/>
      </ndxf>
    </rcc>
    <rcc rId="0" sId="1" dxf="1">
      <nc r="J84">
        <f>#REF!+#REF!+#REF!+#REF!+#REF!+J63+J52+#REF!+J39+J38+J36+J33+J22+J6</f>
      </nc>
      <ndxf>
        <numFmt numFmtId="4" formatCode="#,##0.00"/>
      </ndxf>
    </rcc>
    <rfmt sheetId="1" sqref="K84" start="0" length="0">
      <dxf>
        <numFmt numFmtId="4" formatCode="#,##0.00"/>
      </dxf>
    </rfmt>
    <rcc rId="0" sId="1" dxf="1">
      <nc r="L84">
        <f>#REF!+#REF!+#REF!+#REF!+#REF!+L63+L52+#REF!+L39+L38+L36+L33+L22+L6</f>
      </nc>
      <ndxf>
        <numFmt numFmtId="4" formatCode="#,##0.00"/>
      </ndxf>
    </rcc>
    <rcc rId="0" sId="1" dxf="1">
      <nc r="M84">
        <f>#REF!+#REF!+#REF!+#REF!+#REF!+M63+M52+#REF!+M39+M38+M36+M33+M22+M6</f>
      </nc>
      <ndxf>
        <numFmt numFmtId="4" formatCode="#,##0.00"/>
      </ndxf>
    </rcc>
    <rcc rId="0" sId="1" dxf="1">
      <nc r="N84">
        <f>#REF!+#REF!+#REF!+#REF!+#REF!+N63+N52+#REF!+N39+N38+N36+N33+N22+N6</f>
      </nc>
      <ndxf>
        <numFmt numFmtId="4" formatCode="#,##0.00"/>
      </ndxf>
    </rcc>
    <rfmt sheetId="1" sqref="O84" start="0" length="0">
      <dxf>
        <numFmt numFmtId="4" formatCode="#,##0.00"/>
      </dxf>
    </rfmt>
  </rrc>
  <rrc rId="6591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592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F84">
        <f>F83-#REF!</f>
      </nc>
      <ndxf>
        <numFmt numFmtId="4" formatCode="#,##0.00"/>
      </ndxf>
    </rcc>
    <rcc rId="0" sId="1" dxf="1">
      <nc r="G84">
        <f>G83-#REF!</f>
      </nc>
      <ndxf>
        <numFmt numFmtId="4" formatCode="#,##0.00"/>
      </ndxf>
    </rcc>
  </rrc>
  <rrc rId="6593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F84">
        <f>2055268688-F83</f>
      </nc>
      <ndxf>
        <numFmt numFmtId="4" formatCode="#,##0.00"/>
      </ndxf>
    </rcc>
    <rcc rId="0" sId="1">
      <nc r="G84">
        <f>599.6+597.3</f>
      </nc>
    </rcc>
    <rcc rId="0" sId="1">
      <nc r="I84">
        <f>332+46 -85</f>
      </nc>
    </rcc>
    <rfmt sheetId="1" sqref="J84" start="0" length="0">
      <dxf>
        <font>
          <sz val="16"/>
          <color theme="1"/>
          <name val="Calibri"/>
          <scheme val="minor"/>
        </font>
      </dxf>
    </rfmt>
    <rfmt sheetId="1" sqref="K84" start="0" length="0">
      <dxf>
        <font>
          <sz val="16"/>
          <color theme="1"/>
          <name val="Calibri"/>
          <scheme val="minor"/>
        </font>
      </dxf>
    </rfmt>
    <rfmt sheetId="1" sqref="L84" start="0" length="0">
      <dxf>
        <numFmt numFmtId="13" formatCode="0%"/>
      </dxf>
    </rfmt>
    <rcc rId="0" sId="1" dxf="1">
      <nc r="M84" t="inlineStr">
        <is>
          <t>wodorowe</t>
        </is>
      </nc>
      <ndxf>
        <numFmt numFmtId="13" formatCode="0%"/>
      </ndxf>
    </rcc>
    <rcc rId="0" sId="1">
      <nc r="N84" t="inlineStr">
        <is>
          <t>elektryczne</t>
        </is>
      </nc>
    </rcc>
  </rrc>
  <rrc rId="6594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fmt sheetId="1" sqref="F84" start="0" length="0">
      <dxf>
        <numFmt numFmtId="4" formatCode="#,##0.00"/>
      </dxf>
    </rfmt>
    <rfmt sheetId="1" sqref="J84" start="0" length="0">
      <dxf>
        <font>
          <sz val="16"/>
          <color theme="1"/>
          <name val="Calibri"/>
          <scheme val="minor"/>
        </font>
      </dxf>
    </rfmt>
    <rfmt sheetId="1" sqref="K84" start="0" length="0">
      <dxf>
        <font>
          <sz val="16"/>
          <color theme="1"/>
          <name val="Calibri"/>
          <scheme val="minor"/>
        </font>
      </dxf>
    </rfmt>
    <rfmt sheetId="1" sqref="L84" start="0" length="0">
      <dxf>
        <numFmt numFmtId="13" formatCode="0%"/>
        <alignment vertical="top" wrapText="1" readingOrder="0"/>
      </dxf>
    </rfmt>
    <rfmt sheetId="1" sqref="M84" start="0" length="0">
      <dxf>
        <numFmt numFmtId="13" formatCode="0%"/>
        <alignment vertical="top" wrapText="1" readingOrder="0"/>
      </dxf>
    </rfmt>
    <rfmt sheetId="1" sqref="N84" start="0" length="0">
      <dxf>
        <numFmt numFmtId="13" formatCode="0%"/>
        <alignment vertical="top" wrapText="1" readingOrder="0"/>
      </dxf>
    </rfmt>
  </rrc>
  <rrc rId="6595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I84" t="inlineStr">
        <is>
          <t>Liczba autobusów elektrycznych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84" t="inlineStr">
        <is>
          <t>Liczba autobusów wodorowych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K84" t="inlineStr">
        <is>
          <t>Liczba trolejbusów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L84" t="inlineStr">
        <is>
          <t>Ograniczenie emisji CO2 Mg/CO2/rok</t>
        </is>
      </nc>
      <ndxf>
        <font>
          <b/>
          <sz val="11"/>
          <color theme="1"/>
          <name val="Calibri"/>
          <scheme val="minor"/>
        </font>
        <numFmt numFmtId="13" formatCode="0%"/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M84" t="inlineStr">
        <is>
          <t>Autobusy wodorowe</t>
        </is>
      </nc>
      <ndxf>
        <font>
          <b/>
          <sz val="11"/>
          <color theme="1"/>
          <name val="Calibri"/>
          <scheme val="minor"/>
        </font>
        <numFmt numFmtId="13" formatCode="0%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N84" t="inlineStr">
        <is>
          <t>Autobusy elektryczne i trolejbusy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596" sId="1" ref="A84:XFD84" action="deleteRow">
    <undo index="3" exp="ref" v="1" dr="N84" r="N87" sId="1"/>
    <undo index="3" exp="ref" v="1" dr="M84" r="M87" sId="1"/>
    <undo index="3" exp="ref" v="1" dr="L84" r="L87" sId="1"/>
    <undo index="3" exp="ref" v="1" dr="K84" r="K87" sId="1"/>
    <undo index="3" exp="ref" v="1" dr="J84" r="J87" sId="1"/>
    <undo index="3" exp="ref" v="1" dr="I84" r="I87" sId="1"/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I84">
        <v>175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left style="medium">
            <color indexed="64"/>
          </left>
        </border>
      </ndxf>
    </rcc>
    <rcc rId="0" sId="1" dxf="1">
      <nc r="J84">
        <v>71</v>
      </nc>
      <ndxf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>
      <nc r="K84">
        <v>6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right style="thin">
            <color indexed="64"/>
          </right>
        </border>
      </ndxf>
    </rcc>
    <rcc rId="0" sId="1" dxf="1" numFmtId="4">
      <nc r="L84">
        <v>12055.84</v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 numFmtId="4">
      <nc r="M84">
        <v>4040.94</v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>
      <nc r="N84">
        <f>L84-M84</f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medium">
            <color indexed="64"/>
          </right>
        </border>
      </ndxf>
    </rcc>
    <rfmt sheetId="1" sqref="O84" start="0" length="0">
      <dxf>
        <numFmt numFmtId="3" formatCode="#,##0"/>
      </dxf>
    </rfmt>
  </rrc>
  <rrc rId="6597" sId="1" ref="A84:XFD84" action="deleteRow">
    <undo index="1" exp="ref" v="1" dr="N84" r="N86" sId="1"/>
    <undo index="1" exp="ref" v="1" dr="M84" r="M86" sId="1"/>
    <undo index="1" exp="ref" v="1" dr="L84" r="L86" sId="1"/>
    <undo index="1" exp="ref" v="1" dr="K84" r="K86" sId="1"/>
    <undo index="1" exp="ref" v="1" dr="J84" r="J86" sId="1"/>
    <undo index="1" exp="ref" v="1" dr="I84" r="I86" sId="1"/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I84">
        <v>311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left style="medium">
            <color indexed="64"/>
          </left>
        </border>
      </ndxf>
    </rcc>
    <rcc rId="0" sId="1" dxf="1">
      <nc r="J84">
        <v>46</v>
      </nc>
      <ndxf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>
      <nc r="K84">
        <v>0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right style="thin">
            <color indexed="64"/>
          </right>
        </border>
      </ndxf>
    </rcc>
    <rcc rId="0" sId="1" dxf="1" numFmtId="4">
      <nc r="L84">
        <v>15824.97</v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>
      <nc r="M84">
        <f>3412.42-M91</f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>
      <nc r="N84">
        <f>L84-M84</f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medium">
            <color indexed="64"/>
          </right>
        </border>
      </ndxf>
    </rcc>
  </rrc>
  <rrc rId="6598" sId="1" ref="A84:XFD84" action="deleteRow">
    <undo index="0" exp="ref" v="1" dr="N84" r="N85" sId="1"/>
    <undo index="0" exp="ref" v="1" dr="M84" r="M85" sId="1"/>
    <undo index="0" exp="ref" v="1" dr="L84" r="L85" sId="1"/>
    <undo index="0" exp="ref" v="1" dr="K84" r="K85" sId="1"/>
    <undo index="0" exp="ref" v="1" dr="J84" r="J85" sId="1"/>
    <undo index="0" exp="ref" v="1" dr="I84" r="I85" sId="1"/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I84">
        <v>730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left style="medium">
            <color indexed="64"/>
          </left>
        </border>
      </ndxf>
    </rcc>
    <rcc rId="0" sId="1" dxf="1">
      <nc r="J84">
        <v>130</v>
      </nc>
      <ndxf>
        <fill>
          <patternFill patternType="solid">
            <bgColor theme="4" tint="0.59999389629810485"/>
          </patternFill>
        </fill>
        <alignment horizontal="center" vertical="top" readingOrder="0"/>
      </ndxf>
    </rcc>
    <rcc rId="0" sId="1" dxf="1">
      <nc r="K84">
        <v>20</v>
      </nc>
      <ndxf>
        <fill>
          <patternFill patternType="solid">
            <bgColor theme="4" tint="0.59999389629810485"/>
          </patternFill>
        </fill>
        <alignment horizontal="center" vertical="top" readingOrder="0"/>
        <border outline="0">
          <right style="thin">
            <color indexed="64"/>
          </right>
        </border>
      </ndxf>
    </rcc>
    <rcc rId="0" sId="1" dxf="1" numFmtId="4">
      <nc r="L84">
        <v>424028.78</v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>
      <nc r="M84">
        <f>9145.76*0.6</f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</ndxf>
    </rcc>
    <rcc rId="0" sId="1" dxf="1">
      <nc r="N84">
        <f>L84-M84</f>
      </nc>
      <ndxf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medium">
            <color indexed="64"/>
          </right>
        </border>
      </ndxf>
    </rcc>
  </rrc>
  <rrc rId="6599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 dxf="1">
      <nc r="I84">
        <f>#REF!+#REF!+#REF!</f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J84">
        <f>#REF!+#REF!+#REF!</f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K84">
        <f>#REF!+#REF!+#REF!</f>
      </nc>
      <ndxf>
        <font>
          <b/>
          <sz val="11"/>
          <color theme="1"/>
          <name val="Calibri"/>
          <scheme val="minor"/>
        </font>
        <fill>
          <patternFill patternType="solid">
            <bgColor theme="4" tint="0.59999389629810485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L84">
        <f>#REF!+#REF!+#REF!</f>
      </nc>
      <n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M84">
        <f>#REF!+#REF!+#REF!</f>
      </nc>
      <n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N84">
        <f>#REF!+#REF!+#REF!</f>
      </nc>
      <n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600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fmt sheetId="1" sqref="I84" start="0" length="0">
      <dxf>
        <alignment horizontal="center" vertical="center" readingOrder="0"/>
      </dxf>
    </rfmt>
    <rfmt sheetId="1" sqref="J84" start="0" length="0">
      <dxf>
        <alignment horizontal="center" vertical="center" readingOrder="0"/>
      </dxf>
    </rfmt>
    <rfmt sheetId="1" sqref="K84" start="0" length="0">
      <dxf>
        <alignment horizontal="center" vertical="center" readingOrder="0"/>
      </dxf>
    </rfmt>
    <rfmt sheetId="1" sqref="L84" start="0" length="0">
      <dxf>
        <alignment horizontal="center" vertical="center" readingOrder="0"/>
      </dxf>
    </rfmt>
    <rfmt sheetId="1" sqref="M84" start="0" length="0">
      <dxf>
        <alignment horizontal="center" vertical="center" readingOrder="0"/>
      </dxf>
    </rfmt>
    <rfmt sheetId="1" sqref="N84" start="0" length="0">
      <dxf>
        <alignment horizontal="center" vertical="center" readingOrder="0"/>
      </dxf>
    </rfmt>
  </rrc>
  <rrc rId="6601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2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3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4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  <rcc rId="0" sId="1">
      <nc r="M84">
        <f>3412.42*0.04</f>
      </nc>
    </rcc>
  </rrc>
  <rrc rId="6605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6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7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8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09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0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1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2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3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4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5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rc rId="6616" sId="1" ref="A84:XFD84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84:XFD84" start="0" length="0"/>
  </rrc>
  <rfmt sheetId="1" sqref="I83:O83">
    <dxf>
      <numFmt numFmtId="167" formatCode="#,##0.0"/>
    </dxf>
  </rfmt>
  <rfmt sheetId="1" sqref="I83:O83">
    <dxf>
      <numFmt numFmtId="3" formatCode="#,##0"/>
    </dxf>
  </rfmt>
  <rfmt sheetId="1" sqref="A9" start="0" length="0">
    <dxf>
      <border outline="0">
        <bottom style="thin">
          <color indexed="64"/>
        </bottom>
      </border>
    </dxf>
  </rfmt>
  <rfmt sheetId="1" sqref="A10" start="0" length="0">
    <dxf>
      <border outline="0">
        <top style="thin">
          <color indexed="64"/>
        </top>
      </border>
    </dxf>
  </rfmt>
  <rfmt sheetId="1" sqref="A83" start="0" length="0">
    <dxf>
      <border>
        <left style="thin">
          <color indexed="64"/>
        </left>
      </border>
    </dxf>
  </rfmt>
  <rfmt sheetId="1" sqref="A83:C83" start="0" length="0">
    <dxf>
      <border>
        <top style="thin">
          <color indexed="64"/>
        </top>
      </border>
    </dxf>
  </rfmt>
  <rfmt sheetId="1" sqref="A83:C83" start="0" length="0">
    <dxf>
      <border>
        <bottom style="thin">
          <color indexed="64"/>
        </bottom>
      </border>
    </dxf>
  </rfmt>
  <rfmt sheetId="1" sqref="A83:C8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83" start="0" length="0">
    <dxf>
      <border>
        <left/>
      </border>
    </dxf>
  </rfmt>
  <rfmt sheetId="1" sqref="A83:C83" start="0" length="0">
    <dxf>
      <border>
        <top/>
      </border>
    </dxf>
  </rfmt>
  <rfmt sheetId="1" sqref="C83" start="0" length="0">
    <dxf>
      <border>
        <right/>
      </border>
    </dxf>
  </rfmt>
  <rfmt sheetId="1" sqref="A83:C83" start="0" length="0">
    <dxf>
      <border>
        <bottom/>
      </border>
    </dxf>
  </rfmt>
  <rfmt sheetId="1" sqref="A83:C83">
    <dxf>
      <border>
        <left/>
        <right/>
        <vertical/>
      </border>
    </dxf>
  </rfmt>
  <rcc rId="6617" sId="1">
    <oc r="C83" t="inlineStr">
      <is>
        <t>RAZEM:</t>
      </is>
    </oc>
    <nc r="C83" t="inlineStr">
      <is>
        <t>suma</t>
      </is>
    </nc>
  </rcc>
  <rfmt sheetId="1" sqref="C83">
    <dxf>
      <alignment horizontal="left" readingOrder="0"/>
    </dxf>
  </rfmt>
  <rfmt sheetId="1" sqref="A83" start="0" length="0">
    <dxf>
      <border>
        <left style="thin">
          <color indexed="64"/>
        </left>
      </border>
    </dxf>
  </rfmt>
  <rfmt sheetId="1" sqref="A83:C83" start="0" length="0">
    <dxf>
      <border>
        <top style="thin">
          <color indexed="64"/>
        </top>
      </border>
    </dxf>
  </rfmt>
  <rfmt sheetId="1" sqref="C83" start="0" length="0">
    <dxf>
      <border>
        <right style="thin">
          <color indexed="64"/>
        </right>
      </border>
    </dxf>
  </rfmt>
  <rfmt sheetId="1" sqref="A83:C83" start="0" length="0">
    <dxf>
      <border>
        <bottom style="thin">
          <color indexed="64"/>
        </bottom>
      </border>
    </dxf>
  </rfmt>
  <rfmt sheetId="1" sqref="D83:O83" start="0" length="0">
    <dxf>
      <border>
        <top style="thin">
          <color indexed="64"/>
        </top>
      </border>
    </dxf>
  </rfmt>
  <rfmt sheetId="1" sqref="O83" start="0" length="0">
    <dxf>
      <border>
        <right style="thin">
          <color indexed="64"/>
        </right>
      </border>
    </dxf>
  </rfmt>
  <rfmt sheetId="1" sqref="D83:O83" start="0" length="0">
    <dxf>
      <border>
        <bottom style="thin">
          <color indexed="64"/>
        </bottom>
      </border>
    </dxf>
  </rfmt>
  <rfmt sheetId="1" sqref="D83:O83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A83:O83">
    <dxf>
      <fill>
        <patternFill>
          <bgColor theme="0" tint="-0.14999847407452621"/>
        </patternFill>
      </fill>
    </dxf>
  </rfmt>
  <rcc rId="6618" sId="1">
    <oc r="M82">
      <v>0</v>
    </oc>
    <nc r="M82"/>
  </rcc>
  <rcc rId="6619" sId="1">
    <oc r="N82">
      <v>0</v>
    </oc>
    <nc r="N82"/>
  </rcc>
  <rcc rId="6620" sId="1">
    <oc r="O82">
      <v>0</v>
    </oc>
    <nc r="O82"/>
  </rcc>
  <rcc rId="6621" sId="1">
    <oc r="J82">
      <v>0</v>
    </oc>
    <nc r="J82"/>
  </rcc>
  <rcc rId="6622" sId="1">
    <oc r="K82">
      <v>0</v>
    </oc>
    <nc r="K82"/>
  </rcc>
  <rcc rId="6623" sId="1">
    <oc r="J77">
      <v>0</v>
    </oc>
    <nc r="J77"/>
  </rcc>
  <rcc rId="6624" sId="1">
    <oc r="K77">
      <v>0</v>
    </oc>
    <nc r="K77"/>
  </rcc>
  <rcc rId="6625" sId="1">
    <oc r="J78">
      <v>0</v>
    </oc>
    <nc r="J78"/>
  </rcc>
  <rcc rId="6626" sId="1">
    <oc r="K78">
      <v>0</v>
    </oc>
    <nc r="K78"/>
  </rcc>
  <rcc rId="6627" sId="1">
    <oc r="J79">
      <v>0</v>
    </oc>
    <nc r="J79"/>
  </rcc>
  <rcc rId="6628" sId="1">
    <oc r="K79">
      <v>0</v>
    </oc>
    <nc r="K79"/>
  </rcc>
  <rcc rId="6629" sId="1">
    <oc r="J80">
      <v>0</v>
    </oc>
    <nc r="J80"/>
  </rcc>
  <rcc rId="6630" sId="1">
    <oc r="K80">
      <v>0</v>
    </oc>
    <nc r="K80"/>
  </rcc>
  <rcc rId="6631" sId="1">
    <oc r="J81">
      <v>0</v>
    </oc>
    <nc r="J81"/>
  </rcc>
  <rcc rId="6632" sId="1">
    <oc r="K81">
      <v>0</v>
    </oc>
    <nc r="K81"/>
  </rcc>
  <rcc rId="6633" sId="1">
    <oc r="L77">
      <v>0</v>
    </oc>
    <nc r="L77"/>
  </rcc>
  <rcc rId="6634" sId="1">
    <oc r="M77">
      <v>0</v>
    </oc>
    <nc r="M77"/>
  </rcc>
  <rcc rId="6635" sId="1">
    <oc r="M78">
      <v>0</v>
    </oc>
    <nc r="M78"/>
  </rcc>
  <rcc rId="6636" sId="1">
    <oc r="M79">
      <v>0</v>
    </oc>
    <nc r="M79"/>
  </rcc>
  <rcc rId="6637" sId="1">
    <oc r="M80">
      <v>0</v>
    </oc>
    <nc r="M80"/>
  </rcc>
  <rcc rId="6638" sId="1">
    <oc r="M81">
      <v>0</v>
    </oc>
    <nc r="M81"/>
  </rcc>
  <rcc rId="6639" sId="1">
    <oc r="N78">
      <v>0</v>
    </oc>
    <nc r="N78"/>
  </rcc>
  <rcc rId="6640" sId="1">
    <oc r="N79">
      <v>0</v>
    </oc>
    <nc r="N79"/>
  </rcc>
  <rcc rId="6641" sId="1">
    <oc r="N80">
      <v>0</v>
    </oc>
    <nc r="N80"/>
  </rcc>
  <rcc rId="6642" sId="1">
    <oc r="O77">
      <v>0</v>
    </oc>
    <nc r="O77"/>
  </rcc>
  <rcc rId="6643" sId="1">
    <oc r="O78">
      <v>0</v>
    </oc>
    <nc r="O78"/>
  </rcc>
  <rcc rId="6644" sId="1">
    <oc r="O80">
      <v>0</v>
    </oc>
    <nc r="O80"/>
  </rcc>
  <rfmt sheetId="1" sqref="A2:O5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J8" start="0" length="2147483647">
    <dxf>
      <font>
        <b val="0"/>
      </font>
    </dxf>
  </rfmt>
  <rcc rId="6645" sId="1">
    <oc r="O4">
      <v>0</v>
    </oc>
    <nc r="O4"/>
  </rcc>
  <rfmt sheetId="1" sqref="J13:J14" start="0" length="2147483647">
    <dxf>
      <font>
        <b val="0"/>
      </font>
    </dxf>
  </rfmt>
  <rfmt sheetId="1" sqref="J21" start="0" length="2147483647">
    <dxf>
      <font>
        <b val="0"/>
      </font>
    </dxf>
  </rfmt>
  <rcc rId="6646" sId="1">
    <oc r="J29">
      <v>0</v>
    </oc>
    <nc r="J29"/>
  </rcc>
  <rcc rId="6647" sId="1">
    <oc r="K29">
      <v>0</v>
    </oc>
    <nc r="K29"/>
  </rcc>
  <rcc rId="6648" sId="1">
    <oc r="M29">
      <v>0</v>
    </oc>
    <nc r="M29"/>
  </rcc>
  <rcc rId="6649" sId="1">
    <oc r="O29">
      <v>0</v>
    </oc>
    <nc r="O29"/>
  </rcc>
  <rcc rId="6650" sId="1">
    <oc r="I54">
      <v>0</v>
    </oc>
    <nc r="I54"/>
  </rcc>
  <rcc rId="6651" sId="1">
    <oc r="J55">
      <v>0</v>
    </oc>
    <nc r="J55"/>
  </rcc>
  <rcc rId="6652" sId="1">
    <oc r="K55">
      <v>0</v>
    </oc>
    <nc r="K55"/>
  </rcc>
  <rcc rId="6653" sId="1">
    <oc r="J56">
      <v>0</v>
    </oc>
    <nc r="J56"/>
  </rcc>
  <rcc rId="6654" sId="1">
    <oc r="K56">
      <v>0</v>
    </oc>
    <nc r="K56"/>
  </rcc>
  <rcc rId="6655" sId="1">
    <oc r="L54">
      <v>0</v>
    </oc>
    <nc r="L54"/>
  </rcc>
  <rcc rId="6656" sId="1">
    <oc r="M55">
      <v>0</v>
    </oc>
    <nc r="M55"/>
  </rcc>
  <rcc rId="6657" sId="1">
    <oc r="M56">
      <v>0</v>
    </oc>
    <nc r="M56"/>
  </rcc>
  <rcc rId="6658" sId="1">
    <oc r="L56">
      <v>0</v>
    </oc>
    <nc r="L56"/>
  </rcc>
  <rcc rId="6659" sId="1">
    <oc r="O55">
      <v>0</v>
    </oc>
    <nc r="O55"/>
  </rcc>
  <rcc rId="6660" sId="1">
    <oc r="O56">
      <v>0</v>
    </oc>
    <nc r="O56"/>
  </rcc>
  <rcc rId="6661" sId="1">
    <oc r="J57">
      <v>0</v>
    </oc>
    <nc r="J57"/>
  </rcc>
  <rcc rId="6662" sId="1">
    <oc r="K57">
      <v>0</v>
    </oc>
    <nc r="K57"/>
  </rcc>
  <rcc rId="6663" sId="1">
    <oc r="J58">
      <v>0</v>
    </oc>
    <nc r="J58"/>
  </rcc>
  <rcc rId="6664" sId="1">
    <oc r="K58">
      <v>0</v>
    </oc>
    <nc r="K58"/>
  </rcc>
  <rcc rId="6665" sId="1">
    <oc r="J59">
      <v>0</v>
    </oc>
    <nc r="J59"/>
  </rcc>
  <rcc rId="6666" sId="1">
    <oc r="K59">
      <v>0</v>
    </oc>
    <nc r="K59"/>
  </rcc>
  <rcc rId="6667" sId="1">
    <oc r="J60">
      <v>0</v>
    </oc>
    <nc r="J60"/>
  </rcc>
  <rcc rId="6668" sId="1">
    <oc r="K60">
      <v>0</v>
    </oc>
    <nc r="K60"/>
  </rcc>
  <rcc rId="6669" sId="1">
    <oc r="J61">
      <v>0</v>
    </oc>
    <nc r="J61"/>
  </rcc>
  <rcc rId="6670" sId="1">
    <oc r="K61">
      <v>0</v>
    </oc>
    <nc r="K61"/>
  </rcc>
  <rcc rId="6671" sId="1">
    <oc r="J62">
      <v>0</v>
    </oc>
    <nc r="J62"/>
  </rcc>
  <rcc rId="6672" sId="1">
    <oc r="K62">
      <v>0</v>
    </oc>
    <nc r="K62"/>
  </rcc>
  <rcc rId="6673" sId="1">
    <oc r="M58">
      <v>0</v>
    </oc>
    <nc r="M58"/>
  </rcc>
  <rcc rId="6674" sId="1">
    <oc r="M59">
      <v>0</v>
    </oc>
    <nc r="M59"/>
  </rcc>
  <rcc rId="6675" sId="1">
    <oc r="M60">
      <v>0</v>
    </oc>
    <nc r="M60"/>
  </rcc>
  <rcc rId="6676" sId="1">
    <oc r="M61">
      <v>0</v>
    </oc>
    <nc r="M61"/>
  </rcc>
  <rcc rId="6677" sId="1">
    <oc r="M62">
      <v>0</v>
    </oc>
    <nc r="M62"/>
  </rcc>
  <rcc rId="6678" sId="1">
    <oc r="N61">
      <v>0</v>
    </oc>
    <nc r="N61"/>
  </rcc>
  <rcc rId="6679" sId="1">
    <oc r="O61">
      <v>0</v>
    </oc>
    <nc r="O61"/>
  </rcc>
  <rcc rId="6680" sId="1">
    <oc r="J63">
      <v>0</v>
    </oc>
    <nc r="J63"/>
  </rcc>
  <rcc rId="6681" sId="1">
    <oc r="K63">
      <v>0</v>
    </oc>
    <nc r="K63"/>
  </rcc>
  <rcc rId="6682" sId="1">
    <oc r="J64">
      <v>0</v>
    </oc>
    <nc r="J64"/>
  </rcc>
  <rcc rId="6683" sId="1">
    <oc r="K64">
      <v>0</v>
    </oc>
    <nc r="K64"/>
  </rcc>
  <rcc rId="6684" sId="1">
    <oc r="J65">
      <v>0</v>
    </oc>
    <nc r="J65"/>
  </rcc>
  <rcc rId="6685" sId="1">
    <oc r="K65">
      <v>0</v>
    </oc>
    <nc r="K65"/>
  </rcc>
  <rcc rId="6686" sId="1">
    <oc r="J66">
      <v>0</v>
    </oc>
    <nc r="J66"/>
  </rcc>
  <rcc rId="6687" sId="1">
    <oc r="K66">
      <v>0</v>
    </oc>
    <nc r="K66"/>
  </rcc>
  <rcc rId="6688" sId="1">
    <oc r="J67">
      <v>0</v>
    </oc>
    <nc r="J67"/>
  </rcc>
  <rcc rId="6689" sId="1">
    <oc r="K67">
      <v>0</v>
    </oc>
    <nc r="K67"/>
  </rcc>
  <rcc rId="6690" sId="1">
    <oc r="J68">
      <v>0</v>
    </oc>
    <nc r="J68"/>
  </rcc>
  <rcc rId="6691" sId="1">
    <oc r="K68">
      <v>0</v>
    </oc>
    <nc r="K68"/>
  </rcc>
  <rcc rId="6692" sId="1">
    <oc r="J69">
      <v>0</v>
    </oc>
    <nc r="J69"/>
  </rcc>
  <rcc rId="6693" sId="1">
    <oc r="K69">
      <v>0</v>
    </oc>
    <nc r="K69"/>
  </rcc>
  <rcc rId="6694" sId="1">
    <oc r="L64">
      <v>0</v>
    </oc>
    <nc r="L64"/>
  </rcc>
  <rcc rId="6695" sId="1">
    <oc r="M63">
      <v>0</v>
    </oc>
    <nc r="M63"/>
  </rcc>
  <rcc rId="6696" sId="1">
    <oc r="M64">
      <v>0</v>
    </oc>
    <nc r="M64"/>
  </rcc>
  <rcc rId="6697" sId="1">
    <oc r="M65">
      <v>0</v>
    </oc>
    <nc r="M65"/>
  </rcc>
  <rcc rId="6698" sId="1">
    <oc r="M66">
      <v>0</v>
    </oc>
    <nc r="M66"/>
  </rcc>
  <rcc rId="6699" sId="1">
    <oc r="M67">
      <v>0</v>
    </oc>
    <nc r="M67"/>
  </rcc>
  <rcc rId="6700" sId="1">
    <oc r="M68">
      <v>0</v>
    </oc>
    <nc r="M68"/>
  </rcc>
  <rcc rId="6701" sId="1">
    <oc r="M69">
      <v>0</v>
    </oc>
    <nc r="M69"/>
  </rcc>
  <rcc rId="6702" sId="1">
    <oc r="N64">
      <v>0</v>
    </oc>
    <nc r="N64"/>
  </rcc>
  <rcc rId="6703" sId="1">
    <oc r="N65">
      <v>0</v>
    </oc>
    <nc r="N65"/>
  </rcc>
  <rcc rId="6704" sId="1">
    <oc r="N66">
      <v>0</v>
    </oc>
    <nc r="N66"/>
  </rcc>
  <rcc rId="6705" sId="1">
    <oc r="O63">
      <v>0</v>
    </oc>
    <nc r="O63"/>
  </rcc>
  <rcc rId="6706" sId="1">
    <oc r="O64">
      <v>0</v>
    </oc>
    <nc r="O64"/>
  </rcc>
  <rcc rId="6707" sId="1">
    <oc r="O65">
      <v>0</v>
    </oc>
    <nc r="O65"/>
  </rcc>
  <rcc rId="6708" sId="1">
    <oc r="O66">
      <v>0</v>
    </oc>
    <nc r="O66"/>
  </rcc>
  <rcc rId="6709" sId="1">
    <oc r="O67">
      <v>0</v>
    </oc>
    <nc r="O67"/>
  </rcc>
  <rcc rId="6710" sId="1">
    <oc r="O68">
      <v>0</v>
    </oc>
    <nc r="O68"/>
  </rcc>
  <rcc rId="6711" sId="1">
    <oc r="J70">
      <v>0</v>
    </oc>
    <nc r="J70"/>
  </rcc>
  <rcc rId="6712" sId="1">
    <oc r="K70">
      <v>0</v>
    </oc>
    <nc r="K70"/>
  </rcc>
  <rcc rId="6713" sId="1">
    <oc r="J71">
      <v>0</v>
    </oc>
    <nc r="J71"/>
  </rcc>
  <rcc rId="6714" sId="1">
    <oc r="K71">
      <v>0</v>
    </oc>
    <nc r="K71"/>
  </rcc>
  <rcc rId="6715" sId="1">
    <oc r="J72">
      <v>0</v>
    </oc>
    <nc r="J72"/>
  </rcc>
  <rcc rId="6716" sId="1">
    <oc r="K72">
      <v>0</v>
    </oc>
    <nc r="K72"/>
  </rcc>
  <rcc rId="6717" sId="1">
    <oc r="J73">
      <v>0</v>
    </oc>
    <nc r="J73"/>
  </rcc>
  <rcc rId="6718" sId="1">
    <oc r="K73">
      <v>0</v>
    </oc>
    <nc r="K73"/>
  </rcc>
  <rcc rId="6719" sId="1">
    <oc r="J74">
      <v>0</v>
    </oc>
    <nc r="J74"/>
  </rcc>
  <rcc rId="6720" sId="1">
    <oc r="K74">
      <v>0</v>
    </oc>
    <nc r="K74"/>
  </rcc>
  <rcc rId="6721" sId="1">
    <oc r="J75">
      <v>0</v>
    </oc>
    <nc r="J75"/>
  </rcc>
  <rcc rId="6722" sId="1">
    <oc r="K75">
      <v>0</v>
    </oc>
    <nc r="K75"/>
  </rcc>
  <rcc rId="6723" sId="1">
    <oc r="J76">
      <v>0</v>
    </oc>
    <nc r="J76"/>
  </rcc>
  <rcc rId="6724" sId="1">
    <oc r="K76">
      <v>0</v>
    </oc>
    <nc r="K76"/>
  </rcc>
  <rcc rId="6725" sId="1">
    <oc r="L70">
      <v>0</v>
    </oc>
    <nc r="L70"/>
  </rcc>
  <rcc rId="6726" sId="1">
    <oc r="M70">
      <v>0</v>
    </oc>
    <nc r="M70"/>
  </rcc>
  <rcc rId="6727" sId="1">
    <oc r="M71">
      <v>0</v>
    </oc>
    <nc r="M71"/>
  </rcc>
  <rcc rId="6728" sId="1">
    <oc r="M72">
      <v>0</v>
    </oc>
    <nc r="M72"/>
  </rcc>
  <rcc rId="6729" sId="1">
    <oc r="M73">
      <v>0</v>
    </oc>
    <nc r="M73"/>
  </rcc>
  <rcc rId="6730" sId="1">
    <oc r="M74">
      <v>0</v>
    </oc>
    <nc r="M74"/>
  </rcc>
  <rcc rId="6731" sId="1">
    <oc r="M75">
      <v>0</v>
    </oc>
    <nc r="M75"/>
  </rcc>
  <rcc rId="6732" sId="1">
    <oc r="M76">
      <v>0</v>
    </oc>
    <nc r="M76"/>
  </rcc>
  <rcc rId="6733" sId="1">
    <oc r="O70">
      <v>0</v>
    </oc>
    <nc r="O70"/>
  </rcc>
  <rcc rId="6734" sId="1">
    <oc r="O71">
      <v>0</v>
    </oc>
    <nc r="O71"/>
  </rcc>
  <rcc rId="6735" sId="1">
    <oc r="O72">
      <v>0</v>
    </oc>
    <nc r="O72"/>
  </rcc>
  <rcc rId="6736" sId="1">
    <oc r="O73">
      <v>0</v>
    </oc>
    <nc r="O73"/>
  </rcc>
  <rcc rId="6737" sId="1">
    <oc r="O74">
      <v>0</v>
    </oc>
    <nc r="O74"/>
  </rcc>
  <rcc rId="6738" sId="1">
    <oc r="O75">
      <v>0</v>
    </oc>
    <nc r="O75"/>
  </rcc>
  <rcc rId="6739" sId="1">
    <oc r="O76">
      <v>0</v>
    </oc>
    <nc r="O76"/>
  </rcc>
  <rrc rId="6740" sId="1" ref="A4:XFD4" action="insertRow">
    <undo index="2" exp="area" ref3D="1" dr="$I$1:$O$1048576" dn="Z_FA78561F_0C6F_4804_9333_A73B0AB50800_.wvu.Cols" sId="1"/>
    <undo index="1" exp="area" ref3D="1" dr="$D$1:$H$1048576" dn="Z_FA78561F_0C6F_4804_9333_A73B0AB50800_.wvu.Cols" sId="1"/>
  </rrc>
  <rrc rId="6741" sId="1" ref="A4:XFD4" action="insertRow">
    <undo index="2" exp="area" ref3D="1" dr="$I$1:$O$1048576" dn="Z_FA78561F_0C6F_4804_9333_A73B0AB50800_.wvu.Cols" sId="1"/>
    <undo index="1" exp="area" ref3D="1" dr="$D$1:$H$1048576" dn="Z_FA78561F_0C6F_4804_9333_A73B0AB50800_.wvu.Cols" sId="1"/>
  </rrc>
  <rcc rId="6742" sId="1">
    <nc r="B4" t="inlineStr">
      <is>
        <t>Wnioskodawca</t>
      </is>
    </nc>
  </rcc>
  <rcc rId="6743" sId="1">
    <nc r="D4" t="inlineStr">
      <is>
        <t>Koszt całkowity przedsięwzięcia [zł]</t>
      </is>
    </nc>
  </rcc>
  <rcc rId="6744" sId="1">
    <nc r="E4" t="inlineStr">
      <is>
        <t>Koszty kwalifikowane przedsięwzięcia [zł]</t>
      </is>
    </nc>
  </rcc>
  <rcc rId="6745" sId="1">
    <nc r="F4" t="inlineStr">
      <is>
        <t>Kwota dotacji [zł]</t>
      </is>
    </nc>
  </rcc>
  <rcc rId="6746" sId="1">
    <nc r="G4" t="inlineStr">
      <is>
        <t>Kwota pożyczki [zł]</t>
      </is>
    </nc>
  </rcc>
  <rcc rId="6747" sId="1">
    <nc r="H4" t="inlineStr">
      <is>
        <t>Data nadania wniosku przez ePUAP</t>
      </is>
    </nc>
  </rcc>
  <rrc rId="6748" sId="1" ref="A2:XFD2" action="deleteRow">
    <undo index="0" exp="area" ref3D="1" dr="$A$2:$O$85" dn="Z_2860DD67_8532_4D9C_8A18_E1DEAC77807F_.wvu.FilterData" sId="1"/>
    <undo index="0" exp="area" ref3D="1" dr="$A$2:$O$85" dn="Z_18AECD46_92F4_4DFA_B2CB_5B86170774E2_.wvu.FilterData" sId="1"/>
    <undo index="0" exp="area" ref3D="1" dr="$A$2:$O$85" dn="Z_B2914878_6D90_4507_B13C_CE5DBBD52ABE_.wvu.FilterData" sId="1"/>
    <undo index="0" exp="area" ref3D="1" dr="$A$2:$O$85" dn="Z_9C66656C_FCFF_4575_99A1_9B666C1D6C62_.wvu.FilterData" sId="1"/>
    <undo index="0" exp="area" ref3D="1" dr="$A$2:$O$85" dn="Z_C082C429_0144_47B5_99AD_B29F78D94377_.wvu.FilterData" sId="1"/>
    <undo index="0" exp="area" ref3D="1" dr="$A$2:$O$85" dn="Z_8ED6CC78_6C85_4A22_8095_4DEC01B9C10C_.wvu.FilterData" sId="1"/>
    <undo index="0" exp="area" ref3D="1" dr="$A$2:$O$85" dn="Z_BDFFC350_806A_4851_B70E_CC2CDA55586A_.wvu.FilterData" sId="1"/>
    <undo index="0" exp="area" ref3D="1" dr="$A$2:$O$85" dn="Z_6132F7F6_431D_4CAD_8437_E934BA37A17B_.wvu.FilterData" sId="1"/>
    <undo index="2" exp="area" ref3D="1" dr="$I$1:$O$1048576" dn="Z_FA78561F_0C6F_4804_9333_A73B0AB50800_.wvu.Cols" sId="1"/>
    <undo index="1" exp="area" ref3D="1" dr="$D$1:$H$1048576" dn="Z_FA78561F_0C6F_4804_9333_A73B0AB50800_.wvu.Cols" sId="1"/>
    <undo index="0" exp="area" ref3D="1" dr="$A$2:$O$85" dn="Z_E9809CE4_294C_4F00_A127_F722C7F7310F_.wvu.FilterData" sId="1"/>
    <undo index="0" exp="area" ref3D="1" dr="$A$2:$O$85" dn="Z_E602428C_6C87_42D7_8A74_E5E6E3E9C1B4_.wvu.FilterData" sId="1"/>
    <rfmt sheetId="1" xfDxf="1" sqref="A2:XFD2" start="0" length="0">
      <dxf>
        <alignment horizontal="center" vertical="center" readingOrder="0"/>
      </dxf>
    </rfmt>
    <rcc rId="0" sId="1" dxf="1">
      <nc r="A2" t="inlineStr">
        <is>
          <t>l.p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" t="inlineStr">
        <is>
          <t>Wnioskodawca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" t="inlineStr">
        <is>
          <t>Tytuł przedsięwziecia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" t="inlineStr">
        <is>
          <t>Koszt całkowity przedsięwzięcia [zł]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" t="inlineStr">
        <is>
          <t xml:space="preserve">Koszty kwalifikowane </t>
        </is>
      </nc>
      <n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" t="inlineStr">
        <is>
          <t>Wnioskowana kwota dofinansowania</t>
        </is>
      </nc>
      <n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" start="0" length="0">
      <dxf>
        <font>
          <b/>
          <sz val="18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2" t="inlineStr">
        <is>
          <t>Data nadania wniosku przez ePUAP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" t="inlineStr">
        <is>
          <t>Efekt rzeczowy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9" sId="1" ref="A2:XFD2" action="deleteRow">
    <undo index="0" exp="area" ref3D="1" dr="$A$2:$O$84" dn="Z_1D01857C_FAEB_4709_9811_1BDE58C0CE62_.wvu.FilterData" sId="1"/>
    <undo index="0" exp="area" ref3D="1" dr="$A$2:$O$84" dn="Z_267DF3A9_F2B7_4232_9C46_21A203530ED4_.wvu.FilterData" sId="1"/>
    <undo index="0" exp="area" ref3D="1" dr="$A$2:$O$84" dn="Z_2C003F70_0FF0_41A5_AD11_0B28614F7DAD_.wvu.FilterData" sId="1"/>
    <undo index="0" exp="area" ref3D="1" dr="$A$2:$O$84" dn="Z_29FC4562_B03D_4021_874A_0EE38D806DD9_.wvu.FilterData" sId="1"/>
    <undo index="0" exp="area" ref3D="1" dr="$A$2:$O$84" dn="Z_26D9C539_FD3B_47CA_9E81_FF02AF92F699_.wvu.FilterData" sId="1"/>
    <undo index="0" exp="area" ref3D="1" dr="$A$2:$O$84" dn="Z_28D2B2DE_505E_4AC7_8217_0788471052E3_.wvu.FilterData" sId="1"/>
    <undo index="0" exp="area" ref3D="1" dr="$A$2:$O$84" dn="Z_196CFEEB_8B2F_46E6_A5C3_44B809E38390_.wvu.FilterData" sId="1"/>
    <undo index="0" exp="area" ref3D="1" dr="$A$2:$O$84" dn="Z_2860DD67_8532_4D9C_8A18_E1DEAC77807F_.wvu.FilterData" sId="1"/>
    <undo index="0" exp="area" ref3D="1" dr="$A$2:$O$84" dn="Z_272B2FA2_BB9A_44A3_887B_EC488DBB5B4E_.wvu.FilterData" sId="1"/>
    <undo index="0" exp="area" ref3D="1" dr="$A$2:$O$84" dn="Z_25ED924D_8820_4C70_97DC_B0BAE4633AA1_.wvu.FilterData" sId="1"/>
    <undo index="0" exp="area" ref3D="1" dr="$A$2:$O$84" dn="Z_127E2ECD_51EA_4E61_8CF8_7DE607024CAE_.wvu.FilterData" sId="1"/>
    <undo index="0" exp="area" ref3D="1" dr="$A$2:$O$84" dn="Z_10A14329_9F12_4F89_A691_27EF688F4B05_.wvu.FilterData" sId="1"/>
    <undo index="0" exp="area" ref3D="1" dr="$A$2:$O$84" dn="Z_24D48DF7_2FB9_41FF_8415_81DA2F921E22_.wvu.FilterData" sId="1"/>
    <undo index="0" exp="area" ref3D="1" dr="$A$2:$O$84" dn="Z_215DF829_5459_4696_AD5C_5EBBC05B9B2D_.wvu.FilterData" sId="1"/>
    <undo index="0" exp="area" ref3D="1" dr="$A$2:$O$84" dn="Z_18AECD46_92F4_4DFA_B2CB_5B86170774E2_.wvu.FilterData" sId="1"/>
    <undo index="0" exp="area" ref3D="1" dr="$A$2:$O$84" dn="Z_1A61FED0_FDDF_4DDF_B5B4_EF32316D6D41_.wvu.FilterData" sId="1"/>
    <undo index="0" exp="area" ref3D="1" dr="$A$2:$O$84" dn="Z_19967CF0_A36A_4395_9617_94DDA794FF55_.wvu.FilterData" sId="1"/>
    <undo index="0" exp="area" ref3D="1" dr="$A$2:$O$84" dn="Z_10387C9B_85A3_4B68_90E9_A52E806E10E5_.wvu.FilterData" sId="1"/>
    <undo index="0" exp="area" ref3D="1" dr="$A$2:$O$84" dn="Z_0A0844A3_509D_4DEB_8D91_E9189D8F37EC_.wvu.FilterData" sId="1"/>
    <undo index="0" exp="area" ref3D="1" dr="$A$2:$O$84" dn="Z_B6502BE4_0551_44BF_8546_56F2ABC309B0_.wvu.FilterData" sId="1"/>
    <undo index="0" exp="area" ref3D="1" dr="$A$2:$O$84" dn="Z_8169B1F8_4C71_470F_9497_948B694B33F0_.wvu.FilterData" sId="1"/>
    <undo index="0" exp="area" ref3D="1" dr="$A$2:$O$84" dn="Z_915FD883_118C_4D4F_AE07_7A7DDE28DDC8_.wvu.FilterData" sId="1"/>
    <undo index="0" exp="area" ref3D="1" dr="$A$2:$O$84" dn="Z_A41A45BF_18EA_4C43_B11F_10AADB1E9F17_.wvu.FilterData" sId="1"/>
    <undo index="0" exp="area" ref3D="1" dr="$A$2:$O$84" dn="Z_91B008BC_7EC6_4E51_B313_D7FFE7685A29_.wvu.FilterData" sId="1"/>
    <undo index="0" exp="area" ref3D="1" dr="$A$2:$O$84" dn="Z_B2914878_6D90_4507_B13C_CE5DBBD52ABE_.wvu.FilterData" sId="1"/>
    <undo index="0" exp="area" ref3D="1" dr="$A$2:$O$84" dn="Z_B0592FF2_D936_4945_B288_AADEAB93F31F_.wvu.FilterData" sId="1"/>
    <undo index="0" exp="area" ref3D="1" dr="$A$2:$O$84" dn="Z_A8106BFE_8019_4CBE_9871_FF408AB043AF_.wvu.FilterData" sId="1"/>
    <undo index="0" exp="area" ref3D="1" dr="$A$2:$O$84" dn="Z_A5621751_D3CD_480E_BF94_588DF8168B61_.wvu.FilterData" sId="1"/>
    <undo index="0" exp="area" ref3D="1" dr="$A$2:$O$84" dn="Z_A40A10C7_898C_4329_9FA8_38C2B84DB1D0_.wvu.FilterData" sId="1"/>
    <undo index="0" exp="area" ref3D="1" dr="$A$2:$O$84" dn="Z_88FA15AE_6876_4128_987D_11B5CB11AEF7_.wvu.FilterData" sId="1"/>
    <undo index="0" exp="area" ref3D="1" dr="$A$2:$O$84" dn="Z_884EDACD_AAC4_4598_88B0_8B45B32560DC_.wvu.FilterData" sId="1"/>
    <undo index="0" exp="area" ref3D="1" dr="$A$2:$O$84" dn="Z_7DA8AA8E_7CCB_4366_AF5C_42614678C836_.wvu.FilterData" sId="1"/>
    <undo index="0" exp="area" ref3D="1" dr="$A$2:$O$84" dn="Z_A0FF240F_BD06_4996_A644_53B8B7894075_.wvu.FilterData" sId="1"/>
    <undo index="0" exp="area" ref3D="1" dr="$A$2:$O$84" dn="Z_AE1669C7_C1C9_405D_88B0_3AAA4913276B_.wvu.FilterData" sId="1"/>
    <undo index="0" exp="area" ref3D="1" dr="$A$2:$O$84" dn="Z_84788766_3A4D_4226_B01D_AF9D0BE91D4F_.wvu.FilterData" sId="1"/>
    <undo index="0" exp="area" ref3D="1" dr="$A$2:$O$84" dn="Z_A6EA9758_56B5_452D_9C9E_101FFD356DD5_.wvu.FilterData" sId="1"/>
    <undo index="0" exp="area" ref3D="1" dr="$A$2:$O$84" dn="Z_ACBBEEF0_F900_4DDD_860C_7A24BFDF7533_.wvu.FilterData" sId="1"/>
    <undo index="0" exp="area" ref3D="1" dr="$A$2:$O$84" dn="Z_7E69C12F_D12C_4E30_AF23_6610483C6B97_.wvu.FilterData" sId="1"/>
    <undo index="0" exp="area" ref3D="1" dr="$A$2:$O$84" dn="Z_AC7B6604_FBCD_4A35_A959_492D8958436D_.wvu.FilterData" sId="1"/>
    <undo index="0" exp="area" ref3D="1" dr="$A$2:$O$84" dn="Z_9C66656C_FCFF_4575_99A1_9B666C1D6C62_.wvu.FilterData" sId="1"/>
    <undo index="0" exp="area" ref3D="1" dr="$A$2:$O$84" dn="Z_78E0DBF9_526E_46F5_AA65_9B91DCE1D5D2_.wvu.FilterData" sId="1"/>
    <undo index="0" exp="area" ref3D="1" dr="$A$2:$O$84" dn="Z_A77CF2D3_3550_439E_A74B_2C77A58603F1_.wvu.FilterData" sId="1"/>
    <undo index="0" exp="area" ref3D="1" dr="$A$2:$O$84" dn="Z_985BCCDE_F593_4128_9417_564D601F0DF2_.wvu.FilterData" sId="1"/>
    <undo index="0" exp="area" ref3D="1" dr="$A$2:$O$84" dn="Z_754F5609_3BF4_4D6F_837A_86859A35D95F_.wvu.FilterData" sId="1"/>
    <undo index="0" exp="area" ref3D="1" dr="$A$2:$O$84" dn="Z_6A5685EC_A39E_4742_9605_A6F1A38CB6CA_.wvu.FilterData" sId="1"/>
    <undo index="0" exp="area" ref3D="1" dr="$A$2:$O$84" dn="Z_903C7E70_816C_4E5A_B280_093DA5DB23AB_.wvu.FilterData" sId="1"/>
    <undo index="0" exp="area" ref3D="1" dr="$A$2:$O$84" dn="Z_72F347FB_5C60_4089_BF95_D9815FF87C60_.wvu.FilterData" sId="1"/>
    <undo index="0" exp="area" ref3D="1" dr="$A$2:$O$84" dn="Z_8B5177E4_F0DD_4B71_977F_B6DEA5395F96_.wvu.FilterData" sId="1"/>
    <undo index="0" exp="area" ref3D="1" dr="$A$2:$O$84" dn="Z_6C5A948C_6E68_4917_A777_6ACCE60F2AA3_.wvu.FilterData" sId="1"/>
    <undo index="0" exp="area" ref3D="1" dr="$A$2:$O$84" dn="Z_697443F8_AFF9_4F32_92FD_DAFBB5E36A88_.wvu.FilterData" sId="1"/>
    <undo index="0" exp="area" ref3D="1" dr="$A$2:$O$84" dn="Z_70127B5E_2EF5_478C_AA95_C0D14CE9E446_.wvu.FilterData" sId="1"/>
    <undo index="0" exp="area" ref3D="1" dr="$A$2:$O$84" dn="Z_BCFD426C_F33E_4152_9386_4D6C38A5C8A3_.wvu.FilterData" sId="1"/>
    <undo index="0" exp="area" ref3D="1" dr="$A$2:$O$84" dn="Z_C082C429_0144_47B5_99AD_B29F78D94377_.wvu.FilterData" sId="1"/>
    <undo index="0" exp="area" ref3D="1" dr="$A$2:$O$84" dn="Z_C07B7B57_3162_4911_95CA_403536D33F6F_.wvu.FilterData" sId="1"/>
    <undo index="0" exp="area" ref3D="1" dr="$A$2:$O$84" dn="Z_A83A28D1_523B_4B95_8749_8AAF4E16953C_.wvu.FilterData" sId="1"/>
    <undo index="0" exp="area" ref3D="1" dr="$A$2:$O$84" dn="Z_C070627D_2669_4031_9139_E9CBCAE60024_.wvu.FilterData" sId="1"/>
    <undo index="0" exp="area" ref3D="1" dr="$A$2:$O$84" dn="Z_A516D39E_C49E_4415_B459_B377B9472E76_.wvu.FilterData" sId="1"/>
    <undo index="0" exp="area" ref3D="1" dr="$A$2:$O$84" dn="Z_A6619847_2603_48B3_B695_5528F3F2147E_.wvu.FilterData" sId="1"/>
    <undo index="0" exp="area" ref3D="1" dr="$A$2:$O$84" dn="Z_BFF9878B_B985_4DF9_8352_67924A88891C_.wvu.FilterData" sId="1"/>
    <undo index="0" exp="area" ref3D="1" dr="$A$2:$O$84" dn="Z_BEE19F41_4A45_4AE4_9060_8A0BDCAA89FC_.wvu.FilterData" sId="1"/>
    <undo index="0" exp="area" ref3D="1" dr="$A$2:$O$84" dn="Z_BDC6EB32_0178_4B95_81EE_7AEB37A41871_.wvu.FilterData" sId="1"/>
    <undo index="0" exp="area" ref3D="1" dr="$A$2:$O$84" dn="Z_80525232_FF47_4FA2_9838_8795AB3A8CA2_.wvu.FilterData" sId="1"/>
    <undo index="0" exp="area" ref3D="1" dr="$A$2:$O$84" dn="Z_A7E1AD43_E641_45AB_B796_8E0D15024780_.wvu.FilterData" sId="1"/>
    <undo index="0" exp="area" ref3D="1" dr="$A$2:$O$84" dn="Z_9DFF64CD_726F_42FB_9054_BDC6CE5ED003_.wvu.FilterData" sId="1"/>
    <undo index="0" exp="area" ref3D="1" dr="$A$2:$O$84" dn="Z_67666DCE_48E5_4B46_A270_6719E0FF4BAC_.wvu.FilterData" sId="1"/>
    <undo index="0" exp="area" ref3D="1" dr="$A$2:$O$84" dn="Z_80C620CF_0541_409C_B403_8553CD16E685_.wvu.FilterData" sId="1"/>
    <undo index="0" exp="area" ref3D="1" dr="$A$2:$O$84" dn="Z_6970B386_BFA1_4E57_B4AA_594A99023CA9_.wvu.FilterData" sId="1"/>
    <undo index="0" exp="area" ref3D="1" dr="$A$2:$O$84" dn="Z_81D76ACB_4258_40FF_B2F1_228B43DCA8BE_.wvu.FilterData" sId="1"/>
    <undo index="0" exp="area" ref3D="1" dr="$A$2:$O$84" dn="Z_8ED6CC78_6C85_4A22_8095_4DEC01B9C10C_.wvu.FilterData" sId="1"/>
    <undo index="0" exp="area" ref3D="1" dr="$A$2:$O$84" dn="Z_7BB05F87_9487_4B02_A7BA_9C6563F3F6C1_.wvu.FilterData" sId="1"/>
    <undo index="0" exp="area" ref3D="1" dr="$A$2:$O$84" dn="Z_8BE06FC8_516B_42DD_9FE9_D4F44A1395F5_.wvu.FilterData" sId="1"/>
    <undo index="0" exp="area" ref3D="1" dr="$A$2:$O$84" dn="Z_7B69D2AD_28F4_44B6_938F_1901F5E39C26_.wvu.FilterData" sId="1"/>
    <undo index="0" exp="area" ref3D="1" dr="$A$2:$O$84" dn="Z_69249C52_63AF_43DA_80BB_01B207020F17_.wvu.FilterData" sId="1"/>
    <undo index="0" exp="area" ref3D="1" dr="$A$2:$O$84" dn="Z_837523EA_E7D4_4A2D_81D9_925172D0AA78_.wvu.FilterData" sId="1"/>
    <undo index="0" exp="area" ref3D="1" dr="$A$2:$O$84" dn="Z_BDFFC350_806A_4851_B70E_CC2CDA55586A_.wvu.FilterData" sId="1"/>
    <undo index="0" exp="area" ref3D="1" dr="$A$2:$O$84" dn="Z_BB765A1F_7141_4BB4_BFCC_D5BC2B5E6275_.wvu.FilterData" sId="1"/>
    <undo index="0" exp="area" ref3D="1" dr="$A$2:$O$84" dn="Z_9F6998C9_CBFA_4141_93D8_2E894BAECF6B_.wvu.FilterData" sId="1"/>
    <undo index="0" exp="area" ref3D="1" dr="$A$2:$O$84" dn="Z_9A7F6137_172E_45E4_8E89_D678D4C2B0A7_.wvu.FilterData" sId="1"/>
    <undo index="0" exp="area" ref3D="1" dr="$A$2:$O$84" dn="Z_BB09D477_D0E2_4484_9787_AE5EA7FA1C91_.wvu.FilterData" sId="1"/>
    <undo index="0" exp="area" ref3D="1" dr="$A$2:$O$84" dn="Z_857843A0_4DA3_47E5_8894_34E72AF0E980_.wvu.FilterData" sId="1"/>
    <undo index="0" exp="area" ref3D="1" dr="$A$2:$O$84" dn="Z_7ABEB21B_2C0D_4CF1_B2B3_2AAEF3AFB69A_.wvu.FilterData" sId="1"/>
    <undo index="0" exp="area" ref3D="1" dr="$A$2:$O$84" dn="Z_A91D042F_E94D_4603_B58C_87319C4B5B2B_.wvu.FilterData" sId="1"/>
    <undo index="0" exp="area" ref3D="1" dr="$A$2:$O$84" dn="Z_6132F7F6_431D_4CAD_8437_E934BA37A17B_.wvu.FilterData" sId="1"/>
    <undo index="0" exp="area" ref3D="1" dr="$A$2:$O$84" dn="Z_5A827AA3_F9BC_4410_812B_53102F92601B_.wvu.FilterData" sId="1"/>
    <undo index="0" exp="area" ref3D="1" dr="$A$2:$O$84" dn="Z_5A5BB28B_6011_4F0E_9284_93A44F727068_.wvu.FilterData" sId="1"/>
    <undo index="0" exp="area" ref3D="1" dr="$A$2:$O$84" dn="Z_573F3AF8_061D_439E_A7DD_E0F4FB40215D_.wvu.FilterData" sId="1"/>
    <undo index="0" exp="area" ref3D="1" dr="$A$2:$O$84" dn="Z_47FAA6DB_D538_4305_9AE1_515D8A9DB1C9_.wvu.FilterData" sId="1"/>
    <undo index="0" exp="area" ref3D="1" dr="$A$2:$O$84" dn="Z_5E45EA26_860F_43C9_BD61_2241A29A61AD_.wvu.FilterData" sId="1"/>
    <undo index="0" exp="area" ref3D="1" dr="$A$2:$O$84" dn="Z_5B8C1F9C_1F46_4745_8D0F_0D50C167811C_.wvu.FilterData" sId="1"/>
    <undo index="0" exp="area" ref3D="1" dr="$A$2:$O$84" dn="Z_513FDE7B_6AF0_48EC_94B4_E6EFAA88FC42_.wvu.FilterData" sId="1"/>
    <undo index="0" exp="area" ref3D="1" dr="$A$2:$O$84" dn="Z_43784F5F_C8BB_460A_8294_F4EA41B9F446_.wvu.FilterData" sId="1"/>
    <undo index="0" exp="area" ref3D="1" dr="$A$2:$O$84" dn="Z_3C490E31_D2A5_4589_AFA2_77035E96497D_.wvu.FilterData" sId="1"/>
    <undo index="0" exp="area" ref3D="1" dr="$A$2:$O$84" dn="Z_3C64175B_DC7A_475F_98B0_B6D0F1A41DA2_.wvu.FilterData" sId="1"/>
    <undo index="0" exp="area" ref3D="1" dr="$A$2:$O$84" dn="Z_485FEF67_5B7D_418B_8973_89A5CC524873_.wvu.FilterData" sId="1"/>
    <undo index="0" exp="area" ref3D="1" dr="$A$2:$O$84" dn="Z_43FF7249_B544_443E_A6B5_B8DD0B540C27_.wvu.FilterData" sId="1"/>
    <undo index="0" exp="area" ref3D="1" dr="$A$2:$O$84" dn="Z_4A73B766_22E9_4FB4_A7DC_73F8E3DD64F6_.wvu.FilterData" sId="1"/>
    <undo index="0" exp="area" ref3D="1" dr="$A$2:$O$84" dn="Z_5D1D379E_2992_4E73_A731_02CB0F6B2856_.wvu.FilterData" sId="1"/>
    <undo index="0" exp="area" ref3D="1" dr="$A$2:$O$84" dn="Z_5CDA07AF_1A2D_4D07_A636_88F4277558FE_.wvu.FilterData" sId="1"/>
    <undo index="0" exp="area" ref3D="1" dr="$A$2:$O$84" dn="Z_55101636_79DB_4E9A_8D22_54A04EA02F2D_.wvu.FilterData" sId="1"/>
    <undo index="0" exp="area" ref3D="1" dr="$A$2:$O$84" dn="Z_58E84F14_EEDE_4B12_A55E_22E5BE58975C_.wvu.FilterData" sId="1"/>
    <undo index="0" exp="area" ref3D="1" dr="$A$2:$O$84" dn="Z_4628059B_B1ED_4EC3_9137_C5F6D397DB41_.wvu.FilterData" sId="1"/>
    <undo index="0" exp="area" ref3D="1" dr="$A$2:$O$84" dn="Z_60D2FDF7_D672_4C36_8CC4_B1E5CCE20D6D_.wvu.FilterData" sId="1"/>
    <undo index="0" exp="area" ref3D="1" dr="$A$2:$O$84" dn="Z_4CB7D1CF_2F39_4AA6_9CC7_17B4F3F17C89_.wvu.FilterData" sId="1"/>
    <undo index="0" exp="area" ref3D="1" dr="$A$2:$O$84" dn="Z_2EB6B675_1178_4624_B438_2B05B83FC8F6_.wvu.FilterData" sId="1"/>
    <undo index="0" exp="area" ref3D="1" dr="$A$2:$O$84" dn="Z_33663A5E_13CD_471C_A6ED_AD30ECDCFD7D_.wvu.FilterData" sId="1"/>
    <undo index="0" exp="area" ref3D="1" dr="$A$2:$O$84" dn="Z_2DD90315_AC69_46D0_9DB4_FCC0660FB792_.wvu.FilterData" sId="1"/>
    <undo index="0" exp="area" ref3D="1" dr="$A$2:$O$84" dn="Z_3A11ABA4_566B_4696_ACBE_E61BA84273AE_.wvu.FilterData" sId="1"/>
    <undo index="0" exp="area" ref3D="1" dr="$A$2:$O$84" dn="Z_3220BFDE_63B3_4575_A299_18FA850D39CB_.wvu.FilterData" sId="1"/>
    <undo index="0" exp="area" ref3D="1" dr="$A$2:$O$84" dn="Z_320A34D7_6167_47A1_A3CC_A811DF9D8386_.wvu.FilterData" sId="1"/>
    <undo index="0" exp="area" ref3D="1" dr="$A$2:$O$84" dn="Z_34630C74_6718_42CB_BDE2_2086EF2F4257_.wvu.FilterData" sId="1"/>
    <undo index="0" exp="area" ref3D="1" dr="$A$2:$O$84" dn="Z_6378280E_CA8D_4560_8E90_B68E3481EEA9_.wvu.FilterData" sId="1"/>
    <undo index="0" exp="area" ref3D="1" dr="$A$2:$O$84" dn="Z_6705E97F_B2A6_49D1_825B_E44BBC872567_.wvu.FilterData" sId="1"/>
    <undo index="0" exp="area" ref3D="1" dr="$A$2:$O$84" dn="Z_E54319D6_E302_4CB7_BBBC_426B23E2C886_.wvu.FilterData" sId="1"/>
    <undo index="2" exp="area" ref3D="1" dr="$I$1:$O$1048576" dn="Z_FA78561F_0C6F_4804_9333_A73B0AB50800_.wvu.Cols" sId="1"/>
    <undo index="1" exp="area" ref3D="1" dr="$D$1:$H$1048576" dn="Z_FA78561F_0C6F_4804_9333_A73B0AB50800_.wvu.Cols" sId="1"/>
    <undo index="0" exp="area" ref3D="1" dr="$A$2:$O$84" dn="Z_FA608549_A6C2_43B6_8D9D_00FC48D3DC70_.wvu.FilterData" sId="1"/>
    <undo index="0" exp="area" ref3D="1" dr="$A$2:$O$84" dn="Z_C907973E_CD2B_4D41_BE65_231C7695D30E_.wvu.FilterData" sId="1"/>
    <undo index="0" exp="area" ref3D="1" dr="$A$2:$O$84" dn="Z_ED74CCB3_B875_4C3F_AC0A_DF58A2D8A241_.wvu.FilterData" sId="1"/>
    <undo index="0" exp="area" ref3D="1" dr="$A$2:$O$84" dn="Z_F009F49D_9514_41CF_97D7_EC1B9A6F2504_.wvu.FilterData" sId="1"/>
    <undo index="0" exp="area" ref3D="1" dr="$A$2:$O$84" dn="Z_F39F3650_DDC4_4A6B_808A_2DF89D1DACEF_.wvu.FilterData" sId="1"/>
    <undo index="0" exp="area" ref3D="1" dr="$A$2:$O$84" dn="Z_E9809CE4_294C_4F00_A127_F722C7F7310F_.wvu.FilterData" sId="1"/>
    <undo index="0" exp="area" ref3D="1" dr="$A$2:$O$84" dn="Z_F8509C43_1989_4C1B_9BBE_F07A9D36BA83_.wvu.FilterData" sId="1"/>
    <undo index="0" exp="area" ref3D="1" dr="$A$2:$O$84" dn="Z_EB6EA326_395B_454F_9809_3872A2E71707_.wvu.FilterData" sId="1"/>
    <undo index="0" exp="area" ref3D="1" dr="$A$2:$O$84" dn="Z_C33865C1_79AD_49CD_A0C4_C3A6E18E3D48_.wvu.FilterData" sId="1"/>
    <undo index="0" exp="area" ref3D="1" dr="$A$2:$O$84" dn="Z_E602428C_6C87_42D7_8A74_E5E6E3E9C1B4_.wvu.FilterData" sId="1"/>
    <undo index="0" exp="area" ref3D="1" dr="$A$2:$O$84" dn="Z_E1B7FDF1_000E_4025_A4D0_2FC0F7879BDC_.wvu.FilterData" sId="1"/>
    <undo index="0" exp="area" ref3D="1" dr="$A$2:$O$84" dn="Z_D80520AA_B471_4B72_896D_DC81B967BE74_.wvu.FilterData" sId="1"/>
    <undo index="0" exp="area" ref3D="1" dr="$A$2:$O$84" dn="Z_DB312E89_1554_487D_BFBD_CEE419163B27_.wvu.FilterData" sId="1"/>
    <undo index="0" exp="area" ref3D="1" dr="$A$2:$O$84" dn="Z_FAEDE2F9_A5C9_40DA_AE8A_041510DA7E19_.wvu.FilterData" sId="1"/>
    <undo index="0" exp="area" ref3D="1" dr="$A$2:$O$84" dn="Z_FE337A13_045E_4A7D_B245_A6687FB49962_.wvu.FilterData" sId="1"/>
    <undo index="0" exp="area" ref3D="1" dr="$A$2:$O$84" dn="Z_ECC75E16_65FD_46B5_916D_B69A46BE5688_.wvu.FilterData" sId="1"/>
    <undo index="0" exp="area" ref3D="1" dr="$A$2:$O$84" dn="Z_DE63D3E5_02DB_4D0E_B18D_9891FB10C0E3_.wvu.FilterData" sId="1"/>
    <undo index="0" exp="area" ref3D="1" dr="$A$2:$O$84" dn="Z_F58E815B_7151_4D69_A068_A9CF3F23EB27_.wvu.FilterData" sId="1"/>
    <undo index="0" exp="area" ref3D="1" dr="$A$2:$O$84" dn="Z_D35B2A7E_12F2_43A1_9B9B_AEE9113EC458_.wvu.FilterData" sId="1"/>
    <undo index="0" exp="area" ref3D="1" dr="$A$2:$O$84" dn="Z_D9A3577F_6906_499C_A0F2_3E048F20094D_.wvu.FilterData" sId="1"/>
    <undo index="0" exp="area" ref3D="1" dr="$A$2:$O$84" dn="Z_C6076709_B36E_4937_B026_FC0C7819724C_.wvu.FilterData" sId="1"/>
    <undo index="0" exp="area" ref3D="1" dr="$A$2:$O$84" dn="Z_F9FB5E2A_7091_4387_8DB9_B37AF99E5045_.wvu.FilterData" sId="1"/>
    <undo index="0" exp="area" ref3D="1" dr="$A$2:$O$84" dn="Z_DA73D34D_7F03_4F37_A98B_61ADED3CBB41_.wvu.FilterData" sId="1"/>
    <undo index="0" exp="area" ref3D="1" dr="$A$2:$O$84" dn="Z_F4DE7F53_18EF_4979_97EC_539E420D98F5_.wvu.FilterData" sId="1"/>
    <undo index="0" exp="area" ref3D="1" dr="$A$2:$O$84" dn="Z_DBD0ABF5_A627_4974_9F5B_EBF6AAF11E2A_.wvu.FilterData" sId="1"/>
    <undo index="0" exp="area" ref3D="1" dr="$A$2:$O$84" dn="Z_ECF70991_9F29_4F9E_BA18_651C2BFAAA20_.wvu.FilterData" sId="1"/>
    <undo index="0" exp="area" ref3D="1" dr="$A$2:$O$84" dn="Z_FC00E0D5_616C_4773_A90E_05289D2DD6EE_.wvu.FilterData" sId="1"/>
    <undo index="0" exp="area" ref3D="1" dr="$A$2:$O$84" dn="Z_F274312D_8C6F_4AE4_9C90_2AFA0630EC28_.wvu.FilterData" sId="1"/>
    <undo index="0" exp="area" ref3D="1" dr="$A$2:$O$84" dn="Z_E7867DF8_0932_464B_9E78_DF55EB54F310_.wvu.FilterData" sId="1"/>
    <undo index="0" exp="area" ref3D="1" dr="$A$2:$O$84" dn="Z_D8DD8EB3_10A4_4E5D_BBB6_3C2ABE588FFE_.wvu.FilterData" sId="1"/>
    <undo index="0" exp="area" ref3D="1" dr="$A$2:$O$84" dn="Z_F181D3CC_D7C9_463B_8B7A_4AC3E2C1B0CE_.wvu.FilterData" sId="1"/>
    <undo index="0" exp="area" ref3D="1" dr="$A$2:$O$84" dn="Z_C0BA4FCB_D4DE_495D_9E13_9EDB11280559_.wvu.FilterData" sId="1"/>
    <undo index="0" exp="area" ref3D="1" dr="$A$2:$O$84" dn="Z_F4EFDB56_0876_423E_92A2_F83A5B3B4C47_.wvu.FilterData" sId="1"/>
    <undo index="0" exp="area" ref3D="1" dr="$A$2:$O$84" dn="Z_F11D4611_F0A6_4CBA_853A_212F237C5D8E_.wvu.FilterData" sId="1"/>
    <undo index="0" exp="area" ref3D="1" dr="$A$2:$O$84" dn="Z_E4BAB781_AC3B_4A15_B082_C7AB8EDECE47_.wvu.FilterData" sId="1"/>
    <undo index="0" exp="area" ref3D="1" dr="$A$2:$O$84" dn="Z_C11008A0_29C9_42BE_A019_81D6C8867C82_.wvu.FilterData" sId="1"/>
    <undo index="0" exp="area" ref3D="1" dr="$A$2:$O$84" dn="Z_6160A2D7_A68B_4BC5_9DF9_A219808AEE83_.wvu.FilterData" sId="1"/>
    <undo index="0" exp="area" ref3D="1" dr="$A$2:$O$2" dn="Z_62DFEBBF_DF20_4FFE_A1D2_CE2F4A4B64D1_.wvu.FilterData" sId="1"/>
    <undo index="0" exp="area" ref3D="1" dr="$A$2:$O$84" dn="Z_620947DA_99FD_4744_83DF_41E9428EEB28_.wvu.FilterData" sId="1"/>
    <undo index="0" exp="area" ref3D="1" dr="$A$2:$O$84" dn="Z_626059CF_526D_4A44_A0E0_B642A70634B1_.wvu.FilterData" sId="1"/>
    <rfmt sheetId="1" xfDxf="1" sqref="A2:XFD2" start="0" length="0">
      <dxf>
        <alignment horizontal="center" vertical="center" readingOrder="0"/>
      </dxf>
    </rfmt>
    <rfmt sheetId="1" sqref="A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" t="inlineStr">
        <is>
          <t>zł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" t="inlineStr">
        <is>
          <t>Dotacja [zł]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" t="inlineStr">
        <is>
          <t>Pożyczka [zł]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" t="inlineStr">
        <is>
          <t>Liczba autobusów elektrycznych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" t="inlineStr">
        <is>
          <t>Liczba autobusów wodorowych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" t="inlineStr">
        <is>
          <t>Liczba trolejbusów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" t="inlineStr">
        <is>
          <t xml:space="preserve">Liczba punktów ładowania 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2" t="inlineStr">
        <is>
          <t>Liczba stacji tankowania wodoru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2" t="inlineStr">
        <is>
          <t>Liczba przeszkolonych osób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O2" t="inlineStr">
        <is>
          <t>liczba instalacji PV</t>
        </is>
      </nc>
      <n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750" sId="1" ref="A3:XFD3" action="deleteRow">
    <undo index="2" exp="area" ref3D="1" dr="$I$1:$O$1048576" dn="Z_FA78561F_0C6F_4804_9333_A73B0AB50800_.wvu.Cols" sId="1"/>
    <undo index="1" exp="area" ref3D="1" dr="$D$1:$H$1048576" dn="Z_FA78561F_0C6F_4804_9333_A73B0AB50800_.wvu.Cols" sId="1"/>
    <rfmt sheetId="1" xfDxf="1" sqref="A3:XFD3" start="0" length="0">
      <dxf>
        <alignment horizontal="center" vertical="center" readingOrder="0"/>
      </dxf>
    </rfmt>
    <rfmt sheetId="1" sqref="A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" start="0" length="0">
      <dxf>
        <font>
          <b/>
          <sz val="16"/>
          <color theme="1"/>
          <name val="Calibri"/>
          <scheme val="none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751" sId="1">
    <nc r="A2" t="inlineStr">
      <is>
        <t>L.p</t>
      </is>
    </nc>
  </rcc>
  <rcc rId="6752" sId="1">
    <nc r="C2" t="inlineStr">
      <is>
        <t>Tytuł przedsięwzięcia</t>
      </is>
    </nc>
  </rcc>
  <rcc rId="6753" sId="1">
    <nc r="I2" t="inlineStr">
      <is>
        <t>Liczba autobusów elektrycznych [szt.]</t>
      </is>
    </nc>
  </rcc>
  <rcc rId="6754" sId="1">
    <nc r="J2" t="inlineStr">
      <is>
        <t>Liczba autobusów wodorowych [szt.]</t>
      </is>
    </nc>
  </rcc>
  <rcc rId="6755" sId="1">
    <nc r="K2" t="inlineStr">
      <is>
        <t>Liczba trolejbusów [szt.]</t>
      </is>
    </nc>
  </rcc>
  <rcc rId="6756" sId="1">
    <nc r="L2" t="inlineStr">
      <is>
        <t>Liczba punktów ładowania  [szt.]</t>
      </is>
    </nc>
  </rcc>
  <rcc rId="6757" sId="1">
    <nc r="M2" t="inlineStr">
      <is>
        <t>Liczba stacji tankowania wodoru [szt.]</t>
      </is>
    </nc>
  </rcc>
  <rcc rId="6758" sId="1">
    <nc r="N2" t="inlineStr">
      <is>
        <t>Liczba przeszkolonych osób [os.]</t>
      </is>
    </nc>
  </rcc>
  <rcc rId="6759" sId="1">
    <nc r="O2" t="inlineStr">
      <is>
        <t>Liczba instalacji PV [szt.]</t>
      </is>
    </nc>
  </rcc>
  <rfmt sheetId="1" sqref="H1:H1048576">
    <dxf>
      <alignment vertical="center" readingOrder="0"/>
    </dxf>
  </rfmt>
  <rfmt sheetId="1" sqref="H1:H1048576">
    <dxf>
      <alignment vertical="bottom" readingOrder="0"/>
    </dxf>
  </rfmt>
  <rfmt sheetId="1" sqref="H1:H1048576">
    <dxf>
      <alignment horizontal="center" readingOrder="0"/>
    </dxf>
  </rfmt>
  <rfmt sheetId="1" sqref="H1:H1048576">
    <dxf>
      <alignment vertical="center" readingOrder="0"/>
    </dxf>
  </rfmt>
  <rfmt sheetId="1" sqref="D3:O81" start="0" length="2147483647">
    <dxf>
      <font>
        <b/>
      </font>
    </dxf>
  </rfmt>
  <rfmt sheetId="1" sqref="D3:O81" start="0" length="2147483647">
    <dxf>
      <font>
        <b val="0"/>
      </font>
    </dxf>
  </rfmt>
  <rcc rId="6760" sId="1" numFmtId="4">
    <oc r="G9">
      <v>0</v>
    </oc>
    <nc r="G9"/>
  </rcc>
  <rcc rId="6761" sId="1" numFmtId="4">
    <oc r="G42">
      <v>0</v>
    </oc>
    <nc r="G42"/>
  </rcc>
  <rcc rId="6762" sId="1" numFmtId="4">
    <oc r="G45">
      <v>0</v>
    </oc>
    <nc r="G45"/>
  </rcc>
  <rcc rId="6763" sId="1" numFmtId="4">
    <oc r="G54">
      <v>0</v>
    </oc>
    <nc r="G54"/>
  </rcc>
  <rfmt sheetId="1" sqref="G57">
    <dxf>
      <numFmt numFmtId="167" formatCode="#,##0.0"/>
    </dxf>
  </rfmt>
  <rfmt sheetId="1" sqref="G57">
    <dxf>
      <numFmt numFmtId="4" formatCode="#,##0.00"/>
    </dxf>
  </rfmt>
  <rfmt sheetId="1" sqref="G52">
    <dxf>
      <numFmt numFmtId="167" formatCode="#,##0.0"/>
    </dxf>
  </rfmt>
  <rfmt sheetId="1" sqref="G52">
    <dxf>
      <numFmt numFmtId="4" formatCode="#,##0.00"/>
    </dxf>
  </rfmt>
  <rcc rId="6764" sId="1" numFmtId="4">
    <oc r="G63">
      <v>0</v>
    </oc>
    <nc r="G63"/>
  </rcc>
  <rcc rId="6765" sId="1" numFmtId="4">
    <oc r="G64">
      <v>0</v>
    </oc>
    <nc r="G64"/>
  </rcc>
  <rcc rId="6766" sId="1" numFmtId="4">
    <oc r="G66">
      <v>0</v>
    </oc>
    <nc r="G66"/>
  </rcc>
  <rcc rId="6767" sId="1" numFmtId="4">
    <oc r="G67">
      <v>0</v>
    </oc>
    <nc r="G67"/>
  </rcc>
  <rcc rId="6768" sId="1" numFmtId="4">
    <oc r="G68">
      <v>0</v>
    </oc>
    <nc r="G68"/>
  </rcc>
  <rcc rId="6769" sId="1" numFmtId="4">
    <oc r="G69">
      <v>0</v>
    </oc>
    <nc r="G69"/>
  </rcc>
  <rcc rId="6770" sId="1" numFmtId="4">
    <oc r="G70">
      <v>0</v>
    </oc>
    <nc r="G70"/>
  </rcc>
  <rcc rId="6771" sId="1" numFmtId="4">
    <oc r="G71">
      <v>0</v>
    </oc>
    <nc r="G71"/>
  </rcc>
  <rcc rId="6772" sId="1" numFmtId="4">
    <oc r="G73">
      <v>0</v>
    </oc>
    <nc r="G73"/>
  </rcc>
  <rcc rId="6773" sId="1" numFmtId="4">
    <oc r="G74">
      <v>0</v>
    </oc>
    <nc r="G74"/>
  </rcc>
  <rcc rId="6774" sId="1" numFmtId="4">
    <oc r="G75">
      <v>0</v>
    </oc>
    <nc r="G75"/>
  </rcc>
  <rcc rId="6775" sId="1" numFmtId="4">
    <oc r="G76">
      <v>0</v>
    </oc>
    <nc r="G76"/>
  </rcc>
  <rcc rId="6776" sId="1" numFmtId="4">
    <oc r="G77">
      <v>0</v>
    </oc>
    <nc r="G77"/>
  </rcc>
  <rcc rId="6777" sId="1" numFmtId="4">
    <oc r="G79">
      <v>0</v>
    </oc>
    <nc r="G79"/>
  </rcc>
  <rcc rId="6778" sId="1" numFmtId="4">
    <oc r="G80">
      <v>0</v>
    </oc>
    <nc r="G80"/>
  </rcc>
  <rcc rId="6779" sId="1" numFmtId="4">
    <oc r="G81">
      <v>0</v>
    </oc>
    <nc r="G81"/>
  </rcc>
  <rdn rId="0" localSheetId="1" customView="1" name="Z_6132F7F6_431D_4CAD_8437_E934BA37A17B_.wvu.FilterData" hidden="1" oldHidden="1">
    <oldFormula>'Lista wniosków ZTP 3.0'!$A$2:$O$82</oldFormula>
  </rdn>
  <rcv guid="{6132F7F6-431D-4CAD-8437-E934BA37A17B}" action="delete"/>
  <rcv guid="{6132F7F6-431D-4CAD-8437-E934BA37A17B}" action="add"/>
  <rsnm rId="6781" sheetId="1" oldName="[Zestawienie_wnioskow_ZTP 3.0_07.11.2023.xlsx]Lista wniosków" newName="[Zestawienie_wnioskow_ZTP 3.0_07.11.2023.xlsx]Lista wniosków ZTP 3.0"/>
</revisions>
</file>

<file path=xl/revisions/revisionLog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2" sId="1">
    <oc r="C4" t="inlineStr">
      <is>
        <t>„Obniżenie wykorzystania paliw emisyjnych w taborze MPK Poznań Sp. z o.o. dzięki dostawie autobusów elektrycznych, w tym z napędem wodorowym, oraz niezbędnej infrastruktury.”</t>
      </is>
    </oc>
    <nc r="C4" t="inlineStr">
      <is>
        <t>Obniżenie wykorzystania paliw emisyjnych w taborze MPK Poznań Sp. z o.o. dzięki dostawie autobusów elektrycznych, w tym 
z napędem wodorowym, oraz niezbędnej infrastruktury</t>
      </is>
    </nc>
  </rcc>
  <rcc rId="6783" sId="1">
    <oc r="C7" t="inlineStr">
      <is>
        <t>Uniknięcie emisji zanieczyszczeń powietrza, poprzez nabycie przez MZK Piła Sp. z o.o. pięciu niskopodłogowych autobusów z ogniwem wodorowym (FCEV) oraz siedmiu niskopodłogowych autobusów elektrycznych (BEV).</t>
      </is>
    </oc>
    <nc r="C7" t="inlineStr">
      <is>
        <t>Uniknięcie emisji zanieczyszczeń powietrza, poprzez nabycie przez MZK Piła Sp. z o.o. pięciu niskopodłogowych autobusów z ogniwem wodorowym (FCEV) oraz siedmiu niskopodłogowych autobusów elektrycznych (BEV)</t>
      </is>
    </nc>
  </rcc>
  <rcc rId="6784" sId="1">
    <oc r="B78" t="inlineStr">
      <is>
        <t>MIEJSKIE ZAKŁADY KOMUNIKACYJNE SPÓŁKA Z OGRANICZONĄ ODPOWIEDZIALNOŚCIĄ
Bygdoszcz</t>
      </is>
    </oc>
    <nc r="B78" t="inlineStr">
      <is>
        <t>Miejskie Zakłady Komunikacyjne Sp. z o.o. Bygdoszcz</t>
      </is>
    </nc>
  </rcc>
  <rcc rId="6785" sId="1">
    <oc r="B79" t="inlineStr">
      <is>
        <t>Miejski Zakład Komunikacji - Puławy Spółka z ograniczoną odpowiedzialnością</t>
      </is>
    </oc>
    <nc r="B79" t="inlineStr">
      <is>
        <t>Miejski Zakład Komunikacji
 - Puławy Sp. z o.o.</t>
      </is>
    </nc>
  </rcc>
  <rcc rId="6786" sId="1">
    <oc r="C80" t="inlineStr">
      <is>
        <t>Zakup autobusów elektrycznych wraz z infrastrukturą towarzyszącą w gminie Bochnia</t>
      </is>
    </oc>
    <nc r="C80" t="inlineStr">
      <is>
        <t>Zakup autobusów elektrycznych wraz z infrastrukturą towarzyszącą 
w gminie Bochnia</t>
      </is>
    </nc>
  </rcc>
  <rcc rId="6787" sId="1">
    <oc r="C81" t="inlineStr">
      <is>
        <t>Obniżenie zużycia energii i paliw w transporcie publicznym w Gminie Starachowice poprzez zakup nowych autobusów elektrycznych wraz z budową niezbędnej infrastruktury.</t>
      </is>
    </oc>
    <nc r="C81" t="inlineStr">
      <is>
        <t>Obniżenie zużycia energii i paliw w transporcie publicznym 
w Gminie Starachowice poprzez zakup nowych autobusów elektrycznych wraz z budową niezbędnej infrastruktury</t>
      </is>
    </nc>
  </rcc>
  <rcc rId="6788" sId="1">
    <oc r="B77" t="inlineStr">
      <is>
        <t>Miejski Zakład Komunikacji Spółka z ograniczoną odpowiedzialnością</t>
      </is>
    </oc>
    <nc r="B77" t="inlineStr">
      <is>
        <t>Miejski Zakład Komunikacji Sp. z o.o.</t>
      </is>
    </nc>
  </rcc>
  <rcc rId="6789" sId="1">
    <oc r="C78" t="inlineStr">
      <is>
        <t>ZAKUP 11 SZT. AUTOBUSÓW ELEKTRYCZNYCH WRAZ Z INFRASTRUKTURĄ ŁADOWANIA Z WYKORZYSTANIEM OZE</t>
      </is>
    </oc>
    <nc r="C78" t="inlineStr">
      <is>
        <t>Zakup 11 szt. autobusów elektrycznych wraz z infrastrukturą ładowania z wykorzystaniem OZE</t>
      </is>
    </nc>
  </rcc>
  <rcc rId="6790" sId="1">
    <oc r="C76" t="inlineStr">
      <is>
        <t>Rozwój elektrycznego transportu publicznego w Gdyni poprzez zakup 9 trolejbusów 12-metrowych na potrzeby Przedsiębiorstwa Komunikacji Trolejbusowej sp. z o.o.”</t>
      </is>
    </oc>
    <nc r="C76" t="inlineStr">
      <is>
        <t>Rozwój elektrycznego transportu publicznego w Gdyni poprzez zakup 9 trolejbusów 12-metrowych na potrzeby Przedsiębiorstwa Komunikacji Trolejbusowej sp. z o.o.</t>
      </is>
    </nc>
  </rcc>
  <rcc rId="6791" sId="1">
    <oc r="B75" t="inlineStr">
      <is>
        <t xml:space="preserve"> 	Miejski Zakład Komunikacyjny w Kędzierzynie-Koźlu Spółka z ograniczoną odpowiedzialnością 	</t>
      </is>
    </oc>
    <nc r="B75" t="inlineStr">
      <is>
        <t>Miejski Zakład Komunikacyjny 
w Kędzierzynie-Koźlu Sp. z o.o.</t>
      </is>
    </nc>
  </rcc>
  <rcc rId="6792" sId="1">
    <oc r="C71" t="inlineStr">
      <is>
        <t>ROZWÓJ ELEKTRYCZNEGO TRANSPORTU PUBLICZNEGO W GDYNI POPRZEZ ZAKUP 8 AUTOBUSÓW ELEKTRYCZNYCH PRZEGUBOWYCH WRAZ Z BUDOWĄ NIEZBĘDNEJ INFRASTRUKTURY ŁADOWANIA NA BAZIE PKA SP. Z O.O.”</t>
      </is>
    </oc>
    <nc r="C71" t="inlineStr">
      <is>
        <t>Rozwój elektrycznego transportu publicznego w Gdyni poprzez zakup 8 autobusów elektrycznych przegubowych wraz z budową niezbędnej infrastruktury ładowania na bazie PKA sp. z o.o.</t>
      </is>
    </nc>
  </rcc>
  <rcc rId="6793" sId="1">
    <oc r="B70" t="inlineStr">
      <is>
        <t>Międzygminny Związek Komunikacyjny w Jastrzębiu Zdroju</t>
      </is>
    </oc>
    <nc r="B70" t="inlineStr">
      <is>
        <t>Międzygminny Związek Komunikacyjny 
w Jastrzębiu Zdroju</t>
      </is>
    </nc>
  </rcc>
  <rcc rId="6794" sId="1">
    <oc r="B65" t="inlineStr">
      <is>
        <t>Miejskie Przedsiębiorstwo Komunikacyjne "Świdnica" Spółka z ograniczoną odpowiedzialnością</t>
      </is>
    </oc>
    <nc r="B65" t="inlineStr">
      <is>
        <t>Miejskie Przedsiębiorstwo Komunikacyjne "Świdnica" Sp. z o.o.</t>
      </is>
    </nc>
  </rcc>
  <rcc rId="6795" sId="1">
    <oc r="B62" t="inlineStr">
      <is>
        <t>Miejski Zakład Komunikacji Sp.z o.o. w Grudziądzu</t>
      </is>
    </oc>
    <nc r="B62" t="inlineStr">
      <is>
        <t>Miejski Zakład Komunikacji Sp.z o.o. 
w Grudziądzu</t>
      </is>
    </nc>
  </rcc>
  <rcc rId="6796" sId="1">
    <oc r="C62" t="inlineStr">
      <is>
        <t xml:space="preserve">  
Zakup 5 autobusów elektrycznych wraz z infrastrukturą do obsługi bezemisyjnego transportu miejskiego w Grudziądzu</t>
      </is>
    </oc>
    <nc r="C62" t="inlineStr">
      <is>
        <t>Zakup 5 autobusów elektrycznych wraz z infrastrukturą do obsługi bezemisyjnego transportu miejskiego w Grudziądzu</t>
      </is>
    </nc>
  </rcc>
  <rcc rId="6797" sId="1">
    <oc r="B60" t="inlineStr">
      <is>
        <t xml:space="preserve"> 	Miejski Zakład Komunikacyjny Sp. z o.o. w Opolu</t>
      </is>
    </oc>
    <nc r="B60" t="inlineStr">
      <is>
        <t xml:space="preserve"> 	Miejski Zakład Komunikacyjny Sp. z o.o. 
w Opolu</t>
      </is>
    </nc>
  </rcc>
  <rcc rId="6798" sId="1">
    <oc r="B59" t="inlineStr">
      <is>
        <t>Miejski Zakład Komunikacyjny spółka z ograniczoną odpowiedzialnością w Jeleniej Górze</t>
      </is>
    </oc>
    <nc r="B59" t="inlineStr">
      <is>
        <t>Miejski Zakład Komunikacyjny sp. z o.o. 
w Jeleniej Górze</t>
      </is>
    </nc>
  </rcc>
  <rcc rId="6799" sId="1">
    <oc r="C60" t="inlineStr">
      <is>
        <t>Zakup autobusów elektrycznych wraz z niezbędną infrastrukturą do ich obsługi - etap II</t>
      </is>
    </oc>
    <nc r="C60" t="inlineStr">
      <is>
        <t>Zakup autobusów elektrycznych wraz z niezbędną infrastrukturą 
do ich obsługi - etap II</t>
      </is>
    </nc>
  </rcc>
  <rcc rId="6800" sId="1">
    <oc r="C61" t="inlineStr">
      <is>
        <t>Zakup nowoczesnego zeroemisyjnego taboru autobusowego wraz z budową infrastruktury ładowania oraz instalacją fotowoltaiczną na potrzeby rozwoju transportu publicznego w Tychach</t>
      </is>
    </oc>
    <nc r="C61" t="inlineStr">
      <is>
        <t>Zakup nowoczesnego zeroemisyjnego taboru autobusowego wraz 
z budową infrastruktury ładowania oraz instalacją fotowoltaiczną 
na potrzeby rozwoju transportu publicznego w Tychach</t>
      </is>
    </nc>
  </rcc>
  <rcc rId="6801" sId="1">
    <oc r="B58" t="inlineStr">
      <is>
        <t>Przedsiębiorstwo Komunikacji Miejskiej w Czechowicach-Dziedzicach spółka z ograniczoną odpowiedzialnością</t>
      </is>
    </oc>
    <nc r="B58" t="inlineStr">
      <is>
        <t>Przedsiębiorstwo Komunikacji Miejskiej w Czechowicach-Dziedzicach sp. z o.o.</t>
      </is>
    </nc>
  </rcc>
  <rcc rId="6802" sId="1">
    <oc r="C57" t="inlineStr">
      <is>
        <t>Zakup autobusów elektrycznych wraz z infrastrukturą towarzyszącą i instalacją OZE w Gminie Łomianki</t>
      </is>
    </oc>
    <nc r="C57" t="inlineStr">
      <is>
        <t>Zakup autobusów elektrycznych wraz z infrastrukturą towarzyszącą 
i instalacją OZE w Gminie Łomianki</t>
      </is>
    </nc>
  </rcc>
  <rcc rId="6803" sId="1">
    <oc r="C58" t="inlineStr">
      <is>
        <t xml:space="preserve">Zakup dwóch autobusów elektrycznych klasy MAXI wraz z infrastrukturą do ich ładowania 	</t>
      </is>
    </oc>
    <nc r="C58" t="inlineStr">
      <is>
        <t xml:space="preserve">Zakup dwóch autobusów elektrycznych klasy MAXI 
wraz z infrastrukturą do ich ładowania 	</t>
      </is>
    </nc>
  </rcc>
  <rcc rId="6804" sId="1">
    <oc r="C54" t="inlineStr">
      <is>
        <t xml:space="preserve">  
Zakup autobusów elektrycznych i budowa stacji ładowania z pantografem dla Gminy Miejskiej Tczew</t>
      </is>
    </oc>
    <nc r="C54" t="inlineStr">
      <is>
        <t>Zakup autobusów elektrycznych i budowa stacji ładowania 
z pantografem dla Gminy Miejskiej Tczew</t>
      </is>
    </nc>
  </rcc>
  <rcc rId="6805" sId="1">
    <oc r="C49" t="inlineStr">
      <is>
        <t>Zakup 2 autobusów elektrycznych wraz z budową infrastruktury ładowania celem unowocześnienia transportu zbiorowego w Tomaszowie Mazowieckim</t>
      </is>
    </oc>
    <nc r="C49" t="inlineStr">
      <is>
        <t>Zakup 2 autobusów elektrycznych wraz z budową infrastruktury ładowania celem unowocześnienia transportu zbiorowego 
w Tomaszowie Mazowieckim</t>
      </is>
    </nc>
  </rcc>
  <rcc rId="6806" sId="1">
    <oc r="B50" t="inlineStr">
      <is>
        <t xml:space="preserve">  
Miejskie Przedsiębiorstwo Komunikacyjne - Łódź Spółka z o.o.</t>
      </is>
    </oc>
    <nc r="B50" t="inlineStr">
      <is>
        <t xml:space="preserve">  
Miejskie Przedsiębiorstwo Komunikacyjne - Łódź Sp. z o.o.</t>
      </is>
    </nc>
  </rcc>
  <rcc rId="6807" sId="1">
    <oc r="B49" t="inlineStr">
      <is>
        <t>Miejski Zakład Komunikacyjny w Tomaszowie Mazowieckim Spółka z ograniczoną odpowiedzialnością</t>
      </is>
    </oc>
    <nc r="B49" t="inlineStr">
      <is>
        <t>Miejski Zakład Komunikacyjny w Tomaszowie Mazowieckim Sp. z o.o.</t>
      </is>
    </nc>
  </rcc>
  <rcc rId="6808" sId="1">
    <oc r="C48" t="inlineStr">
      <is>
        <t>„Poprawa stanu czystości powietrza poprzez zmniejszenie emisji gazów do atmosfery – zakup elektrycznych autobusów przez Mławskie Przedsiębiorstwo Drogowo-Mostowe MPDM Sp. z o.o.”</t>
      </is>
    </oc>
    <nc r="C48" t="inlineStr">
      <is>
        <t>Poprawa stanu czystości powietrza poprzez zmniejszenie emisji gazów do atmosfery – zakup elektrycznych autobusów przez Mławskie Przedsiębiorstwo Drogowo-Mostowe MPDM Sp. z o.o.</t>
      </is>
    </nc>
  </rcc>
  <rcc rId="6809" sId="1">
    <oc r="B47" t="inlineStr">
      <is>
        <t>Miejskie Przedsiębiorstwo Komunikacyjne Spółka z ograniczoną odpowiedzialnością</t>
      </is>
    </oc>
    <nc r="B47" t="inlineStr">
      <is>
        <t>Miejskie Przedsiębiorstwo Komunikacyjne Sp. z o.o.</t>
      </is>
    </nc>
  </rcc>
  <rcc rId="6810" sId="1">
    <oc r="B40" t="inlineStr">
      <is>
        <t>PRZEDSIĘBIORSTWO WIELOBRANŻOWE TRANSKOM SPÓŁKA Z OGRANICZONĄ ODPOWIEDZIALNOŚCIĄ</t>
      </is>
    </oc>
    <nc r="B40" t="inlineStr">
      <is>
        <t>Przedsiębiorstwo Wielobranżowe TRANSKOM Sp. z o.o.</t>
      </is>
    </nc>
  </rcc>
  <rcc rId="6811" sId="1">
    <oc r="C39" t="inlineStr">
      <is>
        <t>Zakup taboru niskoemisyjnego przez Zakład Komunikacji Miejskiej w Ciechanowie Sp. z o.o.</t>
      </is>
    </oc>
    <nc r="C39" t="inlineStr">
      <is>
        <t>Zakup taboru niskoemisyjnego przez Zakład Komunikacji Miejskiej 
w Ciechanowie Sp. z o.o.</t>
      </is>
    </nc>
  </rcc>
  <rcc rId="6812" sId="1">
    <oc r="C41" t="inlineStr">
      <is>
        <t>Zielony Transport Publiczny w Tarnowie - Zakup autobusów z napędem elektrycznym wraz z infrastrukturą ładowania</t>
      </is>
    </oc>
    <nc r="C41" t="inlineStr">
      <is>
        <t>Zielony Transport Publiczny w Tarnowie - Zakup autobusów 
z napędem elektrycznym wraz z infrastrukturą ładowania</t>
      </is>
    </nc>
  </rcc>
  <rcc rId="6813" sId="1">
    <oc r="C42" t="inlineStr">
      <is>
        <t>Rozwój zeroemisyjnego transportu publicznego w Stalowej Woli - etap II</t>
      </is>
    </oc>
    <nc r="C42" t="inlineStr">
      <is>
        <t>Rozwój zeroemisyjnego transportu publicznego w Stalowej Woli 
- etap II</t>
      </is>
    </nc>
  </rcc>
  <rcc rId="6814" sId="1">
    <oc r="B37" t="inlineStr">
      <is>
        <t>Miejskie Przedsiębiorstwo Komunikacyjne - Lublin - Spółka z ograniczoną odpowiedzialnością</t>
      </is>
    </oc>
    <nc r="B37" t="inlineStr">
      <is>
        <t>Miejskie Przedsiębiorstwo Komunikacyjne - Lublin - Sp. z o.o.</t>
      </is>
    </nc>
  </rcc>
  <rcc rId="6815" sId="1">
    <oc r="B38" t="inlineStr">
      <is>
        <t>Przedsiębiorstwo Komunalne Spółka z ograniczoną odpowiedzialnością w Raciborzu</t>
      </is>
    </oc>
    <nc r="B38" t="inlineStr">
      <is>
        <t>Przedsiębiorstwo Komunalne Sp. z o.o. 
w Raciborzu</t>
      </is>
    </nc>
  </rcc>
  <rcc rId="6816" sId="1">
    <oc r="B39" t="inlineStr">
      <is>
        <t>Zakład Komunikacji Miejskiej w Ciechanowie Sp. z o.o.</t>
      </is>
    </oc>
    <nc r="B39" t="inlineStr">
      <is>
        <t>Zakład Komunikacji Miejskiej 
w Ciechanowie Sp. z o.o.</t>
      </is>
    </nc>
  </rcc>
  <rcc rId="6817" sId="1">
    <oc r="B36" t="inlineStr">
      <is>
        <t>KALISKIE LINIE AUTOBUSOWE SPÓŁKA Z OGRANICZONĄ ODPOWIEDZIALNOŚCIĄ</t>
      </is>
    </oc>
    <nc r="B36" t="inlineStr">
      <is>
        <t>Kaliskie Linie Autobusowe Sp. z o.o.</t>
      </is>
    </nc>
  </rcc>
  <rcc rId="6818" sId="1">
    <oc r="B35" t="inlineStr">
      <is>
        <t>Tyskie Linie Trolejbusowe Spółka z ograniczoną odpowiedzialnością</t>
      </is>
    </oc>
    <nc r="B35" t="inlineStr">
      <is>
        <t>Tyskie Linie Trolejbusowe Sp. z o.o.</t>
      </is>
    </nc>
  </rcc>
  <rcc rId="6819" sId="1">
    <oc r="B34" t="inlineStr">
      <is>
        <t>Miejskie Zakłady Autobusowe Sp. z o.o. w Warszawie</t>
      </is>
    </oc>
    <nc r="B34" t="inlineStr">
      <is>
        <t>Miejskie Zakłady Autobusowe Sp. z o.o. 
w Warszawie</t>
      </is>
    </nc>
  </rcc>
  <rcc rId="6820" sId="1">
    <oc r="C34" t="inlineStr">
      <is>
        <t>Ograniczenie emisji zanieczyszczeń przez transport miejski w Warszawie poprzez wymianę autobusów spalinowych na autobusy o napędzie elektrycznym</t>
      </is>
    </oc>
    <nc r="C34" t="inlineStr">
      <is>
        <t>Ograniczenie emisji zanieczyszczeń przez transport miejski 
w Warszawie poprzez wymianę autobusów spalinowych na autobusy 
o napędzie elektrycznym</t>
      </is>
    </nc>
  </rcc>
  <rcc rId="6821" sId="1">
    <oc r="C33" t="inlineStr">
      <is>
        <t>Zakup 3 autobusów o napędzie elektrycznym klasy MEGA wraz z budową infrastruktury towarzyszącej</t>
      </is>
    </oc>
    <nc r="C33" t="inlineStr">
      <is>
        <t>Zakup 3 autobusów o napędzie elektrycznym klasy MEGA 
wraz z budową infrastruktury towarzyszącej</t>
      </is>
    </nc>
  </rcc>
  <rcc rId="6822" sId="1">
    <oc r="B32" t="inlineStr">
      <is>
        <t>PRZEDSIĘBIORSTWO KOMUNIKACJI MIEJSKIEJ KATOWICE SPÓŁKA Z OGRANICZONĄ ODPOWIEDZIALNOŚCIĄ</t>
      </is>
    </oc>
    <nc r="B32" t="inlineStr">
      <is>
        <t>Przedsiębiorstwo Komunikacji Miejskiej Katowice Sp. z o.o.</t>
      </is>
    </nc>
  </rcc>
  <rcc rId="6823" sId="1">
    <oc r="B30" t="inlineStr">
      <is>
        <t>MIASTO INOWROCŁAW</t>
      </is>
    </oc>
    <nc r="B30" t="inlineStr">
      <is>
        <t>Miasto Inowrocław</t>
      </is>
    </nc>
  </rcc>
  <rcc rId="6824" sId="1">
    <oc r="C29" t="inlineStr">
      <is>
        <t>"Zielony transport publiczny w Gminie Miasto Stargard: zakup 11 sztuk autobusów elektrycznych wraz z infrastrukturą ładowania"</t>
      </is>
    </oc>
    <nc r="C29" t="inlineStr">
      <is>
        <t>Zielony transport publiczny w Gminie Miasto Stargard: zakup 11 sztuk autobusów elektrycznych wraz z infrastrukturą ładowania</t>
      </is>
    </nc>
  </rcc>
  <rcc rId="6825" sId="1">
    <oc r="C27" t="inlineStr">
      <is>
        <t>"Ograniczenie niskiej emisji w Dębicy poprzez zakup nowoczesnych, elektrycznych autobusów”</t>
      </is>
    </oc>
    <nc r="C27" t="inlineStr">
      <is>
        <t>Ograniczenie niskiej emisji w Dębicy poprzez zakup nowoczesnych, elektrycznych autobusów</t>
      </is>
    </nc>
  </rcc>
  <rcc rId="6826" sId="1">
    <oc r="B27" t="inlineStr">
      <is>
        <t>Miejska Komunikacja Samochodowa Spółka z ograniczoną odpowiedzialnością</t>
      </is>
    </oc>
    <nc r="B27" t="inlineStr">
      <is>
        <t>Miejska Komunikacja Samochodowa 
Sp. z o.o.</t>
      </is>
    </nc>
  </rcc>
  <rcc rId="6827" sId="1">
    <oc r="B25" t="inlineStr">
      <is>
        <t>Miejski Zakład Komunikacji w Toruniu sp. z o.o.</t>
      </is>
    </oc>
    <nc r="B25" t="inlineStr">
      <is>
        <t>Miejski Zakład Komunikacji w Toruniu 
sp. z o.o.</t>
      </is>
    </nc>
  </rcc>
  <rcc rId="6828" sId="1">
    <oc r="B24" t="inlineStr">
      <is>
        <t>Miejski Zakład Komunikacji Wejherowo Spółka z ograniczoną odpowiedzialnością</t>
      </is>
    </oc>
    <nc r="B24" t="inlineStr">
      <is>
        <t>Miejski Zakład Komunikacji Wejherowo Sp. z o.o.</t>
      </is>
    </nc>
  </rcc>
  <rcc rId="6829" sId="1">
    <oc r="C25" t="inlineStr">
      <is>
        <t>ZAKUP AUTOBUSÓW ZEROEMISYJNYCH WRAZ Z NIEZBĘDNĄ INFRASTRUKTURĄ DO ŁADOWANIA – ETAP III</t>
      </is>
    </oc>
    <nc r="C25" t="inlineStr">
      <is>
        <t>Zakup autobusów zeroemisyjnych wraz z niezbędną infrastrukturą do ładowania – etap III</t>
      </is>
    </nc>
  </rcc>
  <rcc rId="6830" sId="1">
    <oc r="C22" t="inlineStr">
      <is>
        <t>Poprawa stanu czystości powietrza poprzez zmniejszenie emisji gazów do atmosfery – zakup elektrycznych autobusów przez Leszno – miasto na prawach powiatu</t>
      </is>
    </oc>
    <nc r="C22" t="inlineStr">
      <is>
        <t>Poprawa stanu czystości powietrza poprzez zmniejszenie emisji gazów do atmosfery – zakup elektrycznych autobusów przez Leszno 
– miasto na prawach powiatu</t>
      </is>
    </nc>
  </rcc>
  <rcc rId="6831" sId="1">
    <oc r="C21" t="inlineStr">
      <is>
        <t>Czyste niebo nad Zagłębiem – Zakup autobusów elektrycznych wraz z infrastrukturą do ładowania – Etap II</t>
      </is>
    </oc>
    <nc r="C21" t="inlineStr">
      <is>
        <t>Czyste niebo nad Zagłębiem – Zakup autobusów elektrycznych 
wraz z infrastrukturą do ładowania – Etap II</t>
      </is>
    </nc>
  </rcc>
  <rcc rId="6832" sId="1">
    <oc r="C19" t="inlineStr">
      <is>
        <t>„Poprawa jakości systemu transportu publicznego w mieście Suwałki – V etap”</t>
      </is>
    </oc>
    <nc r="C19" t="inlineStr">
      <is>
        <t>Poprawa jakości systemu transportu publicznego w mieście Suwałki – V etap</t>
      </is>
    </nc>
  </rcc>
  <rcc rId="6833" sId="1">
    <oc r="C18" t="inlineStr">
      <is>
        <t>„Elektryfikacja taboru komunikacji miejskiej na terenie Miasta Bielsko - Biała”</t>
      </is>
    </oc>
    <nc r="C18" t="inlineStr">
      <is>
        <t>Elektryfikacja taboru komunikacji miejskiej na terenie Miasta Bielsko - Biała</t>
      </is>
    </nc>
  </rcc>
  <rcc rId="6834" sId="1">
    <oc r="B18" t="inlineStr">
      <is>
        <t>Miejski Zakład Komunikacyjny w Bielsku - Białej Spółka z  o.o.</t>
      </is>
    </oc>
    <nc r="B18" t="inlineStr">
      <is>
        <t>Miejski Zakład Komunikacyjny w Bielsku - Białej Sp. z  o.o.</t>
      </is>
    </nc>
  </rcc>
  <rcc rId="6835" sId="1">
    <oc r="C16" t="inlineStr">
      <is>
        <t>„Zielony Transport Publiczny w Gminie Miejskiej Głogów – II etap’’</t>
      </is>
    </oc>
    <nc r="C16" t="inlineStr">
      <is>
        <t>Zielony Transport Publiczny w Gminie Miejskiej Głogów – II etap</t>
      </is>
    </nc>
  </rcc>
  <rcc rId="6836" sId="1">
    <oc r="B15" t="inlineStr">
      <is>
        <t>Miejska Komunikacja Samochodowa Sp. z o.o.</t>
      </is>
    </oc>
    <nc r="B15" t="inlineStr">
      <is>
        <t>Miejska Komunikacja Samochodowa 
Sp. z o.o.</t>
      </is>
    </nc>
  </rcc>
  <rcc rId="6837" sId="1">
    <oc r="B14" t="inlineStr">
      <is>
        <t>Miejskie Przedsiębiorstwo Komunikacji w Radomiu Spółka z ograniczoną odpowiedzialnością</t>
      </is>
    </oc>
    <nc r="B14" t="inlineStr">
      <is>
        <t>Miejskie Przedsiębiorstwo Komunikacji 
w Radomiu Sp. z o.o.</t>
      </is>
    </nc>
  </rcc>
  <rcc rId="6838" sId="1">
    <oc r="C12" t="inlineStr">
      <is>
        <t>„Autobusy wodorowe i elektryczne dla Konina-Zielonego Miasta Energii”</t>
      </is>
    </oc>
    <nc r="C12" t="inlineStr">
      <is>
        <t>Autobusy wodorowe i elektryczne dla Konina-Zielonego Miasta Energii</t>
      </is>
    </nc>
  </rcc>
  <rcc rId="6839" sId="1">
    <oc r="B12" t="inlineStr">
      <is>
        <t>Miejski Zakład Komunikacji w Koninie spółka z ograniczoną odpowiedzialnością</t>
      </is>
    </oc>
    <nc r="B12" t="inlineStr">
      <is>
        <t>Miejski Zakład Komunikacji 
w Koninie sp. z o.o.</t>
      </is>
    </nc>
  </rcc>
  <rcc rId="6840" sId="1">
    <oc r="B11" t="inlineStr">
      <is>
        <t>Miejski Zakład Komunikacji Spółka z ograniczona odpowiedzialnością w Zamościu</t>
      </is>
    </oc>
    <nc r="B11" t="inlineStr">
      <is>
        <t>Miejski Zakład Komunikacji Sp. z o.o. 
w Zamościu</t>
      </is>
    </nc>
  </rcc>
  <rcc rId="6841" sId="1">
    <oc r="C11" t="inlineStr">
      <is>
        <t>Zakup autobusów elektrycznych oraz budowa niezbędnej infrastruktury dla obsługi zielonego transportu publicznego w Mieście Zamościu oraz gminach ościennych.</t>
      </is>
    </oc>
    <nc r="C11" t="inlineStr">
      <is>
        <t>Zakup autobusów elektrycznych oraz budowa niezbędnej infrastruktury dla obsługi zielonego transportu publicznego w Mieście Zamościu oraz gminach ościennych</t>
      </is>
    </nc>
  </rcc>
  <rcc rId="6842" sId="1">
    <oc r="B9" t="inlineStr">
      <is>
        <t>Miejski Zakład Komunikacji Spółka z ograniczoną odpowiedzialnością</t>
      </is>
    </oc>
    <nc r="B9" t="inlineStr">
      <is>
        <t>Miejski Zakład Komunikacji Sp. z o.o.</t>
      </is>
    </nc>
  </rcc>
  <rcc rId="6843" sId="1">
    <oc r="B10" t="inlineStr">
      <is>
        <t>MIEJSKIE PRZEDSIĘBIORSTWO KOMUNIKACYJNE SPÓŁKA Z OGRANICZONĄ ODPOWIEDZIALNOŚCIĄ</t>
      </is>
    </oc>
    <nc r="B10" t="inlineStr">
      <is>
        <t>Miejskie Przedsiębiorstwo Komunikacyjne Sp. z o.o.</t>
      </is>
    </nc>
  </rcc>
  <rcc rId="6844" sId="1">
    <nc r="C8" t="inlineStr">
      <is>
        <t>Zakup 18 autobusów elektrycznych przez Gdańskie Autobusy i Tramwaje sp. z o.o.</t>
      </is>
    </nc>
  </rcc>
  <rcc rId="6845" sId="1">
    <oc r="C8" t="inlineStr">
      <is>
        <t>ZAKUP 18 AUTOBUSÓW ELEKTRYCZNYCH PRZEZ GDAŃSKIE AUTOBUSY I TRAMWAJE
SP. Z O.O.</t>
      </is>
    </oc>
    <nc r="C8" t="inlineStr">
      <is>
        <t>Zakup 18 autobusów elektrycznych przez Gdańskie Autobusy 
i Tramwaje sp. z o.o.</t>
      </is>
    </nc>
  </rcc>
  <rcc rId="6846" sId="1">
    <oc r="B7" t="inlineStr">
      <is>
        <t>Miejski Zakład Komunikacji Spółka z ograniczoną odpowiedzialnością w Pile</t>
      </is>
    </oc>
    <nc r="B7" t="inlineStr">
      <is>
        <t>Miejski Zakład Komunikacji Sp. z o.o. 
w Pile</t>
      </is>
    </nc>
  </rcc>
  <rcc rId="6847" sId="1">
    <oc r="B5" t="inlineStr">
      <is>
        <t>ZAKŁAD USŁUG KOMUNIKACYJNYCH "ROKBUS" SPÓŁKA Z OGRANICZONĄ ODPOWIEDZIALNOŚCIĄ</t>
      </is>
    </oc>
    <nc r="B5" t="inlineStr">
      <is>
        <t>Zakład Usług Komunikacyjnych "ROKBUS" Sp. z o.o.</t>
      </is>
    </nc>
  </rcc>
  <rcc rId="6848" sId="1">
    <oc r="B6" t="inlineStr">
      <is>
        <t>Miejskie Przedsiębiorstwo Komunikacji Spółka z ograniczoną odpowiedzialnością</t>
      </is>
    </oc>
    <nc r="B6" t="inlineStr">
      <is>
        <t>Miejskie Przedsiębiorstwo Komunikacji Sp. z o.o.</t>
      </is>
    </nc>
  </rcc>
  <rcv guid="{6132F7F6-431D-4CAD-8437-E934BA37A17B}" action="delete"/>
  <rcv guid="{6132F7F6-431D-4CAD-8437-E934BA37A17B}" action="add"/>
</revisions>
</file>

<file path=xl/revisions/revisionLog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9" sId="1">
    <oc r="A1" t="inlineStr">
      <is>
        <r>
          <t xml:space="preserve">Lista złożonych wniosków w ramach Programu Priorytetowego Zielony Transport Publiczny 3.0  </t>
        </r>
        <r>
          <rPr>
            <sz val="16"/>
            <color theme="1"/>
            <rFont val="Calibri"/>
            <family val="2"/>
            <charset val="238"/>
          </rPr>
          <t xml:space="preserve"> (stan na 07.11.2023 r.)</t>
        </r>
      </is>
    </oc>
    <nc r="A1" t="inlineStr">
      <is>
        <r>
          <t xml:space="preserve">Lista złożonych wniosków o dofinansowanie w ramach Programu Priorytetowego Zielony Transport Publiczny 3.0  </t>
        </r>
        <r>
          <rPr>
            <sz val="16"/>
            <color theme="1"/>
            <rFont val="Calibri"/>
            <family val="2"/>
            <charset val="238"/>
          </rPr>
          <t xml:space="preserve"> (stan na 07.11.2023 r.)</t>
        </r>
      </is>
    </nc>
  </rcc>
  <rfmt sheetId="1" sqref="A1:XFD82" start="0" length="2147483647">
    <dxf>
      <font>
        <color auto="1"/>
      </font>
    </dxf>
  </rfmt>
  <rcc rId="6850" sId="1">
    <oc r="A2" t="inlineStr">
      <is>
        <t>L.p</t>
      </is>
    </oc>
    <nc r="A2" t="inlineStr">
      <is>
        <t>L.p.</t>
      </is>
    </nc>
  </rcc>
  <rcc rId="6851" sId="1">
    <oc r="B6" t="inlineStr">
      <is>
        <t>Miejskie Przedsiębiorstwo Komunikacji Sp. z o.o.</t>
      </is>
    </oc>
    <nc r="B6" t="inlineStr">
      <is>
        <t>Miejskie Przedsiębiorstwo Komunikacji 
Sp. z o.o.</t>
      </is>
    </nc>
  </rcc>
  <rcc rId="6852" sId="1">
    <oc r="C6" t="inlineStr">
      <is>
        <t>Zeroemisyjna komunikacja zbiorowa – zakup autobusów elektrycznych wraz z zapewnieniem infrastruktury energetycznej przez MPK Sp. z o.o. w Zduńskiej Woli</t>
      </is>
    </oc>
    <nc r="C6" t="inlineStr">
      <is>
        <t>Zeroemisyjna komunikacja zbiorowa – zakup autobusów elektrycznych wraz z zapewnieniem infrastruktury energetycznej przez
 MPK Sp. z o.o. w Zduńskiej Woli</t>
      </is>
    </nc>
  </rcc>
  <rcc rId="6853" sId="1">
    <oc r="C4" t="inlineStr">
      <is>
        <t>Obniżenie wykorzystania paliw emisyjnych w taborze MPK Poznań Sp. z o.o. dzięki dostawie autobusów elektrycznych, w tym 
z napędem wodorowym, oraz niezbędnej infrastruktury</t>
      </is>
    </oc>
    <nc r="C4" t="inlineStr">
      <is>
        <t>Obniżenie wykorzystania paliw emisyjnych w taborze MPK Poznań 
Sp. z o.o. dzięki dostawie autobusów elektrycznych, w tym 
z napędem wodorowym, oraz niezbędnej infrastruktury</t>
      </is>
    </nc>
  </rcc>
  <rcc rId="6854" sId="1">
    <oc r="C24" t="inlineStr">
      <is>
        <t>Zwiększenie dostępności, niezawodności i bezpieczeństwa komunikacji miejskiej poprzez zakup 6 fabrycznie nowych autobusów wodorowych, budowa stacji do tankowania wodoru wraz niezbędną infrastrukturą, na potrzeby wejherowskiej komunikacji miejskiej w rejonie północnych Kaszub - ETAP II</t>
      </is>
    </oc>
    <nc r="C24" t="inlineStr">
      <is>
        <t>Zwiększenie dostępności, niezawodności i bezpieczeństwa komunikacji miejskiej poprzez zakup 6 fabrycznie nowych autobusów wodorowych, budowa stacji do tankowania wodoru wraz niezbędną infrastrukturą, na potrzeby wejherowskiej komunikacji miejskiej 
w rejonie północnych Kaszub - ETAP II</t>
      </is>
    </nc>
  </rcc>
  <rcc rId="6855" sId="1">
    <oc r="C25" t="inlineStr">
      <is>
        <t>Zakup autobusów zeroemisyjnych wraz z niezbędną infrastrukturą do ładowania – etap III</t>
      </is>
    </oc>
    <nc r="C25" t="inlineStr">
      <is>
        <t>Zakup autobusów zeroemisyjnych wraz z niezbędną infrastrukturą 
do ładowania – etap III</t>
      </is>
    </nc>
  </rcc>
  <rcc rId="6856" sId="1">
    <oc r="B24" t="inlineStr">
      <is>
        <t>Miejski Zakład Komunikacji Wejherowo Sp. z o.o.</t>
      </is>
    </oc>
    <nc r="B24" t="inlineStr">
      <is>
        <t>Miejski Zakład Komunikacji Wejherowo 
Sp. z o.o.</t>
      </is>
    </nc>
  </rcc>
  <rcc rId="6857" sId="1">
    <oc r="B21" t="inlineStr">
      <is>
        <t>Przedsiębiorstwo Komunikacji Miejskiej Sp. z o. o. w Sosnowcu</t>
      </is>
    </oc>
    <nc r="B21" t="inlineStr">
      <is>
        <t>Przedsiębiorstwo Komunikacji Miejskiej 
Sp. z o. o. w Sosnowcu</t>
      </is>
    </nc>
  </rcc>
  <rcc rId="6858" sId="1">
    <oc r="B61" t="inlineStr">
      <is>
        <t>Przedsiębiorstwo Komunikacji Miejskiej Sp. z o.o. w Tychach</t>
      </is>
    </oc>
    <nc r="B61" t="inlineStr">
      <is>
        <t>Przedsiębiorstwo Komunikacji Miejskiej 
Sp. z o.o. w Tychach</t>
      </is>
    </nc>
  </rcc>
  <rcc rId="6859" sId="1">
    <oc r="B68" t="inlineStr">
      <is>
        <t xml:space="preserve"> 	Miejski Zakład Komunikacyjny w Żywcu Sp. z o.o.</t>
      </is>
    </oc>
    <nc r="B68" t="inlineStr">
      <is>
        <t>Miejski Zakład Komunikacyjny w Żywcu 
Sp. z o.o.</t>
      </is>
    </nc>
  </rcc>
  <rcc rId="6860" sId="1">
    <oc r="C69" t="inlineStr">
      <is>
        <t>Zakup autobusów wykorzystujących energię wytworzoną z wodoru w Rzeszowie</t>
      </is>
    </oc>
    <nc r="C69" t="inlineStr">
      <is>
        <t>Zakup autobusów wykorzystujących energię wytworzoną z wodoru 
w Rzeszowie</t>
      </is>
    </nc>
  </rcc>
  <rcc rId="6861" sId="1">
    <oc r="C72" t="inlineStr">
      <is>
        <t>Zakup 2 autobusów elektrycznych wraz z budową infrastruktury stanowisk ładowania w Mińsku Mazowieckim.</t>
      </is>
    </oc>
    <nc r="C72" t="inlineStr">
      <is>
        <t>Zakup 2 autobusów elektrycznych wraz z budową infrastruktury stanowisk ładowania w Mińsku Mazowieckim</t>
      </is>
    </nc>
  </rcc>
  <rcv guid="{6132F7F6-431D-4CAD-8437-E934BA37A17B}" action="delete"/>
  <rdn rId="0" localSheetId="1" customView="1" name="Z_6132F7F6_431D_4CAD_8437_E934BA37A17B_.wvu.PrintTitles" hidden="1" oldHidden="1">
    <formula>'Lista wniosków ZTP 3.0'!$2:$2</formula>
  </rdn>
  <rcv guid="{6132F7F6-431D-4CAD-8437-E934BA37A17B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82"/>
  <sheetViews>
    <sheetView tabSelected="1" zoomScale="60" zoomScaleNormal="60" zoomScaleSheetLayoutView="50" zoomScalePageLayoutView="50" workbookViewId="0">
      <selection activeCell="C6" sqref="C6"/>
    </sheetView>
  </sheetViews>
  <sheetFormatPr defaultRowHeight="15" x14ac:dyDescent="0.25"/>
  <cols>
    <col min="2" max="2" width="48.7109375" customWidth="1"/>
    <col min="3" max="3" width="77.5703125" customWidth="1"/>
    <col min="4" max="5" width="29.85546875" customWidth="1"/>
    <col min="6" max="7" width="26" customWidth="1"/>
    <col min="8" max="8" width="30.7109375" style="1" customWidth="1"/>
    <col min="9" max="15" width="27.140625" customWidth="1"/>
  </cols>
  <sheetData>
    <row r="1" spans="1:15" s="17" customFormat="1" ht="50.25" customHeight="1" x14ac:dyDescent="0.25">
      <c r="A1" s="16" t="s">
        <v>172</v>
      </c>
      <c r="H1" s="18"/>
    </row>
    <row r="2" spans="1:15" s="18" customFormat="1" ht="93" customHeight="1" x14ac:dyDescent="0.25">
      <c r="A2" s="19" t="s">
        <v>173</v>
      </c>
      <c r="B2" s="19" t="s">
        <v>0</v>
      </c>
      <c r="C2" s="19" t="s">
        <v>105</v>
      </c>
      <c r="D2" s="19" t="s">
        <v>1</v>
      </c>
      <c r="E2" s="19" t="s">
        <v>102</v>
      </c>
      <c r="F2" s="19" t="s">
        <v>103</v>
      </c>
      <c r="G2" s="19" t="s">
        <v>104</v>
      </c>
      <c r="H2" s="19" t="s">
        <v>49</v>
      </c>
      <c r="I2" s="19" t="s">
        <v>106</v>
      </c>
      <c r="J2" s="19" t="s">
        <v>107</v>
      </c>
      <c r="K2" s="19" t="s">
        <v>108</v>
      </c>
      <c r="L2" s="19" t="s">
        <v>109</v>
      </c>
      <c r="M2" s="19" t="s">
        <v>110</v>
      </c>
      <c r="N2" s="19" t="s">
        <v>111</v>
      </c>
      <c r="O2" s="19" t="s">
        <v>112</v>
      </c>
    </row>
    <row r="3" spans="1:15" s="10" customFormat="1" ht="69" customHeight="1" x14ac:dyDescent="0.3">
      <c r="A3" s="3">
        <v>1</v>
      </c>
      <c r="B3" s="4" t="s">
        <v>3</v>
      </c>
      <c r="C3" s="5" t="s">
        <v>10</v>
      </c>
      <c r="D3" s="6">
        <v>95940000</v>
      </c>
      <c r="E3" s="6">
        <v>78000000</v>
      </c>
      <c r="F3" s="6">
        <v>73700000</v>
      </c>
      <c r="G3" s="6"/>
      <c r="H3" s="13">
        <v>45033.000613425924</v>
      </c>
      <c r="I3" s="3">
        <v>20</v>
      </c>
      <c r="J3" s="3"/>
      <c r="K3" s="3"/>
      <c r="L3" s="3">
        <v>24</v>
      </c>
      <c r="M3" s="3"/>
      <c r="N3" s="3"/>
      <c r="O3" s="3"/>
    </row>
    <row r="4" spans="1:15" s="10" customFormat="1" ht="69" customHeight="1" x14ac:dyDescent="0.3">
      <c r="A4" s="3">
        <v>2</v>
      </c>
      <c r="B4" s="4" t="s">
        <v>8</v>
      </c>
      <c r="C4" s="5" t="s">
        <v>176</v>
      </c>
      <c r="D4" s="6">
        <v>127243500</v>
      </c>
      <c r="E4" s="6">
        <v>102950000</v>
      </c>
      <c r="F4" s="6">
        <v>99475000</v>
      </c>
      <c r="G4" s="6"/>
      <c r="H4" s="13">
        <v>45033.000741979202</v>
      </c>
      <c r="I4" s="3">
        <v>17</v>
      </c>
      <c r="J4" s="3">
        <v>9</v>
      </c>
      <c r="K4" s="3"/>
      <c r="L4" s="3">
        <v>17</v>
      </c>
      <c r="M4" s="3"/>
      <c r="N4" s="3"/>
      <c r="O4" s="3">
        <v>1</v>
      </c>
    </row>
    <row r="5" spans="1:15" s="10" customFormat="1" ht="69" customHeight="1" x14ac:dyDescent="0.3">
      <c r="A5" s="3">
        <v>3</v>
      </c>
      <c r="B5" s="4" t="s">
        <v>171</v>
      </c>
      <c r="C5" s="5" t="s">
        <v>11</v>
      </c>
      <c r="D5" s="7">
        <v>18680000</v>
      </c>
      <c r="E5" s="7">
        <v>18680000</v>
      </c>
      <c r="F5" s="6">
        <v>15340000</v>
      </c>
      <c r="G5" s="7">
        <v>3340000</v>
      </c>
      <c r="H5" s="13">
        <v>45033.000798611109</v>
      </c>
      <c r="I5" s="3">
        <v>6</v>
      </c>
      <c r="J5" s="3"/>
      <c r="K5" s="3"/>
      <c r="L5" s="3">
        <v>12</v>
      </c>
      <c r="M5" s="3"/>
      <c r="N5" s="3"/>
      <c r="O5" s="3">
        <v>1</v>
      </c>
    </row>
    <row r="6" spans="1:15" s="10" customFormat="1" ht="69" customHeight="1" x14ac:dyDescent="0.3">
      <c r="A6" s="3">
        <v>4</v>
      </c>
      <c r="B6" s="4" t="s">
        <v>174</v>
      </c>
      <c r="C6" s="5" t="s">
        <v>175</v>
      </c>
      <c r="D6" s="6">
        <v>8141247</v>
      </c>
      <c r="E6" s="6">
        <v>6584900</v>
      </c>
      <c r="F6" s="6">
        <v>5532450</v>
      </c>
      <c r="G6" s="6">
        <v>1086450</v>
      </c>
      <c r="H6" s="13">
        <v>45033.000891203701</v>
      </c>
      <c r="I6" s="3">
        <v>2</v>
      </c>
      <c r="J6" s="3"/>
      <c r="K6" s="3"/>
      <c r="L6" s="3">
        <v>2</v>
      </c>
      <c r="M6" s="3"/>
      <c r="N6" s="3">
        <v>32</v>
      </c>
      <c r="O6" s="3">
        <v>1</v>
      </c>
    </row>
    <row r="7" spans="1:15" s="10" customFormat="1" ht="85.5" customHeight="1" x14ac:dyDescent="0.3">
      <c r="A7" s="3">
        <v>5</v>
      </c>
      <c r="B7" s="4" t="s">
        <v>170</v>
      </c>
      <c r="C7" s="5" t="s">
        <v>113</v>
      </c>
      <c r="D7" s="6">
        <v>35900000</v>
      </c>
      <c r="E7" s="6">
        <v>35900000</v>
      </c>
      <c r="F7" s="6">
        <v>31710000</v>
      </c>
      <c r="G7" s="6"/>
      <c r="H7" s="13">
        <v>45033.000925925924</v>
      </c>
      <c r="I7" s="3">
        <v>7</v>
      </c>
      <c r="J7" s="3">
        <v>5</v>
      </c>
      <c r="K7" s="3"/>
      <c r="L7" s="3">
        <v>9</v>
      </c>
      <c r="M7" s="3"/>
      <c r="N7" s="3"/>
      <c r="O7" s="3">
        <v>1</v>
      </c>
    </row>
    <row r="8" spans="1:15" s="10" customFormat="1" ht="69" customHeight="1" x14ac:dyDescent="0.3">
      <c r="A8" s="3">
        <v>6</v>
      </c>
      <c r="B8" s="4" t="s">
        <v>9</v>
      </c>
      <c r="C8" s="5" t="s">
        <v>169</v>
      </c>
      <c r="D8" s="6">
        <v>62004012</v>
      </c>
      <c r="E8" s="6">
        <v>50409766</v>
      </c>
      <c r="F8" s="6">
        <v>50409766</v>
      </c>
      <c r="G8" s="6"/>
      <c r="H8" s="13">
        <v>45033.000986261599</v>
      </c>
      <c r="I8" s="3">
        <v>18</v>
      </c>
      <c r="J8" s="3"/>
      <c r="K8" s="3"/>
      <c r="L8" s="3"/>
      <c r="M8" s="3"/>
      <c r="N8" s="3">
        <v>164</v>
      </c>
      <c r="O8" s="3"/>
    </row>
    <row r="9" spans="1:15" s="10" customFormat="1" ht="69" customHeight="1" x14ac:dyDescent="0.3">
      <c r="A9" s="3">
        <v>7</v>
      </c>
      <c r="B9" s="4" t="s">
        <v>118</v>
      </c>
      <c r="C9" s="5" t="s">
        <v>12</v>
      </c>
      <c r="D9" s="6">
        <v>18414219</v>
      </c>
      <c r="E9" s="6">
        <v>14954269</v>
      </c>
      <c r="F9" s="6">
        <v>12877134</v>
      </c>
      <c r="G9" s="6"/>
      <c r="H9" s="13">
        <v>45033.000999386597</v>
      </c>
      <c r="I9" s="3">
        <v>5</v>
      </c>
      <c r="J9" s="3"/>
      <c r="K9" s="3"/>
      <c r="L9" s="3">
        <v>6</v>
      </c>
      <c r="M9" s="3"/>
      <c r="N9" s="3">
        <v>30</v>
      </c>
      <c r="O9" s="3"/>
    </row>
    <row r="10" spans="1:15" s="10" customFormat="1" ht="84" customHeight="1" x14ac:dyDescent="0.3">
      <c r="A10" s="3">
        <v>8</v>
      </c>
      <c r="B10" s="4" t="s">
        <v>139</v>
      </c>
      <c r="C10" s="5" t="s">
        <v>13</v>
      </c>
      <c r="D10" s="6">
        <v>21404952</v>
      </c>
      <c r="E10" s="7">
        <v>17402400</v>
      </c>
      <c r="F10" s="6">
        <v>15181200</v>
      </c>
      <c r="G10" s="6">
        <v>2221200</v>
      </c>
      <c r="H10" s="13">
        <v>45033.001018518517</v>
      </c>
      <c r="I10" s="3">
        <v>6</v>
      </c>
      <c r="J10" s="3"/>
      <c r="K10" s="3"/>
      <c r="L10" s="3">
        <v>7</v>
      </c>
      <c r="M10" s="3"/>
      <c r="N10" s="3">
        <v>22</v>
      </c>
      <c r="O10" s="3"/>
    </row>
    <row r="11" spans="1:15" s="10" customFormat="1" ht="69" customHeight="1" x14ac:dyDescent="0.3">
      <c r="A11" s="3">
        <v>9</v>
      </c>
      <c r="B11" s="4" t="s">
        <v>167</v>
      </c>
      <c r="C11" s="5" t="s">
        <v>168</v>
      </c>
      <c r="D11" s="6">
        <v>46199998</v>
      </c>
      <c r="E11" s="6">
        <v>37598372</v>
      </c>
      <c r="F11" s="6">
        <v>33108128</v>
      </c>
      <c r="G11" s="7"/>
      <c r="H11" s="13">
        <v>45033.001050150502</v>
      </c>
      <c r="I11" s="3">
        <v>14</v>
      </c>
      <c r="J11" s="3"/>
      <c r="K11" s="3"/>
      <c r="L11" s="3">
        <v>7</v>
      </c>
      <c r="M11" s="3"/>
      <c r="N11" s="3">
        <v>35</v>
      </c>
      <c r="O11" s="3"/>
    </row>
    <row r="12" spans="1:15" s="10" customFormat="1" ht="69" customHeight="1" x14ac:dyDescent="0.3">
      <c r="A12" s="3">
        <v>10</v>
      </c>
      <c r="B12" s="4" t="s">
        <v>166</v>
      </c>
      <c r="C12" s="5" t="s">
        <v>165</v>
      </c>
      <c r="D12" s="6">
        <v>49692000</v>
      </c>
      <c r="E12" s="6">
        <v>40400000</v>
      </c>
      <c r="F12" s="6">
        <v>36360000</v>
      </c>
      <c r="G12" s="6">
        <v>4040000</v>
      </c>
      <c r="H12" s="13">
        <v>45033.001096678199</v>
      </c>
      <c r="I12" s="3">
        <v>1</v>
      </c>
      <c r="J12" s="3">
        <v>10</v>
      </c>
      <c r="K12" s="3"/>
      <c r="L12" s="3"/>
      <c r="M12" s="3"/>
      <c r="N12" s="3">
        <v>34</v>
      </c>
      <c r="O12" s="3"/>
    </row>
    <row r="13" spans="1:15" s="10" customFormat="1" ht="69" customHeight="1" x14ac:dyDescent="0.3">
      <c r="A13" s="3">
        <v>11</v>
      </c>
      <c r="B13" s="4" t="s">
        <v>5</v>
      </c>
      <c r="C13" s="5" t="s">
        <v>14</v>
      </c>
      <c r="D13" s="6">
        <v>59000000</v>
      </c>
      <c r="E13" s="6">
        <v>47967480</v>
      </c>
      <c r="F13" s="6">
        <v>47967480</v>
      </c>
      <c r="G13" s="6"/>
      <c r="H13" s="13">
        <v>45033.001203703701</v>
      </c>
      <c r="I13" s="3"/>
      <c r="J13" s="3">
        <v>14</v>
      </c>
      <c r="K13" s="3"/>
      <c r="L13" s="3"/>
      <c r="M13" s="3"/>
      <c r="N13" s="3"/>
      <c r="O13" s="3"/>
    </row>
    <row r="14" spans="1:15" s="10" customFormat="1" ht="69" customHeight="1" x14ac:dyDescent="0.3">
      <c r="A14" s="3">
        <v>12</v>
      </c>
      <c r="B14" s="4" t="s">
        <v>164</v>
      </c>
      <c r="C14" s="5" t="s">
        <v>15</v>
      </c>
      <c r="D14" s="6">
        <v>91020000</v>
      </c>
      <c r="E14" s="6">
        <v>73250000</v>
      </c>
      <c r="F14" s="6">
        <v>65875400</v>
      </c>
      <c r="G14" s="6">
        <v>7374600</v>
      </c>
      <c r="H14" s="13">
        <v>45033.001357789399</v>
      </c>
      <c r="I14" s="3">
        <v>20</v>
      </c>
      <c r="J14" s="3"/>
      <c r="K14" s="3"/>
      <c r="L14" s="3">
        <v>40</v>
      </c>
      <c r="M14" s="3"/>
      <c r="N14" s="3">
        <v>50</v>
      </c>
      <c r="O14" s="3"/>
    </row>
    <row r="15" spans="1:15" s="10" customFormat="1" ht="69" customHeight="1" x14ac:dyDescent="0.3">
      <c r="A15" s="3">
        <v>13</v>
      </c>
      <c r="B15" s="4" t="s">
        <v>156</v>
      </c>
      <c r="C15" s="4" t="s">
        <v>16</v>
      </c>
      <c r="D15" s="6">
        <v>4092702</v>
      </c>
      <c r="E15" s="6">
        <v>3327400</v>
      </c>
      <c r="F15" s="6">
        <v>2943700</v>
      </c>
      <c r="G15" s="6">
        <v>383700</v>
      </c>
      <c r="H15" s="13">
        <v>45033.001710682896</v>
      </c>
      <c r="I15" s="3">
        <v>2</v>
      </c>
      <c r="J15" s="3"/>
      <c r="K15" s="3"/>
      <c r="L15" s="3">
        <v>1</v>
      </c>
      <c r="M15" s="3"/>
      <c r="N15" s="3">
        <v>4</v>
      </c>
      <c r="O15" s="3"/>
    </row>
    <row r="16" spans="1:15" s="10" customFormat="1" ht="69" customHeight="1" x14ac:dyDescent="0.3">
      <c r="A16" s="3">
        <v>14</v>
      </c>
      <c r="B16" s="4" t="s">
        <v>6</v>
      </c>
      <c r="C16" s="4" t="s">
        <v>163</v>
      </c>
      <c r="D16" s="6">
        <v>22509000</v>
      </c>
      <c r="E16" s="6">
        <v>18300000</v>
      </c>
      <c r="F16" s="6">
        <v>15390000</v>
      </c>
      <c r="G16" s="3"/>
      <c r="H16" s="13">
        <v>45033.001730636599</v>
      </c>
      <c r="I16" s="3">
        <v>6</v>
      </c>
      <c r="J16" s="3"/>
      <c r="K16" s="3"/>
      <c r="L16" s="3">
        <v>7</v>
      </c>
      <c r="M16" s="3"/>
      <c r="N16" s="3">
        <v>18</v>
      </c>
      <c r="O16" s="3">
        <v>2</v>
      </c>
    </row>
    <row r="17" spans="1:15" s="10" customFormat="1" ht="69" customHeight="1" x14ac:dyDescent="0.3">
      <c r="A17" s="3">
        <v>15</v>
      </c>
      <c r="B17" s="4" t="s">
        <v>17</v>
      </c>
      <c r="C17" s="4" t="s">
        <v>18</v>
      </c>
      <c r="D17" s="6">
        <v>15098250</v>
      </c>
      <c r="E17" s="6">
        <v>12275000</v>
      </c>
      <c r="F17" s="6">
        <v>10887500</v>
      </c>
      <c r="G17" s="6"/>
      <c r="H17" s="13">
        <v>45033.001775034703</v>
      </c>
      <c r="I17" s="3">
        <v>5</v>
      </c>
      <c r="J17" s="3"/>
      <c r="K17" s="3"/>
      <c r="L17" s="3">
        <v>4</v>
      </c>
      <c r="M17" s="3"/>
      <c r="N17" s="3">
        <v>10</v>
      </c>
      <c r="O17" s="3"/>
    </row>
    <row r="18" spans="1:15" s="10" customFormat="1" ht="69" customHeight="1" x14ac:dyDescent="0.3">
      <c r="A18" s="3">
        <v>16</v>
      </c>
      <c r="B18" s="4" t="s">
        <v>162</v>
      </c>
      <c r="C18" s="4" t="s">
        <v>161</v>
      </c>
      <c r="D18" s="6">
        <v>78809775</v>
      </c>
      <c r="E18" s="6">
        <v>64072988</v>
      </c>
      <c r="F18" s="6">
        <v>58036494</v>
      </c>
      <c r="G18" s="6">
        <v>5725000</v>
      </c>
      <c r="H18" s="13">
        <v>45033.002346724497</v>
      </c>
      <c r="I18" s="3">
        <v>16</v>
      </c>
      <c r="J18" s="3"/>
      <c r="K18" s="3"/>
      <c r="L18" s="3">
        <v>9</v>
      </c>
      <c r="M18" s="3"/>
      <c r="N18" s="3">
        <v>48</v>
      </c>
      <c r="O18" s="3"/>
    </row>
    <row r="19" spans="1:15" s="10" customFormat="1" ht="69" customHeight="1" x14ac:dyDescent="0.3">
      <c r="A19" s="3">
        <v>17</v>
      </c>
      <c r="B19" s="4" t="s">
        <v>19</v>
      </c>
      <c r="C19" s="4" t="s">
        <v>160</v>
      </c>
      <c r="D19" s="6">
        <v>10922400</v>
      </c>
      <c r="E19" s="6">
        <v>8880000</v>
      </c>
      <c r="F19" s="6">
        <v>7992000</v>
      </c>
      <c r="G19" s="6"/>
      <c r="H19" s="13">
        <v>45033.002662696803</v>
      </c>
      <c r="I19" s="3">
        <v>3</v>
      </c>
      <c r="J19" s="3"/>
      <c r="K19" s="3"/>
      <c r="L19" s="3"/>
      <c r="M19" s="3"/>
      <c r="N19" s="3"/>
      <c r="O19" s="3"/>
    </row>
    <row r="20" spans="1:15" s="10" customFormat="1" ht="69" customHeight="1" x14ac:dyDescent="0.3">
      <c r="A20" s="3">
        <v>18</v>
      </c>
      <c r="B20" s="4" t="s">
        <v>20</v>
      </c>
      <c r="C20" s="4" t="s">
        <v>21</v>
      </c>
      <c r="D20" s="6">
        <v>161609700</v>
      </c>
      <c r="E20" s="6">
        <v>131390000</v>
      </c>
      <c r="F20" s="6">
        <v>130235000</v>
      </c>
      <c r="G20" s="6"/>
      <c r="H20" s="13">
        <v>45033.002913425902</v>
      </c>
      <c r="I20" s="3">
        <v>32</v>
      </c>
      <c r="J20" s="3">
        <v>10</v>
      </c>
      <c r="K20" s="3"/>
      <c r="L20" s="3">
        <v>22</v>
      </c>
      <c r="M20" s="3"/>
      <c r="N20" s="3">
        <v>262</v>
      </c>
      <c r="O20" s="3"/>
    </row>
    <row r="21" spans="1:15" s="10" customFormat="1" ht="69" customHeight="1" x14ac:dyDescent="0.3">
      <c r="A21" s="3">
        <v>19</v>
      </c>
      <c r="B21" s="4" t="s">
        <v>180</v>
      </c>
      <c r="C21" s="4" t="s">
        <v>159</v>
      </c>
      <c r="D21" s="6">
        <v>27490500</v>
      </c>
      <c r="E21" s="6">
        <v>22350000</v>
      </c>
      <c r="F21" s="6">
        <v>21675000</v>
      </c>
      <c r="G21" s="6"/>
      <c r="H21" s="13">
        <v>45033.002941319399</v>
      </c>
      <c r="I21" s="3">
        <v>5</v>
      </c>
      <c r="J21" s="3"/>
      <c r="K21" s="3"/>
      <c r="L21" s="3">
        <v>4</v>
      </c>
      <c r="M21" s="3"/>
      <c r="N21" s="3"/>
      <c r="O21" s="3"/>
    </row>
    <row r="22" spans="1:15" s="10" customFormat="1" ht="69" customHeight="1" x14ac:dyDescent="0.3">
      <c r="A22" s="3">
        <v>20</v>
      </c>
      <c r="B22" s="4" t="s">
        <v>22</v>
      </c>
      <c r="C22" s="4" t="s">
        <v>158</v>
      </c>
      <c r="D22" s="6">
        <v>25127000</v>
      </c>
      <c r="E22" s="6">
        <v>20428455</v>
      </c>
      <c r="F22" s="6">
        <v>17494228</v>
      </c>
      <c r="G22" s="6"/>
      <c r="H22" s="13">
        <v>45033.002984803199</v>
      </c>
      <c r="I22" s="3">
        <v>7</v>
      </c>
      <c r="J22" s="3"/>
      <c r="K22" s="3"/>
      <c r="L22" s="3">
        <v>8</v>
      </c>
      <c r="M22" s="3"/>
      <c r="N22" s="3">
        <v>38</v>
      </c>
      <c r="O22" s="3"/>
    </row>
    <row r="23" spans="1:15" s="10" customFormat="1" ht="69" customHeight="1" x14ac:dyDescent="0.3">
      <c r="A23" s="3">
        <v>21</v>
      </c>
      <c r="B23" s="4" t="s">
        <v>23</v>
      </c>
      <c r="C23" s="4" t="s">
        <v>24</v>
      </c>
      <c r="D23" s="6">
        <v>85362000</v>
      </c>
      <c r="E23" s="6">
        <v>69400000</v>
      </c>
      <c r="F23" s="6">
        <v>68000000</v>
      </c>
      <c r="G23" s="6"/>
      <c r="H23" s="13">
        <v>45033.0032347222</v>
      </c>
      <c r="I23" s="3">
        <v>24</v>
      </c>
      <c r="J23" s="3"/>
      <c r="K23" s="3"/>
      <c r="L23" s="3">
        <v>12</v>
      </c>
      <c r="M23" s="3"/>
      <c r="N23" s="3"/>
      <c r="O23" s="3"/>
    </row>
    <row r="24" spans="1:15" s="10" customFormat="1" ht="102.75" customHeight="1" x14ac:dyDescent="0.3">
      <c r="A24" s="3">
        <v>22</v>
      </c>
      <c r="B24" s="4" t="s">
        <v>179</v>
      </c>
      <c r="C24" s="4" t="s">
        <v>177</v>
      </c>
      <c r="D24" s="6">
        <v>29520000</v>
      </c>
      <c r="E24" s="6">
        <v>24000000</v>
      </c>
      <c r="F24" s="6">
        <v>19200000</v>
      </c>
      <c r="G24" s="6">
        <v>4800000</v>
      </c>
      <c r="H24" s="13">
        <v>45033.003239236103</v>
      </c>
      <c r="I24" s="3"/>
      <c r="J24" s="3">
        <v>6</v>
      </c>
      <c r="K24" s="3"/>
      <c r="L24" s="3"/>
      <c r="M24" s="3">
        <v>1</v>
      </c>
      <c r="N24" s="3">
        <v>30</v>
      </c>
      <c r="O24" s="3"/>
    </row>
    <row r="25" spans="1:15" s="10" customFormat="1" ht="69" customHeight="1" x14ac:dyDescent="0.3">
      <c r="A25" s="3">
        <v>23</v>
      </c>
      <c r="B25" s="4" t="s">
        <v>157</v>
      </c>
      <c r="C25" s="4" t="s">
        <v>178</v>
      </c>
      <c r="D25" s="6">
        <v>88560000</v>
      </c>
      <c r="E25" s="6">
        <v>71900000</v>
      </c>
      <c r="F25" s="6">
        <v>68450000</v>
      </c>
      <c r="G25" s="3"/>
      <c r="H25" s="13">
        <v>45033.003722222202</v>
      </c>
      <c r="I25" s="3">
        <v>25</v>
      </c>
      <c r="J25" s="3"/>
      <c r="K25" s="3"/>
      <c r="L25" s="3">
        <v>29</v>
      </c>
      <c r="M25" s="3"/>
      <c r="N25" s="3">
        <v>56</v>
      </c>
      <c r="O25" s="3"/>
    </row>
    <row r="26" spans="1:15" s="10" customFormat="1" ht="69" customHeight="1" x14ac:dyDescent="0.3">
      <c r="A26" s="3">
        <v>24</v>
      </c>
      <c r="B26" s="4" t="s">
        <v>25</v>
      </c>
      <c r="C26" s="4" t="s">
        <v>7</v>
      </c>
      <c r="D26" s="6">
        <v>27306844</v>
      </c>
      <c r="E26" s="6">
        <v>22200686</v>
      </c>
      <c r="F26" s="6">
        <v>20550343</v>
      </c>
      <c r="G26" s="6"/>
      <c r="H26" s="13">
        <v>45033.005905821803</v>
      </c>
      <c r="I26" s="3">
        <v>7</v>
      </c>
      <c r="J26" s="3"/>
      <c r="K26" s="3"/>
      <c r="L26" s="3">
        <v>8</v>
      </c>
      <c r="M26" s="3"/>
      <c r="N26" s="3"/>
      <c r="O26" s="3"/>
    </row>
    <row r="27" spans="1:15" s="10" customFormat="1" ht="69" customHeight="1" x14ac:dyDescent="0.3">
      <c r="A27" s="3">
        <v>25</v>
      </c>
      <c r="B27" s="4" t="s">
        <v>156</v>
      </c>
      <c r="C27" s="4" t="s">
        <v>155</v>
      </c>
      <c r="D27" s="6">
        <v>22223671</v>
      </c>
      <c r="E27" s="6">
        <v>18068025</v>
      </c>
      <c r="F27" s="6">
        <v>15754013</v>
      </c>
      <c r="G27" s="6">
        <v>2314012</v>
      </c>
      <c r="H27" s="13">
        <v>45033.007078506897</v>
      </c>
      <c r="I27" s="3">
        <v>6</v>
      </c>
      <c r="J27" s="3"/>
      <c r="K27" s="3"/>
      <c r="L27" s="3">
        <v>6</v>
      </c>
      <c r="M27" s="3"/>
      <c r="N27" s="3">
        <v>20</v>
      </c>
      <c r="O27" s="3">
        <v>2</v>
      </c>
    </row>
    <row r="28" spans="1:15" s="10" customFormat="1" ht="76.5" customHeight="1" x14ac:dyDescent="0.3">
      <c r="A28" s="3">
        <v>26</v>
      </c>
      <c r="B28" s="4" t="s">
        <v>26</v>
      </c>
      <c r="C28" s="4" t="s">
        <v>27</v>
      </c>
      <c r="D28" s="6">
        <v>21279000</v>
      </c>
      <c r="E28" s="6">
        <v>17300000</v>
      </c>
      <c r="F28" s="6">
        <v>15130000</v>
      </c>
      <c r="G28" s="6">
        <v>2170000</v>
      </c>
      <c r="H28" s="13">
        <v>45033.0073197569</v>
      </c>
      <c r="I28" s="3">
        <v>6</v>
      </c>
      <c r="J28" s="3"/>
      <c r="K28" s="3"/>
      <c r="L28" s="3">
        <v>6</v>
      </c>
      <c r="M28" s="3"/>
      <c r="N28" s="3"/>
      <c r="O28" s="3"/>
    </row>
    <row r="29" spans="1:15" s="10" customFormat="1" ht="69" customHeight="1" x14ac:dyDescent="0.3">
      <c r="A29" s="3">
        <v>27</v>
      </c>
      <c r="B29" s="4" t="s">
        <v>28</v>
      </c>
      <c r="C29" s="4" t="s">
        <v>154</v>
      </c>
      <c r="D29" s="6">
        <v>28230000</v>
      </c>
      <c r="E29" s="6">
        <v>27980000</v>
      </c>
      <c r="F29" s="7">
        <v>24750000</v>
      </c>
      <c r="G29" s="6"/>
      <c r="H29" s="13">
        <v>45033.007840821803</v>
      </c>
      <c r="I29" s="3">
        <v>11</v>
      </c>
      <c r="J29" s="3"/>
      <c r="K29" s="3"/>
      <c r="L29" s="3">
        <v>6</v>
      </c>
      <c r="M29" s="3"/>
      <c r="N29" s="3"/>
      <c r="O29" s="3"/>
    </row>
    <row r="30" spans="1:15" s="10" customFormat="1" ht="69" customHeight="1" x14ac:dyDescent="0.3">
      <c r="A30" s="3">
        <v>28</v>
      </c>
      <c r="B30" s="4" t="s">
        <v>153</v>
      </c>
      <c r="C30" s="4" t="s">
        <v>29</v>
      </c>
      <c r="D30" s="7">
        <v>8610000</v>
      </c>
      <c r="E30" s="7">
        <v>7000000</v>
      </c>
      <c r="F30" s="7">
        <v>6220000</v>
      </c>
      <c r="G30" s="6"/>
      <c r="H30" s="13">
        <v>45033.009219131898</v>
      </c>
      <c r="I30" s="3">
        <v>4</v>
      </c>
      <c r="J30" s="3"/>
      <c r="K30" s="3"/>
      <c r="L30" s="3">
        <v>2</v>
      </c>
      <c r="M30" s="3"/>
      <c r="N30" s="3"/>
      <c r="O30" s="3"/>
    </row>
    <row r="31" spans="1:15" s="10" customFormat="1" ht="69" customHeight="1" x14ac:dyDescent="0.3">
      <c r="A31" s="3">
        <v>29</v>
      </c>
      <c r="B31" s="4" t="s">
        <v>30</v>
      </c>
      <c r="C31" s="4" t="s">
        <v>31</v>
      </c>
      <c r="D31" s="6">
        <v>71273826</v>
      </c>
      <c r="E31" s="6">
        <v>57946200</v>
      </c>
      <c r="F31" s="6">
        <v>57946200</v>
      </c>
      <c r="G31" s="7"/>
      <c r="H31" s="13">
        <v>45033.010517094903</v>
      </c>
      <c r="I31" s="3">
        <v>14</v>
      </c>
      <c r="J31" s="3"/>
      <c r="K31" s="3"/>
      <c r="L31" s="3"/>
      <c r="M31" s="3"/>
      <c r="N31" s="3"/>
      <c r="O31" s="3"/>
    </row>
    <row r="32" spans="1:15" s="10" customFormat="1" ht="69" customHeight="1" x14ac:dyDescent="0.3">
      <c r="A32" s="3">
        <v>30</v>
      </c>
      <c r="B32" s="4" t="s">
        <v>152</v>
      </c>
      <c r="C32" s="4" t="s">
        <v>32</v>
      </c>
      <c r="D32" s="6">
        <v>96272100</v>
      </c>
      <c r="E32" s="6">
        <v>78270000</v>
      </c>
      <c r="F32" s="6">
        <v>78270000</v>
      </c>
      <c r="G32" s="6"/>
      <c r="H32" s="13">
        <v>45033.010898993103</v>
      </c>
      <c r="I32" s="3">
        <v>30</v>
      </c>
      <c r="J32" s="3"/>
      <c r="K32" s="3"/>
      <c r="L32" s="3"/>
      <c r="M32" s="3"/>
      <c r="N32" s="3"/>
      <c r="O32" s="3"/>
    </row>
    <row r="33" spans="1:15" s="10" customFormat="1" ht="69" customHeight="1" x14ac:dyDescent="0.3">
      <c r="A33" s="3">
        <v>31</v>
      </c>
      <c r="B33" s="4" t="s">
        <v>2</v>
      </c>
      <c r="C33" s="4" t="s">
        <v>151</v>
      </c>
      <c r="D33" s="6">
        <v>14145000</v>
      </c>
      <c r="E33" s="6">
        <v>11500000</v>
      </c>
      <c r="F33" s="7">
        <v>9950000</v>
      </c>
      <c r="G33" s="6"/>
      <c r="H33" s="13">
        <v>45033.016615775501</v>
      </c>
      <c r="I33" s="3">
        <v>3</v>
      </c>
      <c r="J33" s="3"/>
      <c r="K33" s="3"/>
      <c r="L33" s="3">
        <v>2</v>
      </c>
      <c r="M33" s="3"/>
      <c r="N33" s="3"/>
      <c r="O33" s="3"/>
    </row>
    <row r="34" spans="1:15" s="10" customFormat="1" ht="69" customHeight="1" x14ac:dyDescent="0.3">
      <c r="A34" s="3">
        <v>32</v>
      </c>
      <c r="B34" s="4" t="s">
        <v>149</v>
      </c>
      <c r="C34" s="4" t="s">
        <v>150</v>
      </c>
      <c r="D34" s="6">
        <v>328392780</v>
      </c>
      <c r="E34" s="6">
        <v>266986000</v>
      </c>
      <c r="F34" s="6">
        <v>236305600</v>
      </c>
      <c r="G34" s="3"/>
      <c r="H34" s="13">
        <v>45033.027439849502</v>
      </c>
      <c r="I34" s="3">
        <v>80</v>
      </c>
      <c r="J34" s="3"/>
      <c r="K34" s="3"/>
      <c r="L34" s="3"/>
      <c r="M34" s="3"/>
      <c r="N34" s="3">
        <v>10</v>
      </c>
      <c r="O34" s="3"/>
    </row>
    <row r="35" spans="1:15" s="10" customFormat="1" ht="69" customHeight="1" x14ac:dyDescent="0.3">
      <c r="A35" s="3">
        <v>33</v>
      </c>
      <c r="B35" s="4" t="s">
        <v>148</v>
      </c>
      <c r="C35" s="4" t="s">
        <v>33</v>
      </c>
      <c r="D35" s="6">
        <v>61500000</v>
      </c>
      <c r="E35" s="6">
        <v>50000000</v>
      </c>
      <c r="F35" s="6">
        <v>50000000</v>
      </c>
      <c r="G35" s="6"/>
      <c r="H35" s="13">
        <v>45033.041997916698</v>
      </c>
      <c r="I35" s="3"/>
      <c r="J35" s="3"/>
      <c r="K35" s="3">
        <v>20</v>
      </c>
      <c r="L35" s="3"/>
      <c r="M35" s="3"/>
      <c r="N35" s="3"/>
      <c r="O35" s="3"/>
    </row>
    <row r="36" spans="1:15" s="10" customFormat="1" ht="69" customHeight="1" x14ac:dyDescent="0.3">
      <c r="A36" s="3">
        <v>34</v>
      </c>
      <c r="B36" s="4" t="s">
        <v>147</v>
      </c>
      <c r="C36" s="4" t="s">
        <v>34</v>
      </c>
      <c r="D36" s="6">
        <v>72517110</v>
      </c>
      <c r="E36" s="6">
        <v>58957000</v>
      </c>
      <c r="F36" s="6">
        <v>50058500</v>
      </c>
      <c r="G36" s="6">
        <v>8898500</v>
      </c>
      <c r="H36" s="13">
        <v>45033.1165022801</v>
      </c>
      <c r="I36" s="3">
        <v>21</v>
      </c>
      <c r="J36" s="3"/>
      <c r="K36" s="3"/>
      <c r="L36" s="3">
        <v>22</v>
      </c>
      <c r="M36" s="3"/>
      <c r="N36" s="3"/>
      <c r="O36" s="3">
        <v>1</v>
      </c>
    </row>
    <row r="37" spans="1:15" s="10" customFormat="1" ht="69" customHeight="1" x14ac:dyDescent="0.3">
      <c r="A37" s="3">
        <v>35</v>
      </c>
      <c r="B37" s="4" t="s">
        <v>144</v>
      </c>
      <c r="C37" s="4" t="s">
        <v>35</v>
      </c>
      <c r="D37" s="6">
        <v>98400000</v>
      </c>
      <c r="E37" s="6">
        <v>80000000</v>
      </c>
      <c r="F37" s="6">
        <v>80000000</v>
      </c>
      <c r="G37" s="6"/>
      <c r="H37" s="13">
        <v>45033.425488159701</v>
      </c>
      <c r="I37" s="3"/>
      <c r="J37" s="3">
        <v>20</v>
      </c>
      <c r="K37" s="3"/>
      <c r="L37" s="3"/>
      <c r="M37" s="3"/>
      <c r="N37" s="3">
        <v>60</v>
      </c>
      <c r="O37" s="3"/>
    </row>
    <row r="38" spans="1:15" s="10" customFormat="1" ht="69" customHeight="1" x14ac:dyDescent="0.3">
      <c r="A38" s="3">
        <v>36</v>
      </c>
      <c r="B38" s="4" t="s">
        <v>145</v>
      </c>
      <c r="C38" s="4" t="s">
        <v>36</v>
      </c>
      <c r="D38" s="6">
        <v>13000000</v>
      </c>
      <c r="E38" s="6">
        <v>13000000</v>
      </c>
      <c r="F38" s="6">
        <v>10900000</v>
      </c>
      <c r="G38" s="6">
        <v>5090000</v>
      </c>
      <c r="H38" s="13">
        <v>45033.486902974502</v>
      </c>
      <c r="I38" s="3">
        <v>4</v>
      </c>
      <c r="J38" s="3"/>
      <c r="K38" s="3"/>
      <c r="L38" s="3">
        <v>4</v>
      </c>
      <c r="M38" s="3"/>
      <c r="N38" s="3">
        <v>4</v>
      </c>
      <c r="O38" s="3"/>
    </row>
    <row r="39" spans="1:15" s="10" customFormat="1" ht="69" customHeight="1" x14ac:dyDescent="0.3">
      <c r="A39" s="3">
        <v>37</v>
      </c>
      <c r="B39" s="4" t="s">
        <v>146</v>
      </c>
      <c r="C39" s="4" t="s">
        <v>141</v>
      </c>
      <c r="D39" s="6">
        <v>4920000</v>
      </c>
      <c r="E39" s="6">
        <v>4000000</v>
      </c>
      <c r="F39" s="6">
        <v>3600000</v>
      </c>
      <c r="G39" s="6"/>
      <c r="H39" s="13">
        <v>45033.5321903125</v>
      </c>
      <c r="I39" s="3">
        <v>2</v>
      </c>
      <c r="J39" s="3"/>
      <c r="K39" s="3"/>
      <c r="L39" s="3"/>
      <c r="M39" s="3"/>
      <c r="N39" s="3"/>
      <c r="O39" s="3"/>
    </row>
    <row r="40" spans="1:15" s="10" customFormat="1" ht="69" customHeight="1" x14ac:dyDescent="0.3">
      <c r="A40" s="3">
        <v>38</v>
      </c>
      <c r="B40" s="4" t="s">
        <v>140</v>
      </c>
      <c r="C40" s="4" t="s">
        <v>37</v>
      </c>
      <c r="D40" s="6">
        <v>17343000</v>
      </c>
      <c r="E40" s="6">
        <v>14100000</v>
      </c>
      <c r="F40" s="6">
        <v>11570000</v>
      </c>
      <c r="G40" s="6">
        <v>2530000</v>
      </c>
      <c r="H40" s="13">
        <v>45033.539190474497</v>
      </c>
      <c r="I40" s="3">
        <v>4</v>
      </c>
      <c r="J40" s="3"/>
      <c r="K40" s="3"/>
      <c r="L40" s="3">
        <v>5</v>
      </c>
      <c r="M40" s="3"/>
      <c r="N40" s="3">
        <v>16</v>
      </c>
      <c r="O40" s="3"/>
    </row>
    <row r="41" spans="1:15" s="10" customFormat="1" ht="69" customHeight="1" x14ac:dyDescent="0.3">
      <c r="A41" s="3">
        <v>39</v>
      </c>
      <c r="B41" s="4" t="s">
        <v>38</v>
      </c>
      <c r="C41" s="4" t="s">
        <v>142</v>
      </c>
      <c r="D41" s="6">
        <v>67158000</v>
      </c>
      <c r="E41" s="6">
        <v>54600000</v>
      </c>
      <c r="F41" s="6">
        <v>51100000</v>
      </c>
      <c r="G41" s="6">
        <v>3500000</v>
      </c>
      <c r="H41" s="13">
        <v>45033.714703703699</v>
      </c>
      <c r="I41" s="3">
        <v>17</v>
      </c>
      <c r="J41" s="3"/>
      <c r="K41" s="3"/>
      <c r="L41" s="3">
        <v>9</v>
      </c>
      <c r="M41" s="3"/>
      <c r="N41" s="3">
        <v>60</v>
      </c>
      <c r="O41" s="3"/>
    </row>
    <row r="42" spans="1:15" s="10" customFormat="1" ht="69" customHeight="1" x14ac:dyDescent="0.3">
      <c r="A42" s="3">
        <v>40</v>
      </c>
      <c r="B42" s="4" t="s">
        <v>4</v>
      </c>
      <c r="C42" s="4" t="s">
        <v>143</v>
      </c>
      <c r="D42" s="6">
        <v>21196590</v>
      </c>
      <c r="E42" s="6">
        <v>17230000</v>
      </c>
      <c r="F42" s="6">
        <v>15215000</v>
      </c>
      <c r="G42" s="6"/>
      <c r="H42" s="13">
        <v>45033.792807291698</v>
      </c>
      <c r="I42" s="3">
        <v>5</v>
      </c>
      <c r="J42" s="3"/>
      <c r="K42" s="3"/>
      <c r="L42" s="3">
        <v>6</v>
      </c>
      <c r="M42" s="3"/>
      <c r="N42" s="3"/>
      <c r="O42" s="3"/>
    </row>
    <row r="43" spans="1:15" s="10" customFormat="1" ht="69" customHeight="1" x14ac:dyDescent="0.3">
      <c r="A43" s="3">
        <v>41</v>
      </c>
      <c r="B43" s="4" t="s">
        <v>100</v>
      </c>
      <c r="C43" s="5" t="s">
        <v>39</v>
      </c>
      <c r="D43" s="6">
        <v>8118000</v>
      </c>
      <c r="E43" s="6">
        <v>6600000</v>
      </c>
      <c r="F43" s="6">
        <v>5460000</v>
      </c>
      <c r="G43" s="6">
        <v>1140000</v>
      </c>
      <c r="H43" s="14">
        <v>45034.331944444442</v>
      </c>
      <c r="I43" s="3">
        <v>2</v>
      </c>
      <c r="J43" s="3"/>
      <c r="K43" s="3"/>
      <c r="L43" s="3">
        <v>2</v>
      </c>
      <c r="M43" s="3"/>
      <c r="N43" s="3"/>
      <c r="O43" s="3"/>
    </row>
    <row r="44" spans="1:15" s="10" customFormat="1" ht="69" customHeight="1" x14ac:dyDescent="0.3">
      <c r="A44" s="3">
        <v>42</v>
      </c>
      <c r="B44" s="4" t="s">
        <v>41</v>
      </c>
      <c r="C44" s="5" t="s">
        <v>40</v>
      </c>
      <c r="D44" s="6">
        <v>74833200</v>
      </c>
      <c r="E44" s="6">
        <v>60840000</v>
      </c>
      <c r="F44" s="6">
        <v>60840000</v>
      </c>
      <c r="G44" s="6"/>
      <c r="H44" s="14">
        <v>45034.401388888888</v>
      </c>
      <c r="I44" s="3"/>
      <c r="J44" s="3">
        <v>18</v>
      </c>
      <c r="K44" s="3"/>
      <c r="L44" s="3"/>
      <c r="M44" s="3"/>
      <c r="N44" s="3"/>
      <c r="O44" s="3"/>
    </row>
    <row r="45" spans="1:15" s="10" customFormat="1" ht="69" customHeight="1" x14ac:dyDescent="0.3">
      <c r="A45" s="3">
        <v>43</v>
      </c>
      <c r="B45" s="8" t="s">
        <v>42</v>
      </c>
      <c r="C45" s="5" t="s">
        <v>44</v>
      </c>
      <c r="D45" s="6">
        <v>46740000</v>
      </c>
      <c r="E45" s="6">
        <v>38000000</v>
      </c>
      <c r="F45" s="6">
        <v>36500000</v>
      </c>
      <c r="G45" s="6"/>
      <c r="H45" s="14">
        <v>45034.665277777778</v>
      </c>
      <c r="I45" s="3">
        <v>10</v>
      </c>
      <c r="J45" s="3"/>
      <c r="K45" s="3"/>
      <c r="L45" s="3">
        <v>10</v>
      </c>
      <c r="M45" s="3"/>
      <c r="N45" s="3"/>
      <c r="O45" s="3"/>
    </row>
    <row r="46" spans="1:15" s="10" customFormat="1" ht="69" customHeight="1" x14ac:dyDescent="0.3">
      <c r="A46" s="3">
        <v>44</v>
      </c>
      <c r="B46" s="4" t="s">
        <v>43</v>
      </c>
      <c r="C46" s="9" t="s">
        <v>45</v>
      </c>
      <c r="D46" s="6">
        <v>40405500</v>
      </c>
      <c r="E46" s="6">
        <v>32850000</v>
      </c>
      <c r="F46" s="6">
        <v>27145000</v>
      </c>
      <c r="G46" s="6">
        <v>5705000</v>
      </c>
      <c r="H46" s="14">
        <v>45034.713194444441</v>
      </c>
      <c r="I46" s="3">
        <v>10</v>
      </c>
      <c r="J46" s="3">
        <v>11</v>
      </c>
      <c r="K46" s="3"/>
      <c r="L46" s="3"/>
      <c r="M46" s="3"/>
      <c r="N46" s="3">
        <v>40</v>
      </c>
      <c r="O46" s="3"/>
    </row>
    <row r="47" spans="1:15" s="10" customFormat="1" ht="69" customHeight="1" x14ac:dyDescent="0.3">
      <c r="A47" s="3">
        <v>45</v>
      </c>
      <c r="B47" s="8" t="s">
        <v>139</v>
      </c>
      <c r="C47" s="5" t="s">
        <v>46</v>
      </c>
      <c r="D47" s="6">
        <v>84983300</v>
      </c>
      <c r="E47" s="6">
        <v>84983300</v>
      </c>
      <c r="F47" s="6">
        <v>78358300</v>
      </c>
      <c r="G47" s="6"/>
      <c r="H47" s="14">
        <v>45035.459027777775</v>
      </c>
      <c r="I47" s="3">
        <v>21</v>
      </c>
      <c r="J47" s="3">
        <v>25</v>
      </c>
      <c r="K47" s="3"/>
      <c r="L47" s="3"/>
      <c r="M47" s="3"/>
      <c r="N47" s="3">
        <v>123</v>
      </c>
      <c r="O47" s="3"/>
    </row>
    <row r="48" spans="1:15" s="10" customFormat="1" ht="69" customHeight="1" x14ac:dyDescent="0.3">
      <c r="A48" s="3">
        <v>46</v>
      </c>
      <c r="B48" s="4" t="s">
        <v>47</v>
      </c>
      <c r="C48" s="5" t="s">
        <v>138</v>
      </c>
      <c r="D48" s="6">
        <v>4587900</v>
      </c>
      <c r="E48" s="6">
        <v>3730000</v>
      </c>
      <c r="F48" s="6">
        <v>3305000</v>
      </c>
      <c r="G48" s="6"/>
      <c r="H48" s="14" t="s">
        <v>48</v>
      </c>
      <c r="I48" s="3">
        <v>2</v>
      </c>
      <c r="J48" s="3">
        <v>2</v>
      </c>
      <c r="K48" s="3"/>
      <c r="L48" s="3"/>
      <c r="M48" s="3"/>
      <c r="N48" s="3"/>
      <c r="O48" s="3"/>
    </row>
    <row r="49" spans="1:15" s="10" customFormat="1" ht="69" customHeight="1" x14ac:dyDescent="0.3">
      <c r="A49" s="3">
        <v>47</v>
      </c>
      <c r="B49" s="4" t="s">
        <v>137</v>
      </c>
      <c r="C49" s="5" t="s">
        <v>135</v>
      </c>
      <c r="D49" s="6">
        <v>7700000</v>
      </c>
      <c r="E49" s="6">
        <v>7700000</v>
      </c>
      <c r="F49" s="6">
        <v>6130000</v>
      </c>
      <c r="G49" s="7"/>
      <c r="H49" s="14" t="s">
        <v>50</v>
      </c>
      <c r="I49" s="3">
        <v>2</v>
      </c>
      <c r="J49" s="3"/>
      <c r="K49" s="3"/>
      <c r="L49" s="3">
        <v>2</v>
      </c>
      <c r="M49" s="3"/>
      <c r="N49" s="3"/>
      <c r="O49" s="3">
        <v>1</v>
      </c>
    </row>
    <row r="50" spans="1:15" s="10" customFormat="1" ht="69" customHeight="1" x14ac:dyDescent="0.3">
      <c r="A50" s="3">
        <v>48</v>
      </c>
      <c r="B50" s="4" t="s">
        <v>136</v>
      </c>
      <c r="C50" s="5" t="s">
        <v>51</v>
      </c>
      <c r="D50" s="6">
        <v>145087110</v>
      </c>
      <c r="E50" s="6">
        <v>117957000</v>
      </c>
      <c r="F50" s="6">
        <v>114878500</v>
      </c>
      <c r="G50" s="6"/>
      <c r="H50" s="14" t="s">
        <v>52</v>
      </c>
      <c r="I50" s="3">
        <v>36</v>
      </c>
      <c r="J50" s="3"/>
      <c r="K50" s="3"/>
      <c r="L50" s="3">
        <v>19</v>
      </c>
      <c r="M50" s="3"/>
      <c r="N50" s="3"/>
      <c r="O50" s="3"/>
    </row>
    <row r="51" spans="1:15" s="10" customFormat="1" ht="69" customHeight="1" x14ac:dyDescent="0.3">
      <c r="A51" s="3">
        <v>49</v>
      </c>
      <c r="B51" s="4" t="s">
        <v>54</v>
      </c>
      <c r="C51" s="5" t="s">
        <v>55</v>
      </c>
      <c r="D51" s="6">
        <v>6625000</v>
      </c>
      <c r="E51" s="6">
        <v>6600000</v>
      </c>
      <c r="F51" s="6">
        <v>5780000</v>
      </c>
      <c r="G51" s="6"/>
      <c r="H51" s="14" t="s">
        <v>53</v>
      </c>
      <c r="I51" s="3">
        <v>2</v>
      </c>
      <c r="J51" s="3"/>
      <c r="K51" s="3"/>
      <c r="L51" s="3">
        <v>2</v>
      </c>
      <c r="M51" s="3"/>
      <c r="N51" s="3">
        <v>8</v>
      </c>
      <c r="O51" s="3"/>
    </row>
    <row r="52" spans="1:15" s="10" customFormat="1" ht="69" customHeight="1" x14ac:dyDescent="0.3">
      <c r="A52" s="3">
        <v>50</v>
      </c>
      <c r="B52" s="4" t="s">
        <v>56</v>
      </c>
      <c r="C52" s="5" t="s">
        <v>57</v>
      </c>
      <c r="D52" s="6">
        <v>54489000</v>
      </c>
      <c r="E52" s="6">
        <v>54489000</v>
      </c>
      <c r="F52" s="6">
        <v>42350000</v>
      </c>
      <c r="G52" s="7">
        <v>12139000</v>
      </c>
      <c r="H52" s="14" t="s">
        <v>58</v>
      </c>
      <c r="I52" s="3">
        <v>16</v>
      </c>
      <c r="J52" s="3"/>
      <c r="K52" s="3"/>
      <c r="L52" s="3">
        <v>16</v>
      </c>
      <c r="M52" s="3"/>
      <c r="N52" s="3"/>
      <c r="O52" s="3"/>
    </row>
    <row r="53" spans="1:15" s="10" customFormat="1" ht="69" customHeight="1" x14ac:dyDescent="0.3">
      <c r="A53" s="3">
        <v>51</v>
      </c>
      <c r="B53" s="4" t="s">
        <v>59</v>
      </c>
      <c r="C53" s="5" t="s">
        <v>60</v>
      </c>
      <c r="D53" s="6">
        <v>59520657</v>
      </c>
      <c r="E53" s="6">
        <v>48390778</v>
      </c>
      <c r="F53" s="6">
        <v>43551700</v>
      </c>
      <c r="G53" s="2"/>
      <c r="H53" s="14" t="s">
        <v>61</v>
      </c>
      <c r="I53" s="3"/>
      <c r="J53" s="3">
        <v>14</v>
      </c>
      <c r="K53" s="3"/>
      <c r="L53" s="3"/>
      <c r="M53" s="3"/>
      <c r="N53" s="3"/>
      <c r="O53" s="3"/>
    </row>
    <row r="54" spans="1:15" s="10" customFormat="1" ht="69" customHeight="1" x14ac:dyDescent="0.3">
      <c r="A54" s="3">
        <v>52</v>
      </c>
      <c r="B54" s="4" t="s">
        <v>96</v>
      </c>
      <c r="C54" s="5" t="s">
        <v>134</v>
      </c>
      <c r="D54" s="6">
        <v>33090174</v>
      </c>
      <c r="E54" s="6">
        <v>26902582</v>
      </c>
      <c r="F54" s="6">
        <v>23207386</v>
      </c>
      <c r="G54" s="2"/>
      <c r="H54" s="14" t="s">
        <v>95</v>
      </c>
      <c r="I54" s="3">
        <v>10</v>
      </c>
      <c r="J54" s="3"/>
      <c r="K54" s="3"/>
      <c r="L54" s="3">
        <v>2</v>
      </c>
      <c r="M54" s="3"/>
      <c r="N54" s="3">
        <v>20</v>
      </c>
      <c r="O54" s="3"/>
    </row>
    <row r="55" spans="1:15" s="10" customFormat="1" ht="69" customHeight="1" x14ac:dyDescent="0.3">
      <c r="A55" s="3">
        <v>53</v>
      </c>
      <c r="B55" s="4" t="s">
        <v>98</v>
      </c>
      <c r="C55" s="5" t="s">
        <v>99</v>
      </c>
      <c r="D55" s="6">
        <v>110700000</v>
      </c>
      <c r="E55" s="6">
        <v>90000000</v>
      </c>
      <c r="F55" s="6">
        <v>90000000</v>
      </c>
      <c r="G55" s="2"/>
      <c r="H55" s="14" t="s">
        <v>97</v>
      </c>
      <c r="I55" s="3">
        <v>30</v>
      </c>
      <c r="J55" s="3"/>
      <c r="K55" s="3"/>
      <c r="L55" s="3"/>
      <c r="M55" s="3"/>
      <c r="N55" s="3">
        <v>120</v>
      </c>
      <c r="O55" s="3"/>
    </row>
    <row r="56" spans="1:15" s="10" customFormat="1" ht="69" customHeight="1" x14ac:dyDescent="0.3">
      <c r="A56" s="3">
        <v>54</v>
      </c>
      <c r="B56" s="4" t="s">
        <v>62</v>
      </c>
      <c r="C56" s="5" t="s">
        <v>63</v>
      </c>
      <c r="D56" s="6">
        <v>15253230</v>
      </c>
      <c r="E56" s="6">
        <v>12401000</v>
      </c>
      <c r="F56" s="6">
        <v>10900500</v>
      </c>
      <c r="G56" s="2">
        <v>1500500</v>
      </c>
      <c r="H56" s="14" t="s">
        <v>64</v>
      </c>
      <c r="I56" s="3">
        <v>5</v>
      </c>
      <c r="J56" s="3"/>
      <c r="K56" s="3"/>
      <c r="L56" s="3">
        <v>3</v>
      </c>
      <c r="M56" s="3"/>
      <c r="N56" s="3">
        <v>15</v>
      </c>
      <c r="O56" s="3"/>
    </row>
    <row r="57" spans="1:15" s="10" customFormat="1" ht="69" customHeight="1" x14ac:dyDescent="0.3">
      <c r="A57" s="3">
        <v>55</v>
      </c>
      <c r="B57" s="4" t="s">
        <v>65</v>
      </c>
      <c r="C57" s="5" t="s">
        <v>132</v>
      </c>
      <c r="D57" s="6">
        <v>7995000</v>
      </c>
      <c r="E57" s="6">
        <v>6500000</v>
      </c>
      <c r="F57" s="6">
        <v>5650000</v>
      </c>
      <c r="G57" s="7">
        <v>850000</v>
      </c>
      <c r="H57" s="14" t="s">
        <v>67</v>
      </c>
      <c r="I57" s="3">
        <v>2</v>
      </c>
      <c r="J57" s="3"/>
      <c r="K57" s="3"/>
      <c r="L57" s="3">
        <v>1</v>
      </c>
      <c r="M57" s="3"/>
      <c r="N57" s="3"/>
      <c r="O57" s="3">
        <v>1</v>
      </c>
    </row>
    <row r="58" spans="1:15" s="10" customFormat="1" ht="69" customHeight="1" x14ac:dyDescent="0.3">
      <c r="A58" s="3">
        <v>56</v>
      </c>
      <c r="B58" s="4" t="s">
        <v>131</v>
      </c>
      <c r="C58" s="5" t="s">
        <v>133</v>
      </c>
      <c r="D58" s="6">
        <v>8912580</v>
      </c>
      <c r="E58" s="6">
        <v>7246000</v>
      </c>
      <c r="F58" s="6">
        <v>6156200</v>
      </c>
      <c r="G58" s="2">
        <v>1089800</v>
      </c>
      <c r="H58" s="14" t="s">
        <v>69</v>
      </c>
      <c r="I58" s="3">
        <v>2</v>
      </c>
      <c r="J58" s="3"/>
      <c r="K58" s="3"/>
      <c r="L58" s="3">
        <v>2</v>
      </c>
      <c r="M58" s="3"/>
      <c r="N58" s="3"/>
      <c r="O58" s="3"/>
    </row>
    <row r="59" spans="1:15" s="10" customFormat="1" ht="69" customHeight="1" x14ac:dyDescent="0.3">
      <c r="A59" s="3">
        <v>57</v>
      </c>
      <c r="B59" s="4" t="s">
        <v>128</v>
      </c>
      <c r="C59" s="5" t="s">
        <v>66</v>
      </c>
      <c r="D59" s="6">
        <v>33963990</v>
      </c>
      <c r="E59" s="6">
        <v>27611000</v>
      </c>
      <c r="F59" s="6">
        <v>24057900</v>
      </c>
      <c r="G59" s="2">
        <v>3550000</v>
      </c>
      <c r="H59" s="14" t="s">
        <v>68</v>
      </c>
      <c r="I59" s="3">
        <v>8</v>
      </c>
      <c r="J59" s="3"/>
      <c r="K59" s="3"/>
      <c r="L59" s="3">
        <v>8</v>
      </c>
      <c r="M59" s="3"/>
      <c r="N59" s="3"/>
      <c r="O59" s="3">
        <v>1</v>
      </c>
    </row>
    <row r="60" spans="1:15" s="10" customFormat="1" ht="69" customHeight="1" x14ac:dyDescent="0.3">
      <c r="A60" s="3">
        <v>58</v>
      </c>
      <c r="B60" s="4" t="s">
        <v>127</v>
      </c>
      <c r="C60" s="5" t="s">
        <v>129</v>
      </c>
      <c r="D60" s="6">
        <v>34956600</v>
      </c>
      <c r="E60" s="6">
        <v>28420000</v>
      </c>
      <c r="F60" s="6">
        <v>27010000</v>
      </c>
      <c r="G60" s="3"/>
      <c r="H60" s="14" t="s">
        <v>70</v>
      </c>
      <c r="I60" s="3">
        <v>8</v>
      </c>
      <c r="J60" s="3"/>
      <c r="K60" s="3"/>
      <c r="L60" s="3">
        <v>5</v>
      </c>
      <c r="M60" s="3"/>
      <c r="N60" s="3"/>
      <c r="O60" s="3"/>
    </row>
    <row r="61" spans="1:15" s="10" customFormat="1" ht="69" customHeight="1" x14ac:dyDescent="0.3">
      <c r="A61" s="3">
        <v>59</v>
      </c>
      <c r="B61" s="4" t="s">
        <v>181</v>
      </c>
      <c r="C61" s="5" t="s">
        <v>130</v>
      </c>
      <c r="D61" s="6">
        <v>31900000</v>
      </c>
      <c r="E61" s="6">
        <v>31900000</v>
      </c>
      <c r="F61" s="6">
        <v>29950000</v>
      </c>
      <c r="G61" s="2"/>
      <c r="H61" s="14">
        <v>45051.383067129631</v>
      </c>
      <c r="I61" s="3">
        <v>10</v>
      </c>
      <c r="J61" s="3"/>
      <c r="K61" s="3"/>
      <c r="L61" s="3">
        <v>10</v>
      </c>
      <c r="M61" s="3"/>
      <c r="N61" s="3"/>
      <c r="O61" s="3">
        <v>1</v>
      </c>
    </row>
    <row r="62" spans="1:15" s="10" customFormat="1" ht="69" customHeight="1" x14ac:dyDescent="0.3">
      <c r="A62" s="3">
        <v>60</v>
      </c>
      <c r="B62" s="4" t="s">
        <v>125</v>
      </c>
      <c r="C62" s="5" t="s">
        <v>126</v>
      </c>
      <c r="D62" s="6">
        <v>26199000</v>
      </c>
      <c r="E62" s="6">
        <v>21300000</v>
      </c>
      <c r="F62" s="6">
        <v>17650000</v>
      </c>
      <c r="G62" s="6">
        <v>3650000</v>
      </c>
      <c r="H62" s="14">
        <v>45057.393055555556</v>
      </c>
      <c r="I62" s="3">
        <v>5</v>
      </c>
      <c r="J62" s="3"/>
      <c r="K62" s="3"/>
      <c r="L62" s="3">
        <v>7</v>
      </c>
      <c r="M62" s="3"/>
      <c r="N62" s="3">
        <v>23</v>
      </c>
      <c r="O62" s="3"/>
    </row>
    <row r="63" spans="1:15" s="10" customFormat="1" ht="69" customHeight="1" x14ac:dyDescent="0.3">
      <c r="A63" s="3">
        <v>61</v>
      </c>
      <c r="B63" s="4" t="s">
        <v>72</v>
      </c>
      <c r="C63" s="4" t="s">
        <v>71</v>
      </c>
      <c r="D63" s="6">
        <v>16000000</v>
      </c>
      <c r="E63" s="6">
        <v>13008130</v>
      </c>
      <c r="F63" s="6">
        <v>11707317</v>
      </c>
      <c r="G63" s="2"/>
      <c r="H63" s="14">
        <v>45058.35</v>
      </c>
      <c r="I63" s="3">
        <v>4</v>
      </c>
      <c r="J63" s="3"/>
      <c r="K63" s="3"/>
      <c r="L63" s="3"/>
      <c r="M63" s="3"/>
      <c r="N63" s="3"/>
      <c r="O63" s="3"/>
    </row>
    <row r="64" spans="1:15" s="10" customFormat="1" ht="69" customHeight="1" x14ac:dyDescent="0.3">
      <c r="A64" s="3">
        <v>62</v>
      </c>
      <c r="B64" s="4" t="s">
        <v>74</v>
      </c>
      <c r="C64" s="4" t="s">
        <v>75</v>
      </c>
      <c r="D64" s="6">
        <v>38178932</v>
      </c>
      <c r="E64" s="6">
        <v>31039782</v>
      </c>
      <c r="F64" s="6">
        <v>30605638</v>
      </c>
      <c r="G64" s="2"/>
      <c r="H64" s="14">
        <v>45065.491666666669</v>
      </c>
      <c r="I64" s="3">
        <v>14</v>
      </c>
      <c r="J64" s="3"/>
      <c r="K64" s="3"/>
      <c r="L64" s="3">
        <v>7</v>
      </c>
      <c r="M64" s="3"/>
      <c r="N64" s="3"/>
      <c r="O64" s="3"/>
    </row>
    <row r="65" spans="1:15" s="10" customFormat="1" ht="69" customHeight="1" x14ac:dyDescent="0.3">
      <c r="A65" s="3">
        <v>63</v>
      </c>
      <c r="B65" s="4" t="s">
        <v>124</v>
      </c>
      <c r="C65" s="4" t="s">
        <v>76</v>
      </c>
      <c r="D65" s="6">
        <v>14514000</v>
      </c>
      <c r="E65" s="6">
        <v>11800000</v>
      </c>
      <c r="F65" s="6">
        <v>10460000</v>
      </c>
      <c r="G65" s="2">
        <v>1340000</v>
      </c>
      <c r="H65" s="14">
        <v>45065.59652777778</v>
      </c>
      <c r="I65" s="3">
        <v>3</v>
      </c>
      <c r="J65" s="3"/>
      <c r="K65" s="3"/>
      <c r="L65" s="3">
        <v>2</v>
      </c>
      <c r="M65" s="3"/>
      <c r="N65" s="3"/>
      <c r="O65" s="3"/>
    </row>
    <row r="66" spans="1:15" s="10" customFormat="1" ht="69" customHeight="1" x14ac:dyDescent="0.3">
      <c r="A66" s="3">
        <v>64</v>
      </c>
      <c r="B66" s="4" t="s">
        <v>73</v>
      </c>
      <c r="C66" s="4" t="s">
        <v>77</v>
      </c>
      <c r="D66" s="6">
        <v>84995460</v>
      </c>
      <c r="E66" s="6">
        <v>69102000</v>
      </c>
      <c r="F66" s="6">
        <v>66801000</v>
      </c>
      <c r="G66" s="6"/>
      <c r="H66" s="14">
        <v>45069.411111111112</v>
      </c>
      <c r="I66" s="3">
        <v>30</v>
      </c>
      <c r="J66" s="3"/>
      <c r="K66" s="3"/>
      <c r="L66" s="3">
        <v>33</v>
      </c>
      <c r="M66" s="3"/>
      <c r="N66" s="3">
        <v>135</v>
      </c>
      <c r="O66" s="3"/>
    </row>
    <row r="67" spans="1:15" s="10" customFormat="1" ht="69" customHeight="1" x14ac:dyDescent="0.3">
      <c r="A67" s="3">
        <v>65</v>
      </c>
      <c r="B67" s="4" t="s">
        <v>94</v>
      </c>
      <c r="C67" s="4" t="s">
        <v>78</v>
      </c>
      <c r="D67" s="6">
        <v>14760000</v>
      </c>
      <c r="E67" s="6">
        <v>12000000</v>
      </c>
      <c r="F67" s="6">
        <v>11250000</v>
      </c>
      <c r="G67" s="6"/>
      <c r="H67" s="14">
        <v>45069.863194444442</v>
      </c>
      <c r="I67" s="3">
        <v>3</v>
      </c>
      <c r="J67" s="3"/>
      <c r="K67" s="3"/>
      <c r="L67" s="3">
        <v>3</v>
      </c>
      <c r="M67" s="3"/>
      <c r="N67" s="3">
        <v>20</v>
      </c>
      <c r="O67" s="3"/>
    </row>
    <row r="68" spans="1:15" s="10" customFormat="1" ht="69" customHeight="1" x14ac:dyDescent="0.3">
      <c r="A68" s="3">
        <v>66</v>
      </c>
      <c r="B68" s="4" t="s">
        <v>182</v>
      </c>
      <c r="C68" s="4" t="s">
        <v>79</v>
      </c>
      <c r="D68" s="6">
        <v>16580000</v>
      </c>
      <c r="E68" s="6">
        <v>16580000</v>
      </c>
      <c r="F68" s="6">
        <v>14290000</v>
      </c>
      <c r="G68" s="6"/>
      <c r="H68" s="14">
        <v>45071.597916666666</v>
      </c>
      <c r="I68" s="3">
        <v>6</v>
      </c>
      <c r="J68" s="3"/>
      <c r="K68" s="3"/>
      <c r="L68" s="3">
        <v>7</v>
      </c>
      <c r="M68" s="3"/>
      <c r="N68" s="3">
        <v>18</v>
      </c>
      <c r="O68" s="3"/>
    </row>
    <row r="69" spans="1:15" s="10" customFormat="1" ht="69" customHeight="1" x14ac:dyDescent="0.3">
      <c r="A69" s="3">
        <v>67</v>
      </c>
      <c r="B69" s="4" t="s">
        <v>80</v>
      </c>
      <c r="C69" s="4" t="s">
        <v>183</v>
      </c>
      <c r="D69" s="6">
        <v>79600000</v>
      </c>
      <c r="E69" s="6">
        <v>79600000</v>
      </c>
      <c r="F69" s="6">
        <v>69637400</v>
      </c>
      <c r="G69" s="6"/>
      <c r="H69" s="14">
        <v>45072.506249999999</v>
      </c>
      <c r="I69" s="3">
        <v>20</v>
      </c>
      <c r="J69" s="3"/>
      <c r="K69" s="3"/>
      <c r="L69" s="3"/>
      <c r="M69" s="3"/>
      <c r="N69" s="3"/>
      <c r="O69" s="3"/>
    </row>
    <row r="70" spans="1:15" s="10" customFormat="1" ht="69" customHeight="1" x14ac:dyDescent="0.3">
      <c r="A70" s="3">
        <v>68</v>
      </c>
      <c r="B70" s="4" t="s">
        <v>123</v>
      </c>
      <c r="C70" s="4" t="s">
        <v>83</v>
      </c>
      <c r="D70" s="6">
        <v>38015000</v>
      </c>
      <c r="E70" s="6">
        <v>38010000</v>
      </c>
      <c r="F70" s="6">
        <v>33005000</v>
      </c>
      <c r="G70" s="6"/>
      <c r="H70" s="14">
        <v>45075.35</v>
      </c>
      <c r="I70" s="3">
        <v>10</v>
      </c>
      <c r="J70" s="3"/>
      <c r="K70" s="3"/>
      <c r="L70" s="3">
        <v>7</v>
      </c>
      <c r="M70" s="3"/>
      <c r="N70" s="3"/>
      <c r="O70" s="3"/>
    </row>
    <row r="71" spans="1:15" s="10" customFormat="1" ht="69" customHeight="1" x14ac:dyDescent="0.3">
      <c r="A71" s="3">
        <v>69</v>
      </c>
      <c r="B71" s="4" t="s">
        <v>81</v>
      </c>
      <c r="C71" s="4" t="s">
        <v>122</v>
      </c>
      <c r="D71" s="6">
        <v>40409799</v>
      </c>
      <c r="E71" s="6">
        <v>32765650</v>
      </c>
      <c r="F71" s="6">
        <v>31382825</v>
      </c>
      <c r="G71" s="6"/>
      <c r="H71" s="14">
        <v>45075.493750000001</v>
      </c>
      <c r="I71" s="3">
        <v>8</v>
      </c>
      <c r="J71" s="3"/>
      <c r="K71" s="3"/>
      <c r="L71" s="3">
        <v>8</v>
      </c>
      <c r="M71" s="3"/>
      <c r="N71" s="3">
        <v>56</v>
      </c>
      <c r="O71" s="3"/>
    </row>
    <row r="72" spans="1:15" s="10" customFormat="1" ht="69" customHeight="1" x14ac:dyDescent="0.3">
      <c r="A72" s="3">
        <v>70</v>
      </c>
      <c r="B72" s="4" t="s">
        <v>82</v>
      </c>
      <c r="C72" s="4" t="s">
        <v>184</v>
      </c>
      <c r="D72" s="6">
        <v>5289000</v>
      </c>
      <c r="E72" s="6">
        <v>4300000</v>
      </c>
      <c r="F72" s="6">
        <v>3350000</v>
      </c>
      <c r="G72" s="6">
        <v>1939000</v>
      </c>
      <c r="H72" s="14">
        <v>45075.520833333336</v>
      </c>
      <c r="I72" s="3">
        <v>2</v>
      </c>
      <c r="J72" s="3"/>
      <c r="K72" s="3"/>
      <c r="L72" s="3">
        <v>2</v>
      </c>
      <c r="M72" s="3"/>
      <c r="N72" s="3"/>
      <c r="O72" s="3"/>
    </row>
    <row r="73" spans="1:15" s="10" customFormat="1" ht="80.25" customHeight="1" x14ac:dyDescent="0.3">
      <c r="A73" s="3">
        <v>71</v>
      </c>
      <c r="B73" s="4" t="s">
        <v>85</v>
      </c>
      <c r="C73" s="4" t="s">
        <v>84</v>
      </c>
      <c r="D73" s="6">
        <v>2660000</v>
      </c>
      <c r="E73" s="6">
        <v>2162601</v>
      </c>
      <c r="F73" s="6">
        <v>1894308</v>
      </c>
      <c r="G73" s="6"/>
      <c r="H73" s="14">
        <v>45075.632638888892</v>
      </c>
      <c r="I73" s="3">
        <v>1</v>
      </c>
      <c r="J73" s="3"/>
      <c r="K73" s="3"/>
      <c r="L73" s="3">
        <v>1</v>
      </c>
      <c r="M73" s="3"/>
      <c r="N73" s="3"/>
      <c r="O73" s="3"/>
    </row>
    <row r="74" spans="1:15" s="10" customFormat="1" ht="69" customHeight="1" x14ac:dyDescent="0.3">
      <c r="A74" s="3">
        <v>72</v>
      </c>
      <c r="B74" s="4" t="s">
        <v>86</v>
      </c>
      <c r="C74" s="4" t="s">
        <v>87</v>
      </c>
      <c r="D74" s="6">
        <v>4920000</v>
      </c>
      <c r="E74" s="6">
        <v>4000000</v>
      </c>
      <c r="F74" s="6">
        <v>3520000</v>
      </c>
      <c r="G74" s="6"/>
      <c r="H74" s="14">
        <v>45076.538888888892</v>
      </c>
      <c r="I74" s="3">
        <v>1</v>
      </c>
      <c r="J74" s="3"/>
      <c r="K74" s="3"/>
      <c r="L74" s="3">
        <v>2</v>
      </c>
      <c r="M74" s="3"/>
      <c r="N74" s="3">
        <v>2</v>
      </c>
      <c r="O74" s="3"/>
    </row>
    <row r="75" spans="1:15" s="10" customFormat="1" ht="69" customHeight="1" x14ac:dyDescent="0.3">
      <c r="A75" s="3">
        <v>73</v>
      </c>
      <c r="B75" s="4" t="s">
        <v>121</v>
      </c>
      <c r="C75" s="4" t="s">
        <v>88</v>
      </c>
      <c r="D75" s="6">
        <v>8979000</v>
      </c>
      <c r="E75" s="6">
        <v>7300000</v>
      </c>
      <c r="F75" s="6">
        <v>5970000</v>
      </c>
      <c r="G75" s="6"/>
      <c r="H75" s="14">
        <v>45076.552083333336</v>
      </c>
      <c r="I75" s="3">
        <v>2</v>
      </c>
      <c r="J75" s="3"/>
      <c r="K75" s="3"/>
      <c r="L75" s="3">
        <v>2</v>
      </c>
      <c r="M75" s="3"/>
      <c r="N75" s="3"/>
      <c r="O75" s="3"/>
    </row>
    <row r="76" spans="1:15" s="10" customFormat="1" ht="69" customHeight="1" x14ac:dyDescent="0.3">
      <c r="A76" s="3">
        <v>74</v>
      </c>
      <c r="B76" s="4" t="s">
        <v>89</v>
      </c>
      <c r="C76" s="4" t="s">
        <v>120</v>
      </c>
      <c r="D76" s="6">
        <v>35670000</v>
      </c>
      <c r="E76" s="6">
        <v>29000000</v>
      </c>
      <c r="F76" s="6">
        <v>29000000</v>
      </c>
      <c r="G76" s="6"/>
      <c r="H76" s="14">
        <v>45076.54583333333</v>
      </c>
      <c r="I76" s="3">
        <v>9</v>
      </c>
      <c r="J76" s="3"/>
      <c r="K76" s="3"/>
      <c r="L76" s="3"/>
      <c r="M76" s="3"/>
      <c r="N76" s="3">
        <v>9</v>
      </c>
      <c r="O76" s="3"/>
    </row>
    <row r="77" spans="1:15" s="10" customFormat="1" ht="69" customHeight="1" x14ac:dyDescent="0.3">
      <c r="A77" s="3">
        <v>75</v>
      </c>
      <c r="B77" s="4" t="s">
        <v>118</v>
      </c>
      <c r="C77" s="4" t="s">
        <v>90</v>
      </c>
      <c r="D77" s="6">
        <v>15504150</v>
      </c>
      <c r="E77" s="6">
        <v>12600000</v>
      </c>
      <c r="F77" s="6">
        <v>11100000</v>
      </c>
      <c r="G77" s="6"/>
      <c r="H77" s="14">
        <v>45077.4</v>
      </c>
      <c r="I77" s="3">
        <v>4</v>
      </c>
      <c r="J77" s="3"/>
      <c r="K77" s="3"/>
      <c r="L77" s="3">
        <v>4</v>
      </c>
      <c r="M77" s="3"/>
      <c r="N77" s="3"/>
      <c r="O77" s="3"/>
    </row>
    <row r="78" spans="1:15" s="10" customFormat="1" ht="69" customHeight="1" x14ac:dyDescent="0.3">
      <c r="A78" s="3">
        <v>76</v>
      </c>
      <c r="B78" s="4" t="s">
        <v>114</v>
      </c>
      <c r="C78" s="4" t="s">
        <v>119</v>
      </c>
      <c r="D78" s="6">
        <v>66258870</v>
      </c>
      <c r="E78" s="6">
        <v>53750000</v>
      </c>
      <c r="F78" s="6">
        <v>48750000</v>
      </c>
      <c r="G78" s="6">
        <v>5000000</v>
      </c>
      <c r="H78" s="14">
        <v>45077.489583333336</v>
      </c>
      <c r="I78" s="3">
        <v>11</v>
      </c>
      <c r="J78" s="3"/>
      <c r="K78" s="3"/>
      <c r="L78" s="3">
        <v>14</v>
      </c>
      <c r="M78" s="3"/>
      <c r="N78" s="3"/>
      <c r="O78" s="3">
        <v>1</v>
      </c>
    </row>
    <row r="79" spans="1:15" s="10" customFormat="1" ht="69" customHeight="1" x14ac:dyDescent="0.3">
      <c r="A79" s="3">
        <v>77</v>
      </c>
      <c r="B79" s="4" t="s">
        <v>115</v>
      </c>
      <c r="C79" s="4" t="s">
        <v>91</v>
      </c>
      <c r="D79" s="6">
        <v>16600000</v>
      </c>
      <c r="E79" s="6">
        <v>16600000</v>
      </c>
      <c r="F79" s="6">
        <v>16100000</v>
      </c>
      <c r="G79" s="6"/>
      <c r="H79" s="14">
        <v>45077.518055555556</v>
      </c>
      <c r="I79" s="3">
        <v>6</v>
      </c>
      <c r="J79" s="3"/>
      <c r="K79" s="3"/>
      <c r="L79" s="3">
        <v>6</v>
      </c>
      <c r="M79" s="3"/>
      <c r="N79" s="3"/>
      <c r="O79" s="3"/>
    </row>
    <row r="80" spans="1:15" s="10" customFormat="1" ht="69" customHeight="1" x14ac:dyDescent="0.3">
      <c r="A80" s="3">
        <v>78</v>
      </c>
      <c r="B80" s="4" t="s">
        <v>92</v>
      </c>
      <c r="C80" s="4" t="s">
        <v>116</v>
      </c>
      <c r="D80" s="6">
        <v>5990100</v>
      </c>
      <c r="E80" s="6">
        <v>4870000</v>
      </c>
      <c r="F80" s="6">
        <v>4063000</v>
      </c>
      <c r="G80" s="6"/>
      <c r="H80" s="14">
        <v>45077.554861111108</v>
      </c>
      <c r="I80" s="3">
        <v>3</v>
      </c>
      <c r="J80" s="3"/>
      <c r="K80" s="3"/>
      <c r="L80" s="3">
        <v>3</v>
      </c>
      <c r="M80" s="3"/>
      <c r="N80" s="3">
        <v>4</v>
      </c>
      <c r="O80" s="3">
        <v>1</v>
      </c>
    </row>
    <row r="81" spans="1:15" s="10" customFormat="1" ht="69" customHeight="1" x14ac:dyDescent="0.3">
      <c r="A81" s="11">
        <v>79</v>
      </c>
      <c r="B81" s="12" t="s">
        <v>93</v>
      </c>
      <c r="C81" s="12" t="s">
        <v>117</v>
      </c>
      <c r="D81" s="2">
        <v>18573000</v>
      </c>
      <c r="E81" s="2">
        <v>15100000</v>
      </c>
      <c r="F81" s="2">
        <v>13350000</v>
      </c>
      <c r="G81" s="2"/>
      <c r="H81" s="15">
        <v>45077.558333333334</v>
      </c>
      <c r="I81" s="11">
        <v>5</v>
      </c>
      <c r="J81" s="11"/>
      <c r="K81" s="11"/>
      <c r="L81" s="11">
        <v>3</v>
      </c>
      <c r="M81" s="11"/>
      <c r="N81" s="11"/>
      <c r="O81" s="11"/>
    </row>
    <row r="82" spans="1:15" s="17" customFormat="1" ht="35.450000000000003" customHeight="1" x14ac:dyDescent="0.25">
      <c r="A82" s="20"/>
      <c r="B82" s="21"/>
      <c r="C82" s="22" t="s">
        <v>101</v>
      </c>
      <c r="D82" s="23">
        <f>SUM(D3:D81)</f>
        <v>3516066728</v>
      </c>
      <c r="E82" s="23">
        <f>SUM(E3:E81)</f>
        <v>2937567764</v>
      </c>
      <c r="F82" s="23">
        <f>SUM(F3:F81)</f>
        <v>2720277110</v>
      </c>
      <c r="G82" s="23">
        <f>SUM(G3:G81)</f>
        <v>91376762</v>
      </c>
      <c r="H82" s="23"/>
      <c r="I82" s="24">
        <f>SUM(I3:I69)</f>
        <v>716</v>
      </c>
      <c r="J82" s="24">
        <f>SUM(J3:J69)</f>
        <v>144</v>
      </c>
      <c r="K82" s="24">
        <f>SUM(K3:K69)</f>
        <v>20</v>
      </c>
      <c r="L82" s="24">
        <f>SUM(L3:L69)</f>
        <v>437</v>
      </c>
      <c r="M82" s="24">
        <f>SUM(M3:M69)</f>
        <v>1</v>
      </c>
      <c r="N82" s="24">
        <f>SUM(N3:N63)</f>
        <v>1352</v>
      </c>
      <c r="O82" s="24">
        <f>SUM(O3:O81)</f>
        <v>15</v>
      </c>
    </row>
  </sheetData>
  <customSheetViews>
    <customSheetView guid="{6132F7F6-431D-4CAD-8437-E934BA37A17B}" scale="60" fitToPage="1" topLeftCell="A69">
      <selection activeCell="C77" sqref="C77"/>
      <pageMargins left="0.70866141732283472" right="0.70866141732283472" top="0.74803149606299213" bottom="0.74803149606299213" header="0.31496062992125984" footer="0.31496062992125984"/>
      <pageSetup paperSize="8" scale="41" fitToHeight="0" orientation="landscape" r:id="rId1"/>
      <headerFooter>
        <oddFooter>&amp;C&amp;P</oddFooter>
      </headerFooter>
    </customSheetView>
    <customSheetView guid="{C082C429-0144-47B5-99AD-B29F78D94377}" scale="72" showAutoFilter="1" topLeftCell="A64">
      <selection activeCell="A66" sqref="A66"/>
      <pageMargins left="0.7" right="0.7" top="0.75" bottom="0.75" header="0.3" footer="0.3"/>
      <pageSetup orientation="portrait" verticalDpi="0" r:id="rId2"/>
      <autoFilter ref="A1:AW83" xr:uid="{9F26F338-2B67-4A9A-A430-09CD0187C2C2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  <customSheetView guid="{D80520AA-B471-4B72-896D-DC81B967BE74}" scale="64" showAutoFilter="1">
      <pane xSplit="3" ySplit="3" topLeftCell="AL38" activePane="bottomRight" state="frozen"/>
      <selection pane="bottomRight" activeCell="Y78" sqref="Y78"/>
      <pageMargins left="0.7" right="0.7" top="0.75" bottom="0.75" header="0.3" footer="0.3"/>
      <pageSetup orientation="portrait" verticalDpi="0" r:id="rId3"/>
      <autoFilter ref="A3:AS83" xr:uid="{C029DD10-F00A-42F0-8336-9CF3461D6289}"/>
    </customSheetView>
    <customSheetView guid="{67666DCE-48E5-4B46-A270-6719E0FF4BAC}" scale="70" showAutoFilter="1">
      <pane xSplit="6" ySplit="3" topLeftCell="AD91" activePane="bottomRight" state="frozen"/>
      <selection pane="bottomRight" activeCell="AH94" sqref="AH94"/>
      <pageMargins left="0.7" right="0.7" top="0.75" bottom="0.75" header="0.3" footer="0.3"/>
      <pageSetup orientation="portrait" verticalDpi="0" r:id="rId4"/>
      <autoFilter ref="A3:AR83" xr:uid="{9CCDE623-5ABD-44DB-BFB5-E8065243FA81}"/>
    </customSheetView>
    <customSheetView guid="{5E45EA26-860F-43C9-BD61-2241A29A61AD}" scale="50" showAutoFilter="1" topLeftCell="A69">
      <selection activeCell="O70" sqref="O70"/>
      <pageMargins left="0.7" right="0.7" top="0.75" bottom="0.75" header="0.3" footer="0.3"/>
      <pageSetup orientation="portrait" r:id="rId5"/>
      <autoFilter ref="A3:AR83" xr:uid="{630A5A72-A642-4BD6-9FC0-17B82C540E33}"/>
    </customSheetView>
    <customSheetView guid="{29FC4562-B03D-4021-874A-0EE38D806DD9}" scale="50" showPageBreaks="1" filter="1" showAutoFilter="1" view="pageBreakPreview" topLeftCell="E1">
      <selection activeCell="O12" sqref="O12"/>
      <pageMargins left="0.70866141732283472" right="0.70866141732283472" top="0.74803149606299213" bottom="0.74803149606299213" header="0.31496062992125984" footer="0.31496062992125984"/>
      <pageSetup paperSize="8" scale="70" orientation="landscape" r:id="rId6"/>
      <autoFilter ref="A3:AR83" xr:uid="{5E3233D4-5958-4E5E-9540-F867DFE090C7}">
        <filterColumn colId="43">
          <filters>
            <filter val="Maria Roszkowska"/>
          </filters>
        </filterColumn>
      </autoFilter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7"/>
      <autoFilter ref="A3:AD72" xr:uid="{F26B2A8D-FBC1-41FE-9F96-4D59EA9E694C}"/>
    </customSheetView>
    <customSheetView guid="{F181D3CC-D7C9-463B-8B7A-4AC3E2C1B0CE}" scale="50" fitToPage="1" showAutoFilter="1" topLeftCell="A2">
      <pane ySplit="1" topLeftCell="A78" activePane="bottomLeft" state="frozen"/>
      <selection pane="bottomLeft" activeCell="J89" sqref="J89"/>
      <pageMargins left="0.25" right="0.25" top="0.75" bottom="0.75" header="0.3" footer="0.3"/>
      <pageSetup paperSize="8" scale="14" orientation="landscape" r:id="rId8"/>
      <autoFilter ref="A3:AR83" xr:uid="{2198DC59-9192-4249-8459-2950B98CACF2}"/>
    </customSheetView>
    <customSheetView guid="{FA78561F-0C6F-4804-9333-A73B0AB50800}" scale="56" fitToPage="1" showAutoFilter="1" hiddenColumns="1">
      <pane xSplit="12" ySplit="4" topLeftCell="N21" activePane="bottomRight" state="frozen"/>
      <selection pane="bottomRight" activeCell="A22" sqref="A22"/>
      <pageMargins left="0.70866141732283472" right="0.70866141732283472" top="0.74803149606299213" bottom="0.74803149606299213" header="0.31496062992125984" footer="0.31496062992125984"/>
      <pageSetup orientation="landscape" r:id="rId9"/>
      <autoFilter ref="E1:E92" xr:uid="{85FB3ED0-5A8B-4B8F-B3CF-5A66BAA181DA}"/>
    </customSheetView>
    <customSheetView guid="{9C66656C-FCFF-4575-99A1-9B666C1D6C62}" scale="56" fitToPage="1" showAutoFilter="1">
      <pane xSplit="7" ySplit="4" topLeftCell="AT15" activePane="bottomRight" state="frozen"/>
      <selection pane="bottomRight" activeCell="AV15" sqref="AV15"/>
      <pageMargins left="0.70866141732283472" right="0.70866141732283472" top="0.74803149606299213" bottom="0.74803149606299213" header="0.31496062992125984" footer="0.31496062992125984"/>
      <pageSetup orientation="landscape" r:id="rId10"/>
      <autoFilter ref="A1:AW83" xr:uid="{E27B7733-6611-486D-AA5E-C36AE20866A6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  <customSheetView guid="{E602428C-6C87-42D7-8A74-E5E6E3E9C1B4}" scale="60" showAutoFilter="1" hiddenColumns="1" topLeftCell="AA1">
      <pane ySplit="24" topLeftCell="A26" activePane="bottomLeft" state="frozen"/>
      <selection pane="bottomLeft" activeCell="AV59" sqref="AV59"/>
      <pageMargins left="0.7" right="0.7" top="0.75" bottom="0.75" header="0.3" footer="0.3"/>
      <pageSetup orientation="portrait" r:id="rId11"/>
      <autoFilter ref="A1:AW83" xr:uid="{94E37CB4-B48F-42A7-A531-9322F802F3BD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</customSheetViews>
  <pageMargins left="0.70866141732283472" right="0.70866141732283472" top="0.74803149606299213" bottom="0.74803149606299213" header="0.31496062992125984" footer="0.31496062992125984"/>
  <pageSetup paperSize="8" scale="41" fitToHeight="0" orientation="landscape" r:id="rId1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5</vt:i4>
      </vt:variant>
    </vt:vector>
  </HeadingPairs>
  <TitlesOfParts>
    <vt:vector size="6" baseType="lpstr">
      <vt:lpstr>Lista wniosków ZTP 3.0</vt:lpstr>
      <vt:lpstr>'Lista wniosków ZTP 3.0'!tbl0401ZF_Row10_1_Komp0401TZFColumn6_1</vt:lpstr>
      <vt:lpstr>'Lista wniosków ZTP 3.0'!tbl0401ZF_Row16_1_Komp0401TZFColumn9_1</vt:lpstr>
      <vt:lpstr>'Lista wniosków ZTP 3.0'!tbl0401ZF_Row26_1_Komp0401TZFColumn8_1</vt:lpstr>
      <vt:lpstr>'Lista wniosków ZTP 3.0'!tbl0401ZF_Row26_1_Komp0401TZFColumn9_1</vt:lpstr>
      <vt:lpstr>'Lista wniosków ZTP 3.0'!Tytuły_wydruku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3.0 wnioski złożone stan na 07.11.2023</dc:title>
  <dc:creator>Kopcińska Aleksandra</dc:creator>
  <cp:lastModifiedBy>Zielkiewicz Katarzyna</cp:lastModifiedBy>
  <cp:lastPrinted>2023-11-08T09:43:26Z</cp:lastPrinted>
  <dcterms:created xsi:type="dcterms:W3CDTF">2017-09-25T11:27:59Z</dcterms:created>
  <dcterms:modified xsi:type="dcterms:W3CDTF">2023-11-13T15:38:20Z</dcterms:modified>
</cp:coreProperties>
</file>