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Katarzyna Gruszczyńska\15_BA_PN_2020 klimatyzacja i remont\SIWZ pdf\"/>
    </mc:Choice>
  </mc:AlternateContent>
  <bookViews>
    <workbookView xWindow="32775" yWindow="32775" windowWidth="28800" windowHeight="12300"/>
  </bookViews>
  <sheets>
    <sheet name="Arkusz1" sheetId="1" r:id="rId1"/>
  </sheets>
  <definedNames>
    <definedName name="_xlnm.Print_Titles" localSheetId="0">Arkusz1!$21:$23</definedName>
  </definedNames>
  <calcPr calcId="162913"/>
</workbook>
</file>

<file path=xl/calcChain.xml><?xml version="1.0" encoding="utf-8"?>
<calcChain xmlns="http://schemas.openxmlformats.org/spreadsheetml/2006/main">
  <c r="F214" i="1" l="1"/>
  <c r="F215" i="1"/>
  <c r="F216" i="1"/>
  <c r="F217" i="1"/>
  <c r="F218" i="1"/>
  <c r="F199" i="1" l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3" i="1"/>
  <c r="F198" i="1"/>
  <c r="F190" i="1"/>
  <c r="F191" i="1"/>
  <c r="F192" i="1"/>
  <c r="F193" i="1"/>
  <c r="F194" i="1"/>
  <c r="F195" i="1"/>
  <c r="F196" i="1"/>
  <c r="F189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75" i="1"/>
  <c r="F165" i="1"/>
  <c r="F166" i="1"/>
  <c r="F167" i="1"/>
  <c r="F168" i="1"/>
  <c r="F169" i="1"/>
  <c r="F170" i="1"/>
  <c r="F171" i="1"/>
  <c r="F172" i="1"/>
  <c r="F164" i="1"/>
  <c r="F154" i="1"/>
  <c r="F155" i="1"/>
  <c r="F156" i="1"/>
  <c r="F157" i="1"/>
  <c r="F158" i="1"/>
  <c r="F159" i="1"/>
  <c r="F160" i="1"/>
  <c r="F161" i="1"/>
  <c r="F162" i="1"/>
  <c r="F153" i="1"/>
  <c r="F149" i="1"/>
  <c r="F150" i="1"/>
  <c r="F148" i="1"/>
  <c r="F219" i="1" l="1"/>
  <c r="C17" i="1" s="1"/>
  <c r="F17" i="1" s="1"/>
  <c r="F141" i="1"/>
  <c r="F142" i="1"/>
  <c r="F143" i="1"/>
  <c r="F140" i="1"/>
  <c r="F13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19" i="1"/>
  <c r="F116" i="1"/>
  <c r="F117" i="1"/>
  <c r="F115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96" i="1"/>
  <c r="F86" i="1"/>
  <c r="F87" i="1"/>
  <c r="F88" i="1"/>
  <c r="F89" i="1"/>
  <c r="F90" i="1"/>
  <c r="F91" i="1"/>
  <c r="F92" i="1"/>
  <c r="F93" i="1"/>
  <c r="F94" i="1"/>
  <c r="F85" i="1"/>
  <c r="F83" i="1"/>
  <c r="F78" i="1"/>
  <c r="F79" i="1"/>
  <c r="F80" i="1"/>
  <c r="F81" i="1"/>
  <c r="F77" i="1"/>
  <c r="F67" i="1"/>
  <c r="F68" i="1"/>
  <c r="F69" i="1"/>
  <c r="F70" i="1"/>
  <c r="F71" i="1"/>
  <c r="F72" i="1"/>
  <c r="F73" i="1"/>
  <c r="F74" i="1"/>
  <c r="F75" i="1"/>
  <c r="F6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4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6" i="1"/>
  <c r="F144" i="1" l="1"/>
  <c r="C16" i="1" s="1"/>
  <c r="F16" i="1" l="1"/>
  <c r="F18" i="1" s="1"/>
  <c r="C18" i="1"/>
</calcChain>
</file>

<file path=xl/sharedStrings.xml><?xml version="1.0" encoding="utf-8"?>
<sst xmlns="http://schemas.openxmlformats.org/spreadsheetml/2006/main" count="399" uniqueCount="235">
  <si>
    <t>(pieczęć firmowa wykonawcy)</t>
  </si>
  <si>
    <t>Nazwa zadania</t>
  </si>
  <si>
    <t>Adres inwesty-cji</t>
  </si>
  <si>
    <t xml:space="preserve">Inwestor   </t>
  </si>
  <si>
    <t>Lp.</t>
  </si>
  <si>
    <t xml:space="preserve">Stawka VAT </t>
  </si>
  <si>
    <t>WARTOŚĆ ROBÓT BUDOWLANYCH OGÓŁEM</t>
  </si>
  <si>
    <t>Opis działania</t>
  </si>
  <si>
    <t>Jednostka obmiarowa</t>
  </si>
  <si>
    <t>Ilość</t>
  </si>
  <si>
    <t>Cena jednostkowa bez podatku VAT</t>
  </si>
  <si>
    <t>[zł]</t>
  </si>
  <si>
    <t>Dostawa jednostki zewnętrznej systemu VRF. jednostka zewnętrzna SMMSe 14HP np. Toshiba typ MMY-MAP1406HT8-E lub równoważna o parametrach nie gorszych.</t>
  </si>
  <si>
    <t>szt</t>
  </si>
  <si>
    <t>Dostawa jednostki zewnętrznej systemu VRF. jednostka zewnętrzna SMMSe 16HP np. Toshiba typ MMY-MAP1606HT8-E lub równoważna o parametrach nie gorszych.</t>
  </si>
  <si>
    <t>Dostawa rozdzielacza typu RBM-BT24E</t>
  </si>
  <si>
    <t>Dostawa jednostki wewnętrznej Jednostka wewnętrzna ścienna o parametrach nominalnych QCHŁ.=4,50kW np. Toshiba typ MMK-AP0153HP-E1 z zewnętrznym zaworem PMV lub równoważna o parametrach nie gorszych.</t>
  </si>
  <si>
    <t>Dostawa jednostki wewnętrznej systemu VRF. Jednostka wewnętrzna ścienna o parametrach nominalnych QCHŁ.=1,70kW np. Toshiba typ MMK-AP0057HP-E lub równoważna o parametrach nie gorszych.</t>
  </si>
  <si>
    <t>Dostawa jednostki wewnętrznej systemu VRF. Jednostka wewnętrzna ścienna o parametrach nominalnych QCHŁ.=2.20kW, np. Toshiba typ MMK-AP0077HP-E lub równoważna o parametrach nie gorszych.</t>
  </si>
  <si>
    <t>Dostawa jednostki wewnętrznej systemu VRF. Jednostka wewnętrzna ścienna o parametrach nominalnych QCHŁ.=2.80kW, np. Toshiba typ MMK-AP0097HP-E lub równoważna o parametrach nie gorszych.</t>
  </si>
  <si>
    <t>Dostawa jednostki wewnętrznej systemu VRF. Jednostka wewnętrzna ścienna o parametrach nominalnych QCHŁ.=3.60kW, np. Toshiba typ MMK-AP0127HP-E lub równoważna o parametrach nie gorszych.</t>
  </si>
  <si>
    <t>Dostawa rozdzielacza typu RBM-BY55E</t>
  </si>
  <si>
    <t>Dostawa rozdzielacza typu RBM-BY105E</t>
  </si>
  <si>
    <t>Dostawa rozdzielacza typu RBM-BY205E</t>
  </si>
  <si>
    <t>Dostawa rozdzielacza typu RBM-BY305E</t>
  </si>
  <si>
    <t>Dostawa sterownika ściennego - sterownik z programatorem tygodniowym i z menu w języku polskim np. Toshiba typ RBC-AMS51E-EN lub równoważny o parametrach nie gorszych.</t>
  </si>
  <si>
    <t>kpl.</t>
  </si>
  <si>
    <t>szt.</t>
  </si>
  <si>
    <t>Montaż jednostki zewnętrznej systemu VRF</t>
  </si>
  <si>
    <t>Montaż jednostki wewnętrznej systemu VRF. Jednostka ścienna</t>
  </si>
  <si>
    <t>Montaż rozdzielacza typu RBM Krotność = 2</t>
  </si>
  <si>
    <t>Montaż sterownika ściennego - sterownik z programatorem tygodniowym i z menu w języku polskim np. Toshiba typ RBC-AMS51E lub równoważny o parametrach nie gorszych.</t>
  </si>
  <si>
    <t>ukl.</t>
  </si>
  <si>
    <t>Rurociągi freonowe</t>
  </si>
  <si>
    <t>Wziernik do czynnika chłodniczego SGI 19s o wymiarze 19mm</t>
  </si>
  <si>
    <t>Rurociągi freonu miedziane na ścianach o śr.zew. 6,4 mm (1/4") i grub.ścianek 0,8 mm</t>
  </si>
  <si>
    <t>m</t>
  </si>
  <si>
    <t>Rurociągi freonu miedziane na ścianach o śr.zew. 9,5 mm (3/8") i grub.ścianek 0,8 mm</t>
  </si>
  <si>
    <t>Rurociągi freonu miedziane na ścianach o śr.zew. 12,7 mm (1/2") i grub.ścianek 1.0 mm</t>
  </si>
  <si>
    <t>Rurociągi freonu miedziane na ścianach o śr.zew. 15,9 mm (5/8") i grub.ścianek 1.0 mm</t>
  </si>
  <si>
    <t>Rurociągi freonu miedziane na ścianach o śr.zew. 19,1 mm (3/4") i grub.ścianek 1.0 mm</t>
  </si>
  <si>
    <t>Rurociągi freonu miedziane na ścianach o śr.zew. 22,2 mm (7/8') i grub.ścianek 1.0 mm</t>
  </si>
  <si>
    <t>Rurociągi miedziane na ścianach o śr.zew. 28,6 mm (1 1/8") i grub.ścianek 1.5 mm</t>
  </si>
  <si>
    <t>Rurociągi miedziane na ścianach o śr.zew. 34,9 mm (1 3/8") i grub.ścianek 1.5 mm</t>
  </si>
  <si>
    <t>Rurociągi gazowe miedziane lutowane o śr.zew. 41,3 mm (grub.ścianek 1.5 mm) na ścianach w budynkach niemieszkalnych (lutowanie twarde)</t>
  </si>
  <si>
    <t>Połączenia lutem złączy rur miedzianych i stalowych w instalacji obiegu freonu o śr. 6 mm</t>
  </si>
  <si>
    <t>Połączenia lutem złączy rur miedzianych i stalowych w instalacji obiegu freonu o śr. do 10 mm</t>
  </si>
  <si>
    <t>Połączenia lutem złączy rur miedzianych i stalowych w instalacji obiegu freonu o śr. 12 mm</t>
  </si>
  <si>
    <t>Połączenia lutem złączy rur miedzianych i stalowych w instalacji obiegu freonu o śr. 15 mm</t>
  </si>
  <si>
    <t>Połączenia lutem złączy rur miedzianych i stalowych w instalacji obiegu freonu o śr. 22 mm</t>
  </si>
  <si>
    <t>Połączenia lutem złączy rur miedzianych i stalowych w instalacji obiegu freonu o śr. 28 mm</t>
  </si>
  <si>
    <t>Połączenia lutem złączy rur miedzianych i stalowych w instalacji obiegu freonu o śr. 35 mm</t>
  </si>
  <si>
    <t>Połączenia lutem złączy rur miedzianych i stalowych w instalacji obiegu freonu o śr. 42 mm</t>
  </si>
  <si>
    <t>Izolacje</t>
  </si>
  <si>
    <t>Izolacja rurociągów śr.6,4 mm otulinami z kauczuku syntetycznego np.Armacell Armaflex ACE o grubości 9 mm</t>
  </si>
  <si>
    <t>Izolacja rurociągów śr.9,5 mm otulinami z kauczuku syntetycznego np.Armacell Armaflex ACE o grubości 13 mm</t>
  </si>
  <si>
    <t>Izolacja rurociągów śr.12,7 mm otulinami z kauczuku syntetycznego np.Armacell Armaflex ACE o grubości 13 mm</t>
  </si>
  <si>
    <t>Izolacja rurociągów śr.15,9 mm otulinami z kauczuku syntetycznego np.Armacell Armaflex ACE o grubości 13 mm</t>
  </si>
  <si>
    <t>Izolacja rurociągów śr.19,1 mm otulinami z kauczuku syntetycznego np.Armacell Armaflex ACE o grubości 19 mm</t>
  </si>
  <si>
    <t>Izolacja rurociągów śr 22,2 mm otulinami z kauczuku syntetycznego np.Armacell Armaflex ACE o grubości 19 mm</t>
  </si>
  <si>
    <t>Izolacja rurociągów śr 28,6 mm otulinami z kauczuku syntetycznego np.Armacell Armaflex ACE o grubości 25 mm</t>
  </si>
  <si>
    <t>Izolacja rurociągów śr 34,9 mm otulinami z kauczuku syntetycznego np.Armacell Armaflex AC o grubości 25 mm</t>
  </si>
  <si>
    <t>Izolacja rurociągów śr 41,3 mm otulinami z kauczuku syntetycznego np.Armacell Armaflex AC o grubości 40 mm</t>
  </si>
  <si>
    <t>m2</t>
  </si>
  <si>
    <t>Próby szczelności i napełnienie instalacji czynnikiem chłodniczym</t>
  </si>
  <si>
    <t>Przedmuchanie azotem urządzeń i instalacji chłodniczych freonowych o wydajności 60.0 tys.kcal/h</t>
  </si>
  <si>
    <t>Próba szczelności urządzeń i instalacji obiegu freonu itp. o wydajności 60.0 tys.kcal/h</t>
  </si>
  <si>
    <t>Napełnienie urządzeń i instalacji obiegu freonu i podobnych czynników czynnikiem chłodniczym - wydajność 60.0 tys.kcal/h</t>
  </si>
  <si>
    <t>Uruchomienie i uzyskanie niskich temperatur - wydajność 60.0 tys.kcal/h</t>
  </si>
  <si>
    <t>czynnik chłodniczy np. R-410A</t>
  </si>
  <si>
    <t>kg</t>
  </si>
  <si>
    <t>Automatyka</t>
  </si>
  <si>
    <t>Testy i uruchomienia - automatyka</t>
  </si>
  <si>
    <t>ukł.</t>
  </si>
  <si>
    <t>Rurociągi z PVC-U 1/2" PN 15 o śr. zewnętrznej 21,20 mm łączone metodą klejenia, na ścianach w budynkach niemieszkalnych, np. NIBCO PVC-U</t>
  </si>
  <si>
    <t>Rurociągi z PVC-U 3/4" PN 15 o śr. zewnętrznej 26,60 mm łączone metodą klejenia, na ścianach w budynkach niemieszkalnych, np. NIBCO PVC-U</t>
  </si>
  <si>
    <t>Rurociągi z PVC-U 1" PN 15 o śr. zewnętrznej 33,40 mm łączone metodą klejenia, na ścianach w budynkach niemieszkalnych, np. NIBCO PVC-U</t>
  </si>
  <si>
    <t>Rurociągi z PVC-U 1 1/4" PN 15 o śr. zewnętrznej 42,10 mm łączone metodą klejenia, na ścianach w budynkach niemieszkalnych, np. NIBCO PVC-U</t>
  </si>
  <si>
    <t>Rurociągi z PVC-U 1 1/2" PN 15 o śr. zewnętrznej 48,10 mm łączone metodą klejenia, na ścianach w budynkach niemieszkalnych, np. NIBCO PVC-U</t>
  </si>
  <si>
    <t>Syfony z PVC kanalizacyjne - instalacja skroplin</t>
  </si>
  <si>
    <t>pompki skroplin do klimatyzatorów</t>
  </si>
  <si>
    <t>Płukanie instalacji skroplin</t>
  </si>
  <si>
    <t>Korytka kablowe - proste, narożne, przykręcane, o szerokości do 50 mm przykręcane do gotowych otworów</t>
  </si>
  <si>
    <t>Wiercenie otworów o głębokości do 40 cm śr. 100 mm techniką diamentową w betonie zbrojonym</t>
  </si>
  <si>
    <t>cm</t>
  </si>
  <si>
    <t>Mechaniczne przebijanie otworów w ścianach lub stropach z cegły o długości przebicia do 2 1/2 ceg. - śr. rury do 100 mm</t>
  </si>
  <si>
    <t>otw.</t>
  </si>
  <si>
    <t>Mechaniczne przebijanie otworów w stropach betonowych o długości przebicia do 30 cm - śr. rury do 40 mm</t>
  </si>
  <si>
    <t>Mechaniczne przebijanie otworów w ścianach lub stropach z cegły o długości przebicia do 1/2 ceg. - śr. rury do 40 mm</t>
  </si>
  <si>
    <t>Mechaniczne przebijanie otworów w ścianach lub stropach z cegły o długości przebicia do 1 ceg. - śr. rury do 40 mm</t>
  </si>
  <si>
    <t>Mechaniczne przebijanie otworów w ścianach lub stropach z cegły o długości przebicia do 1 1/2 ceg. - śr. rury do 40 mm</t>
  </si>
  <si>
    <t>Mechaniczne przebijanie otworów w ścianach lub stropach z cegły o długości przebicia do 2 1/2 ceg. - śr. rury do 40 mm</t>
  </si>
  <si>
    <t>Korytka - proste, narożne, przykręcane, o szerokości do 50 mm przykręcane do gotowych otworów</t>
  </si>
  <si>
    <t>Obudowa instalacji elektrycznej, chłodniczej płytami gipsowo-kartonowymi na rusztach metalowych pojedynczych jednowarstwowo 50-01</t>
  </si>
  <si>
    <t>Gładzie gipsowe na obudowach z płyt gipsowo-kartonowych</t>
  </si>
  <si>
    <t>Dwukrotne malowanie farbami emulsyjnymi powierzchni wewnętrznych – podłoży gipsowych z gruntowanie, z doborem kolorów do istniejących ścian.</t>
  </si>
  <si>
    <t>Zabezpieczenie podłóg folią</t>
  </si>
  <si>
    <t>Mycie po robotach malarskich posadzek</t>
  </si>
  <si>
    <t>pranie wykładzin podłogowych po pracach budowlanych</t>
  </si>
  <si>
    <t>Przepusty ogniowe o powierzchni do 0,25 m2 dla instalacji freonowych - np. system Hilti CP 673</t>
  </si>
  <si>
    <t>Wykonanie przejść ogniowych przez strop w miejscach pionów skroplin</t>
  </si>
  <si>
    <t>Wywiezienie samochodami samowyładowczymi gruzu z rozbieranych konstrukcji ceglanych na odległość do 1 km</t>
  </si>
  <si>
    <t>m3</t>
  </si>
  <si>
    <t>Sufity podwieszane z płytami z włókien mineralnych o wymiarach 600x600 mm - demontaż</t>
  </si>
  <si>
    <t>Sufity podwieszane z płytami z włókien mineralnych z o wymiarach 600x600 mm - powtórny montaż</t>
  </si>
  <si>
    <t>Sufity podwieszane z płytami z włókien mineralnych z o wymiarach 600x600 mm -wymiana 10%</t>
  </si>
  <si>
    <t>Przewody przewód YKYżo 4x50mm2 układane w korytach i kanałach elektroinstalacyjnych</t>
  </si>
  <si>
    <t>Przewody kabelkowe o łącznym przekroju żył do 30 mm2 - Przewód YKYżo 1x25mm2</t>
  </si>
  <si>
    <t>Przewody kabelkowe o łącznym przekroju żył do 50 mm2 - Przewód YDYżo 5x10mm2</t>
  </si>
  <si>
    <t>Przewody kabelkowe o łącznym przekroju żył do 7.5 mm2 - Przewód YDYżo 3x1,5mm2</t>
  </si>
  <si>
    <t>Przewody kabelkowe o łącznym przekroju żył do 7.5 mm2 - Przewód YKSLYekw3x1</t>
  </si>
  <si>
    <t>Przewody instalacji odgromowej nienaprężane poziome mocowane na wspornikach obsadzanych - Drut stalowy ocynkowany FeZn fi 8mm</t>
  </si>
  <si>
    <t>Montaż masztów piorunochronnych 5,0 m Elko-bis kompletnych.</t>
  </si>
  <si>
    <t>Montaż korytek kablowych o szerokości 100 mm, metalowe, pełne. Przykręcanie do gotowych otworów.</t>
  </si>
  <si>
    <t>Wyłącznik nadprądowy 2-biegunowy w rozdzielnicach S 303 C40</t>
  </si>
  <si>
    <t>Wyłącznik nadprądowy 1-biegunowy w rozdzielnicach S 301 C25</t>
  </si>
  <si>
    <t>Wyłącznik nadprądowy 1-biegunowy w rozdzielnicach S 301 B16</t>
  </si>
  <si>
    <t>Wyłącznik nadprądowy 1-biegunowy w rozdzielnicach -S 301 B6</t>
  </si>
  <si>
    <t>Wyłącznik nadprądowy 1-biegunowy w rozdzielnicach -S 301 B4</t>
  </si>
  <si>
    <t>Rozłącznik lub wyłącznik przepięciowy w rozdzielnicach klasy C</t>
  </si>
  <si>
    <t>Rozłącznik lub wyłącznik przeciwporażeniowy 3 (4)-biegunowy w rozdzielnicach - 125/0,03AC 400V</t>
  </si>
  <si>
    <t>Dodatkowe wyposażenie rozdzielnic modułowych -lampka kontrolna</t>
  </si>
  <si>
    <t>rozłączniki FR 303 160A</t>
  </si>
  <si>
    <t>rozłączniki FR 103 40A</t>
  </si>
  <si>
    <t>rozdzielnica 2x12 do wbudowania IP 30 -</t>
  </si>
  <si>
    <t>rozdzielnica 3x12 do wbudowania IP 30 -</t>
  </si>
  <si>
    <t>Pomosty o masie do 5 t - pomosty techniczne - Dostawa i montaż elementów konstrukcji stalowej S235JRG2 (St3S) - z belek HEA100, słupki RK100x6, z montażem za pomocą kotew wklejanych</t>
  </si>
  <si>
    <t>t</t>
  </si>
  <si>
    <t>Dwukrotne malowanie ochronne farbami poliwinylowymi elementów metalowych o powierzchni ponad 0.5 m2</t>
  </si>
  <si>
    <t>Naprawa pokryć dachowych papą termozgrzewalną - obróbki z papy (kołnierze) elementów metalowych</t>
  </si>
  <si>
    <t>Przebicie otworów o powierzchni do 0.05 m2 w elementach z betonu żwirowego o grubości do 40 cm - dla montażu platformy</t>
  </si>
  <si>
    <t xml:space="preserve">Płaszcze ochronne z blachy ocynkowanej o grubości 0.55 mm na izolacji rurociągów o śr.zewn. 60-191 mm </t>
  </si>
  <si>
    <t>Instalacja klimatyzacji</t>
  </si>
  <si>
    <t>Odprowadzenie skroplin</t>
  </si>
  <si>
    <t>Roboty budowlane</t>
  </si>
  <si>
    <t>Zasilanie klimatyzatorów</t>
  </si>
  <si>
    <t>Sufity podwieszone</t>
  </si>
  <si>
    <t>Konstrukcja wsporcza</t>
  </si>
  <si>
    <r>
      <rPr>
        <b/>
        <sz val="10"/>
        <color indexed="8"/>
        <rFont val="Times New Roman"/>
        <family val="1"/>
        <charset val="238"/>
      </rPr>
      <t xml:space="preserve">Uwaga!
Poszczególne pozycje formularza cenowego obejmują: 
- </t>
    </r>
    <r>
      <rPr>
        <b/>
        <u/>
        <sz val="10"/>
        <color indexed="8"/>
        <rFont val="Times New Roman"/>
        <family val="1"/>
        <charset val="238"/>
      </rPr>
      <t>dostawę materiałów</t>
    </r>
    <r>
      <rPr>
        <b/>
        <sz val="10"/>
        <color indexed="8"/>
        <rFont val="Times New Roman"/>
        <family val="1"/>
        <charset val="238"/>
      </rPr>
      <t xml:space="preserve"> wyszczególnionych powyżej i w dokumentacji, o której mowa w pkt 3.2 SIWZ, oraz
-</t>
    </r>
    <r>
      <rPr>
        <b/>
        <u/>
        <sz val="10"/>
        <color indexed="8"/>
        <rFont val="Times New Roman"/>
        <family val="1"/>
        <charset val="238"/>
      </rPr>
      <t>kompletne roboty budowlane</t>
    </r>
    <r>
      <rPr>
        <b/>
        <sz val="10"/>
        <color indexed="8"/>
        <rFont val="Times New Roman"/>
        <family val="1"/>
        <charset val="238"/>
      </rPr>
      <t xml:space="preserve"> w danym zakresie, których celem jest osiągnięcie zamierzonego efektu, tzn. należy je wykonać zgodnie z technologią robót i sztuką budowlaną.</t>
    </r>
    <r>
      <rPr>
        <sz val="10"/>
        <color indexed="8"/>
        <rFont val="Times New Roman"/>
        <family val="1"/>
        <charset val="238"/>
      </rPr>
      <t xml:space="preserve">
</t>
    </r>
  </si>
  <si>
    <t>Próba szczelności instalacji wodociągowych z rur z tworzyw sztucznych w bud. niemieszkalnych (rurociąg o śr. do 63 mm)</t>
  </si>
  <si>
    <t>Wywiezienie samochodami samowyładowczymi gruzu z rozbieranych konstrukcji - za każdy następny 1 km krotn = 19</t>
  </si>
  <si>
    <t>Wartość bez podatku VAT
[kol. 4 x kol. 5]</t>
  </si>
  <si>
    <r>
      <t xml:space="preserve">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</si>
  <si>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t>..............................................................</t>
  </si>
  <si>
    <r>
      <t xml:space="preserve">            </t>
    </r>
    <r>
      <rPr>
        <i/>
        <sz val="9"/>
        <rFont val="Times New Roman"/>
        <family val="1"/>
        <charset val="238"/>
      </rPr>
      <t xml:space="preserve">   (miejscowość)</t>
    </r>
  </si>
  <si>
    <t>(pieczatka imienna i podpis osoby uprawnionej)</t>
  </si>
  <si>
    <t>FORMULARZ CENOWY (FC-1A)</t>
  </si>
  <si>
    <t>……………………………………………</t>
  </si>
  <si>
    <t>Roboty budowlane w zakresie remontu pomieszczeń (ul. Nowogrodzka 1/3/5 i ul. Żurawia 4a)</t>
  </si>
  <si>
    <t>Wartość z VAT
[zł]
[kol. 3 x kol. 4]</t>
  </si>
  <si>
    <t>ROBOTY BUDOWLANE - ŚCIANKI G-K</t>
  </si>
  <si>
    <t>Roboty montażowe i demontażowe</t>
  </si>
  <si>
    <t>Ścianki działowe z płyt gipsowo-kartonowych zwykłych gr. 12,5mm na pojedynczej konstrukcji nośnej, z pokryciem obustronnym jednowarstwowym 75-01</t>
  </si>
  <si>
    <t>Montaż profili stalowych UA75 w otworach drzwiowych w ściankach z płyt gipsowo-kartonowych</t>
  </si>
  <si>
    <t>Obudowy ścienne z płyt gipsowo-kartonowych zwykłych gr. 12,5mm na pojedynczej konstrukcji nośnej, z pokryciem jednostronnym jednowarstwowym 100-01</t>
  </si>
  <si>
    <t>ROBOTY ELEKTRYCZNE</t>
  </si>
  <si>
    <t>Instalacja oświetlenia</t>
  </si>
  <si>
    <t>Demontaż opraw oświetleniowych świetlówkowych z kloszem - oprawy do odzysku</t>
  </si>
  <si>
    <t>Wykucie bruzd dla przewodów wtynkowych w cegle</t>
  </si>
  <si>
    <t>Wykucie bruzd dla przewodów wtynkowych w betonie</t>
  </si>
  <si>
    <t>Przygotowanie podłoża pod osprzęt instalacyjny mocowany na zaprawie cementowej lub gipsowej - wykonanie ślepych otworów w podłożu ceglanym pod osprzęt jednokrotny</t>
  </si>
  <si>
    <t>Przewody kabelkowe o łącznym przekroju żył do 7.5 mm2 układane p.t. w gotowych bruzdach w betonie - przewód kabelkowy YDYżo 3x1,5 mm2 750V</t>
  </si>
  <si>
    <t>Zaprawianie bruzd o szerokości do 25 mm</t>
  </si>
  <si>
    <t>Wykonanie przełączeń obwodów w puszkach instalacyjnych o przekroju pojedynczych żył do 2,5 mm2</t>
  </si>
  <si>
    <t>Mycie, czyszczenie i przegląd opraw oświetleniowych świetlówkowych przeznaczonych do dalszej eksploatacji</t>
  </si>
  <si>
    <t>Oprawy oświetleniowe przykręcane (zwykłe) - świetlówkowa do 4x40 W - oprawy 4x18W z odzysku</t>
  </si>
  <si>
    <t>Oprawy oświetleniowe przykręcane (zwykłe) - świetlówkowa do 4x40 W</t>
  </si>
  <si>
    <t>Instalacja gniazd wtyczkowych</t>
  </si>
  <si>
    <t>Demontaż gniazd instalacyjnych wtykowych nieuszczelnionych podtynkowych, natynkowych - gniazda do odzysku</t>
  </si>
  <si>
    <t>Przygotowanie podłoża pod osprzęt instalacyjny mocowany przez przykręcenie do kołków plastykowych osadzonych w podłożu ceglanym</t>
  </si>
  <si>
    <t>Montaż puszki natynkowej wielokrotnej do osprzętu instalacyjnego - puszka z odzysku</t>
  </si>
  <si>
    <t>Przełożenie przewodów kabelkowych o łącznym przekroju żył do 7.5 mm2 układanych w korytkach i listwach instalacyjnych - materiał z odzysku</t>
  </si>
  <si>
    <t>Gniazda instalacyjne wtyczkowe ze stykiem ochronnym podtynkowe 2-biegunowe przelotowe pojedyncze o obciążalności do 10 A i przekroju przewodów do 2.5 mm2 - gniazda z odzysku</t>
  </si>
  <si>
    <t>Demontaż listew elektroinstalacyjnych z PCW przykręcanych do podłoża</t>
  </si>
  <si>
    <t>Przygotowanie podłoża pod osprzęt instalacyjny mocowany przez przykręcenie do kołków plastykowych osadzonych w podłożu betonowym</t>
  </si>
  <si>
    <t>Puszka instalacyja n/t PIP</t>
  </si>
  <si>
    <t>Listwy elektroinstalacyjne z PCW (naścienne, przypodłogowe i ścienne) przykręcane do betonu - listwa elektroinstalacyjna PCW o wym. 20x17mm</t>
  </si>
  <si>
    <t>ROBOTY BUDOWLANE</t>
  </si>
  <si>
    <t>Tynki, gładzie gipsowe</t>
  </si>
  <si>
    <t>Rozebranie ścian, filarów i kolumn z cegieł na zaprawie cementowo-wapiennej</t>
  </si>
  <si>
    <t>Wykonanie pasów tynku zwykłego kat. III o szerokości do 15 cm na murach z cegieł lub ścianach z betonu</t>
  </si>
  <si>
    <t>Wykonanie tynków zwykłych wewnętrznych kat. III z zaprawy cementowo-wapiennej na ościeżach szerokości do 15 cm</t>
  </si>
  <si>
    <t>Wykonanie pasów tynku zwykłego kat. III o szerokości do 10 cm na murach z cegieł lub ścianach z betonu pokrywającego bruzdy z przewodami elektrycznymi</t>
  </si>
  <si>
    <t>Wykonanie tynków uzupełniających zwykłych kat. III na murach na podłożu z cegieł lub betonowym po obsadzonych puszkach, wyłącznikach itp. oraz hakach, wspornikach itp.</t>
  </si>
  <si>
    <t>Odbicie tynków wewnętrznych z zaprawy cementowej na ścianach, filarach, pilastrach o powierzchni odbicia do 5 m2</t>
  </si>
  <si>
    <t>Tynki wewnętrzne zwykłe kat. III wykonywane ręcznie na ścianach i słupach</t>
  </si>
  <si>
    <t>Gruntowanie przygotowanego podłoża - ściany i sufity</t>
  </si>
  <si>
    <t>Wewnętrzne gładzie gipsowe,dwuwarstwowe na sufitach</t>
  </si>
  <si>
    <t>Wewnętrzne gładzie gipsowe,dwuwarstwowe na ścianach z płyt gips.-karton.</t>
  </si>
  <si>
    <t>Wewnętrzne gładzie gipsowe,dwuwarstwowe na ścianach</t>
  </si>
  <si>
    <t>Dwukrotne malowanie farbami emulsyjnymi starych tynków wewnętrznych sufitów</t>
  </si>
  <si>
    <t>Dwukrotne malowanie farbami emulsyjnymi starych tynków wewnętrznych ścian</t>
  </si>
  <si>
    <t>Stolarka</t>
  </si>
  <si>
    <t>Wyjęcie ościeżnicy o powierzchni od 1 m2 do 2 m2 ze ścian szkieletowych</t>
  </si>
  <si>
    <t>Montaż skrzydeł drzwiowych wewnętrznych pełnych fabrycznie wykończonych - skrzydła drzwi o wym. w świetle 90x200cm fornirowane, fabrycznie wykończone, dostosowane do ościeżnic istniejących ( z odzysku)</t>
  </si>
  <si>
    <t>Montaż ościeżnic drewnianych - ościeżnice drzwi o wym. w świetle 90x200cm fornirowane, fabrycznie wykończone, dostosowane do ościeżnic istniejących</t>
  </si>
  <si>
    <t>Montaż ościeżnic drewnianych - elementy wykończenia - ćwierćwałek dębowy</t>
  </si>
  <si>
    <t>Montaż ościeżnic drewnianych - elementy wykończenia - opaska dębowa fabrycznie wykończona (z odzysku)</t>
  </si>
  <si>
    <t>Założenie na nowym miejscu klamek z szyldami - klamka metalowa z szyldem dostosowana do istniejących ( z odzysku)</t>
  </si>
  <si>
    <t>Montaż wkładek patentowych (z odzysku)</t>
  </si>
  <si>
    <t>Skrzydła drzwiowe dźwiękochłonnee o powierzchni do 1.6 m2 fabrycznie wykończone z kompletem opasek, ćwierćwałków, klamek, zamków.</t>
  </si>
  <si>
    <t>Posadzki</t>
  </si>
  <si>
    <t>Zerwanie posadzki z tworzyw sztucznych</t>
  </si>
  <si>
    <t>Rozebranie podłoża z betonu żwirowego o grubości do 5 cm</t>
  </si>
  <si>
    <t>Warstwy wyrównawcze pod posadzki z zaprawy cementowej grubości 20 mm zatarte na gładko</t>
  </si>
  <si>
    <t>Naprawa posadzki cementowej z zatarciem na gładko o powierzchni do 0.25 m2 w jednym miejscu</t>
  </si>
  <si>
    <t>miejsc.</t>
  </si>
  <si>
    <t>Warstwy niwelująco-wyrównawcze cementowe grubości 2 mm zatarte na gładko</t>
  </si>
  <si>
    <t>Warstwy wyrównawcze i wygładzające - grunt dyspersyjny</t>
  </si>
  <si>
    <t>Posadzki z wykładzin z tworzyw sztucznych bez warstwy izolacyjnej - płytki dywanowe</t>
  </si>
  <si>
    <t>Uzupełnienie listew przyściennych z PCW</t>
  </si>
  <si>
    <t>Progi i listwy osłaniające aluminiowe</t>
  </si>
  <si>
    <t>Posadzki z paneli laminowanych</t>
  </si>
  <si>
    <t>Transport gruzu z terenu rozbiórki przy ręcznym załadowaniu i wyładowaniu samochodem dostawczym na odległość do 1 km</t>
  </si>
  <si>
    <t>Transport gruzu z terenu rozbiórki przy ręcznym załadowaniu i wyładowaniu samochodem ciężarowym - dodatek za każdy następny rozpoczęty 1 km Krotność = 25</t>
  </si>
  <si>
    <t>Mycie po robotach malarskich okien</t>
  </si>
  <si>
    <t>Przeniesienie sterownika od klimatyzatora</t>
  </si>
  <si>
    <t>Dostawa i montaż urządzeń chłodniczych -split Toshiba do pom 405/A</t>
  </si>
  <si>
    <t>RAZEM ROBOTY BUDOWLANE W ZAKRESIE REMONTU POMIESZCZEŃ 
(UL. NOWOGRODZKA 1/3/5 I UL. ŻURAWIA 4A)</t>
  </si>
  <si>
    <t>00-513 Warszawa,  ul. Nowogrodzka 1/3/5, ul. Żurawia 4a</t>
  </si>
  <si>
    <t>na wykonanie robót budowlanych w zakresie instalacji klimatyzacyjnej oraz w zakresie remontu pomieszczeń 
(ul. Nowogrodzka 1/3/5 i ul. Żurawia 4a)</t>
  </si>
  <si>
    <t>Wartość bez VAT
[zł]</t>
  </si>
  <si>
    <r>
      <rPr>
        <sz val="10"/>
        <rFont val="Times New Roman"/>
        <family val="1"/>
        <charset val="238"/>
      </rPr>
      <t>Zakup</t>
    </r>
    <r>
      <rPr>
        <sz val="10"/>
        <color rgb="FF000000"/>
        <rFont val="Times New Roman"/>
        <family val="1"/>
        <charset val="238"/>
      </rPr>
      <t xml:space="preserve"> urządzeń : moduł sterowania - TCB-SC642TLE lub równoważne</t>
    </r>
  </si>
  <si>
    <t xml:space="preserve">Montaż detekcji freonu kompletny RD6 </t>
  </si>
  <si>
    <t>Przesunięcie głośników DSO</t>
  </si>
  <si>
    <t>Demontaż urządzeń chłodniczych - split Toshiba zamontowanych na II p. w budynku B</t>
  </si>
  <si>
    <t>Montaż zdemontowanych urządzeń chłodniczych - split Toshiba w budynku A (piwnica) i w budynku C (antresona)</t>
  </si>
  <si>
    <t>Demontaż i ponowny montaż jednostki wewnętrznej Toshiba</t>
  </si>
  <si>
    <t>Przeniesienie istniejących urządzeń klimatyzacyjnych</t>
  </si>
  <si>
    <t>Wykonanie robót budowlanych w zakresie instalacji klimatyzacyjnej oraz w zakresie remontu pomieszczeń 
(ul. Nowogrodzka 1/3/5 i ul. Żurawia 4a)</t>
  </si>
  <si>
    <t xml:space="preserve"> Ministerstwo Rodziny, Pracy i Polityki Społecznej,  00-513 Warszawa, ul. Nowogrodzka 1/3/5</t>
  </si>
  <si>
    <t>Roboty budowlane w zakresie instalacji klimatyzacji (ul. Nowogrodzka 1/3/5, budynek B)</t>
  </si>
  <si>
    <t xml:space="preserve">RAZEM ROBOTY BUDOWLANE W ZAKRESIE INSTALACJI KLIMATYZACJI 
(UL. NOWOGRODZKA 1/3/5, BUDYNEK B), </t>
  </si>
  <si>
    <t>Roboty budowlane w zakresie instalacji klimatyzacji 
(ul. Nowogrodzka 1/3/5, budynek B)</t>
  </si>
  <si>
    <t>Roboty budowlane w zakresie remontu pomieszczeń 
(ul. Nowogrodzka 1/3/5 i ul. Żurawia 4a)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</si>
</sst>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color theme="1"/>
      <name val="Times New Roman"/>
      <family val="2"/>
      <charset val="238"/>
    </font>
    <font>
      <sz val="10"/>
      <color theme="1"/>
      <name val="Times New Roman"/>
      <family val="2"/>
      <charset val="238"/>
    </font>
    <font>
      <i/>
      <sz val="8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b/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9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" fontId="3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vertical="center"/>
    </xf>
    <xf numFmtId="1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16" fontId="10" fillId="2" borderId="1" xfId="0" applyNumberFormat="1" applyFont="1" applyFill="1" applyBorder="1" applyAlignment="1" applyProtection="1">
      <alignment horizontal="center" vertical="center" wrapText="1"/>
    </xf>
    <xf numFmtId="1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vertical="center" wrapText="1"/>
    </xf>
    <xf numFmtId="0" fontId="9" fillId="0" borderId="0" xfId="0" applyFont="1"/>
    <xf numFmtId="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" fontId="11" fillId="3" borderId="4" xfId="1" applyNumberFormat="1" applyFont="1" applyFill="1" applyBorder="1" applyAlignment="1" applyProtection="1">
      <alignment vertical="center" wrapText="1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1" fontId="7" fillId="6" borderId="2" xfId="0" applyNumberFormat="1" applyFont="1" applyFill="1" applyBorder="1" applyAlignment="1" applyProtection="1">
      <alignment horizontal="center" vertical="center" wrapText="1"/>
    </xf>
    <xf numFmtId="0" fontId="7" fillId="6" borderId="7" xfId="0" applyFont="1" applyFill="1" applyBorder="1" applyAlignment="1" applyProtection="1">
      <alignment horizontal="center" vertical="center"/>
    </xf>
    <xf numFmtId="164" fontId="7" fillId="7" borderId="2" xfId="0" applyNumberFormat="1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4" fontId="10" fillId="2" borderId="13" xfId="0" applyNumberFormat="1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4" fontId="11" fillId="2" borderId="13" xfId="0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Protection="1"/>
    <xf numFmtId="0" fontId="13" fillId="0" borderId="0" xfId="0" applyFont="1" applyAlignment="1" applyProtection="1"/>
    <xf numFmtId="0" fontId="1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/>
    <xf numFmtId="1" fontId="15" fillId="0" borderId="2" xfId="0" applyNumberFormat="1" applyFont="1" applyFill="1" applyBorder="1" applyAlignment="1" applyProtection="1">
      <alignment horizontal="center" vertical="center" wrapText="1"/>
    </xf>
    <xf numFmtId="1" fontId="19" fillId="9" borderId="10" xfId="1" applyNumberFormat="1" applyFont="1" applyFill="1" applyBorder="1" applyAlignment="1" applyProtection="1">
      <alignment horizontal="center" vertical="center" wrapText="1"/>
    </xf>
    <xf numFmtId="0" fontId="19" fillId="9" borderId="8" xfId="1" applyFont="1" applyFill="1" applyBorder="1" applyAlignment="1" applyProtection="1">
      <alignment horizontal="center" vertical="center" wrapText="1"/>
    </xf>
    <xf numFmtId="0" fontId="20" fillId="9" borderId="8" xfId="1" applyFont="1" applyFill="1" applyBorder="1" applyAlignment="1" applyProtection="1">
      <alignment horizontal="center" vertical="center" wrapText="1"/>
    </xf>
    <xf numFmtId="0" fontId="22" fillId="8" borderId="2" xfId="1" applyFont="1" applyFill="1" applyBorder="1" applyAlignment="1" applyProtection="1">
      <alignment horizontal="center" vertical="center" wrapText="1"/>
    </xf>
    <xf numFmtId="4" fontId="11" fillId="11" borderId="1" xfId="0" applyNumberFormat="1" applyFont="1" applyFill="1" applyBorder="1" applyAlignment="1" applyProtection="1">
      <alignment horizontal="center" vertical="center" wrapText="1"/>
    </xf>
    <xf numFmtId="1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/>
    </xf>
    <xf numFmtId="16" fontId="11" fillId="3" borderId="19" xfId="1" applyNumberFormat="1" applyFont="1" applyFill="1" applyBorder="1" applyAlignment="1" applyProtection="1">
      <alignment vertical="center" wrapText="1"/>
    </xf>
    <xf numFmtId="16" fontId="11" fillId="3" borderId="17" xfId="1" applyNumberFormat="1" applyFont="1" applyFill="1" applyBorder="1" applyAlignment="1" applyProtection="1">
      <alignment vertical="center" wrapText="1"/>
    </xf>
    <xf numFmtId="16" fontId="11" fillId="12" borderId="4" xfId="1" applyNumberFormat="1" applyFont="1" applyFill="1" applyBorder="1" applyAlignment="1" applyProtection="1">
      <alignment vertical="center" wrapText="1"/>
    </xf>
    <xf numFmtId="16" fontId="11" fillId="12" borderId="11" xfId="1" applyNumberFormat="1" applyFont="1" applyFill="1" applyBorder="1" applyAlignment="1" applyProtection="1">
      <alignment vertical="center" wrapText="1"/>
    </xf>
    <xf numFmtId="16" fontId="11" fillId="12" borderId="12" xfId="1" applyNumberFormat="1" applyFont="1" applyFill="1" applyBorder="1" applyAlignment="1" applyProtection="1">
      <alignment vertical="center" wrapText="1"/>
    </xf>
    <xf numFmtId="2" fontId="11" fillId="12" borderId="13" xfId="1" applyNumberFormat="1" applyFont="1" applyFill="1" applyBorder="1" applyAlignment="1" applyProtection="1">
      <alignment vertical="center" wrapText="1"/>
    </xf>
    <xf numFmtId="0" fontId="11" fillId="2" borderId="1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9" fontId="1" fillId="11" borderId="25" xfId="0" applyNumberFormat="1" applyFont="1" applyFill="1" applyBorder="1" applyAlignment="1" applyProtection="1">
      <alignment horizontal="center" vertical="center"/>
    </xf>
    <xf numFmtId="4" fontId="10" fillId="2" borderId="12" xfId="0" applyNumberFormat="1" applyFont="1" applyFill="1" applyBorder="1" applyAlignment="1" applyProtection="1">
      <alignment horizontal="center" vertical="center" wrapText="1"/>
    </xf>
    <xf numFmtId="4" fontId="11" fillId="2" borderId="1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left" vertical="center" wrapText="1"/>
    </xf>
    <xf numFmtId="2" fontId="23" fillId="0" borderId="18" xfId="0" applyNumberFormat="1" applyFont="1" applyBorder="1" applyAlignment="1" applyProtection="1">
      <alignment horizontal="center" vertical="center" wrapText="1"/>
    </xf>
    <xf numFmtId="2" fontId="23" fillId="0" borderId="2" xfId="0" applyNumberFormat="1" applyFont="1" applyBorder="1" applyAlignment="1" applyProtection="1">
      <alignment horizontal="center" vertical="center" wrapText="1"/>
    </xf>
    <xf numFmtId="2" fontId="23" fillId="0" borderId="20" xfId="0" applyNumberFormat="1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left" vertical="center" wrapText="1"/>
    </xf>
    <xf numFmtId="2" fontId="23" fillId="0" borderId="8" xfId="0" applyNumberFormat="1" applyFont="1" applyBorder="1" applyAlignment="1" applyProtection="1">
      <alignment horizontal="center" vertical="center" wrapText="1"/>
    </xf>
    <xf numFmtId="2" fontId="23" fillId="0" borderId="19" xfId="0" applyNumberFormat="1" applyFont="1" applyBorder="1" applyAlignment="1" applyProtection="1">
      <alignment horizontal="center" vertical="center" wrapText="1"/>
    </xf>
    <xf numFmtId="16" fontId="24" fillId="12" borderId="1" xfId="0" applyNumberFormat="1" applyFont="1" applyFill="1" applyBorder="1" applyAlignment="1" applyProtection="1">
      <alignment horizontal="right" vertical="center" wrapText="1"/>
    </xf>
    <xf numFmtId="0" fontId="24" fillId="12" borderId="3" xfId="0" applyFont="1" applyFill="1" applyBorder="1" applyAlignment="1" applyProtection="1">
      <alignment vertical="center" wrapText="1"/>
    </xf>
    <xf numFmtId="2" fontId="24" fillId="12" borderId="3" xfId="0" applyNumberFormat="1" applyFont="1" applyFill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left" vertical="center" wrapText="1"/>
    </xf>
    <xf numFmtId="2" fontId="23" fillId="0" borderId="9" xfId="0" applyNumberFormat="1" applyFont="1" applyBorder="1" applyAlignment="1" applyProtection="1">
      <alignment horizontal="center" vertical="center" wrapText="1"/>
    </xf>
    <xf numFmtId="0" fontId="23" fillId="0" borderId="20" xfId="0" applyNumberFormat="1" applyFont="1" applyBorder="1" applyAlignment="1" applyProtection="1">
      <alignment horizontal="center" vertical="center" wrapText="1"/>
    </xf>
    <xf numFmtId="0" fontId="23" fillId="0" borderId="18" xfId="0" applyNumberFormat="1" applyFont="1" applyBorder="1" applyAlignment="1" applyProtection="1">
      <alignment horizontal="center" vertical="center" wrapText="1"/>
    </xf>
    <xf numFmtId="0" fontId="23" fillId="0" borderId="19" xfId="0" applyNumberFormat="1" applyFont="1" applyBorder="1" applyAlignment="1" applyProtection="1">
      <alignment horizontal="center" vertical="center" wrapText="1"/>
    </xf>
    <xf numFmtId="0" fontId="24" fillId="3" borderId="21" xfId="0" applyFont="1" applyFill="1" applyBorder="1" applyAlignment="1" applyProtection="1">
      <alignment horizontal="right" vertical="center" wrapText="1"/>
    </xf>
    <xf numFmtId="0" fontId="24" fillId="3" borderId="17" xfId="0" applyFont="1" applyFill="1" applyBorder="1" applyAlignment="1" applyProtection="1">
      <alignment vertical="center" wrapText="1"/>
    </xf>
    <xf numFmtId="2" fontId="24" fillId="3" borderId="17" xfId="0" applyNumberFormat="1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right" vertical="center" wrapText="1"/>
    </xf>
    <xf numFmtId="0" fontId="24" fillId="3" borderId="11" xfId="0" applyFont="1" applyFill="1" applyBorder="1" applyAlignment="1" applyProtection="1">
      <alignment vertical="center" wrapText="1"/>
    </xf>
    <xf numFmtId="2" fontId="24" fillId="3" borderId="12" xfId="0" applyNumberFormat="1" applyFont="1" applyFill="1" applyBorder="1" applyAlignment="1" applyProtection="1">
      <alignment horizontal="center" vertical="center" wrapText="1"/>
    </xf>
    <xf numFmtId="0" fontId="23" fillId="13" borderId="9" xfId="0" applyFont="1" applyFill="1" applyBorder="1" applyAlignment="1" applyProtection="1">
      <alignment horizontal="center" vertical="center" wrapText="1"/>
    </xf>
    <xf numFmtId="0" fontId="23" fillId="13" borderId="9" xfId="0" applyFont="1" applyFill="1" applyBorder="1" applyAlignment="1" applyProtection="1">
      <alignment horizontal="left" vertical="center" wrapText="1"/>
    </xf>
    <xf numFmtId="2" fontId="23" fillId="13" borderId="9" xfId="0" applyNumberFormat="1" applyFont="1" applyFill="1" applyBorder="1" applyAlignment="1" applyProtection="1">
      <alignment horizontal="center" vertical="center" wrapText="1"/>
    </xf>
    <xf numFmtId="0" fontId="23" fillId="13" borderId="20" xfId="0" applyNumberFormat="1" applyFont="1" applyFill="1" applyBorder="1" applyAlignment="1" applyProtection="1">
      <alignment horizontal="center" vertical="center" wrapText="1"/>
    </xf>
    <xf numFmtId="0" fontId="23" fillId="13" borderId="2" xfId="0" applyFont="1" applyFill="1" applyBorder="1" applyAlignment="1" applyProtection="1">
      <alignment horizontal="center" vertical="center" wrapText="1"/>
    </xf>
    <xf numFmtId="0" fontId="23" fillId="13" borderId="2" xfId="0" applyFont="1" applyFill="1" applyBorder="1" applyAlignment="1" applyProtection="1">
      <alignment horizontal="left" vertical="center" wrapText="1"/>
    </xf>
    <xf numFmtId="2" fontId="23" fillId="13" borderId="2" xfId="0" applyNumberFormat="1" applyFont="1" applyFill="1" applyBorder="1" applyAlignment="1" applyProtection="1">
      <alignment horizontal="center" vertical="center" wrapText="1"/>
    </xf>
    <xf numFmtId="0" fontId="23" fillId="13" borderId="18" xfId="0" applyNumberFormat="1" applyFont="1" applyFill="1" applyBorder="1" applyAlignment="1" applyProtection="1">
      <alignment horizontal="center" vertical="center" wrapText="1"/>
    </xf>
    <xf numFmtId="1" fontId="10" fillId="13" borderId="1" xfId="0" applyNumberFormat="1" applyFont="1" applyFill="1" applyBorder="1" applyAlignment="1" applyProtection="1">
      <alignment horizontal="center" vertical="center" wrapText="1"/>
    </xf>
    <xf numFmtId="4" fontId="23" fillId="0" borderId="1" xfId="0" applyNumberFormat="1" applyFont="1" applyBorder="1" applyAlignment="1" applyProtection="1">
      <alignment horizontal="center" vertical="center"/>
    </xf>
    <xf numFmtId="4" fontId="10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10" fillId="12" borderId="3" xfId="0" applyNumberFormat="1" applyFont="1" applyFill="1" applyBorder="1" applyAlignment="1" applyProtection="1">
      <alignment horizontal="center" vertical="center" wrapText="1"/>
    </xf>
    <xf numFmtId="4" fontId="23" fillId="12" borderId="23" xfId="0" applyNumberFormat="1" applyFont="1" applyFill="1" applyBorder="1" applyAlignment="1" applyProtection="1">
      <alignment horizontal="center" vertical="center"/>
    </xf>
    <xf numFmtId="4" fontId="10" fillId="4" borderId="22" xfId="0" applyNumberFormat="1" applyFont="1" applyFill="1" applyBorder="1" applyAlignment="1" applyProtection="1">
      <alignment horizontal="center" vertical="center" wrapText="1"/>
      <protection locked="0"/>
    </xf>
    <xf numFmtId="4" fontId="23" fillId="0" borderId="22" xfId="0" applyNumberFormat="1" applyFont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 wrapText="1"/>
    </xf>
    <xf numFmtId="4" fontId="23" fillId="3" borderId="24" xfId="0" applyNumberFormat="1" applyFont="1" applyFill="1" applyBorder="1" applyAlignment="1" applyProtection="1">
      <alignment horizontal="center" vertical="center"/>
    </xf>
    <xf numFmtId="4" fontId="23" fillId="0" borderId="26" xfId="0" applyNumberFormat="1" applyFont="1" applyBorder="1" applyAlignment="1" applyProtection="1">
      <alignment horizontal="center" vertical="center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23" fillId="3" borderId="13" xfId="0" applyNumberFormat="1" applyFont="1" applyFill="1" applyBorder="1" applyAlignment="1" applyProtection="1">
      <alignment horizontal="center" vertical="center"/>
    </xf>
    <xf numFmtId="4" fontId="23" fillId="13" borderId="22" xfId="0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left" vertical="center" wrapText="1"/>
    </xf>
    <xf numFmtId="2" fontId="23" fillId="0" borderId="1" xfId="0" applyNumberFormat="1" applyFont="1" applyBorder="1" applyAlignment="1" applyProtection="1">
      <alignment horizontal="center" vertical="center" wrapText="1"/>
    </xf>
    <xf numFmtId="2" fontId="23" fillId="0" borderId="27" xfId="0" applyNumberFormat="1" applyFont="1" applyBorder="1" applyAlignment="1" applyProtection="1">
      <alignment horizontal="center" vertical="center" wrapText="1"/>
    </xf>
    <xf numFmtId="4" fontId="23" fillId="0" borderId="21" xfId="0" applyNumberFormat="1" applyFont="1" applyBorder="1" applyAlignment="1" applyProtection="1">
      <alignment horizontal="center" vertical="center"/>
    </xf>
    <xf numFmtId="0" fontId="24" fillId="3" borderId="28" xfId="0" applyFont="1" applyFill="1" applyBorder="1" applyAlignment="1" applyProtection="1">
      <alignment horizontal="right" vertical="center" wrapText="1"/>
    </xf>
    <xf numFmtId="0" fontId="24" fillId="3" borderId="29" xfId="0" applyFont="1" applyFill="1" applyBorder="1" applyAlignment="1" applyProtection="1">
      <alignment vertical="center" wrapText="1"/>
    </xf>
    <xf numFmtId="2" fontId="24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3" borderId="30" xfId="0" applyNumberFormat="1" applyFont="1" applyFill="1" applyBorder="1" applyAlignment="1" applyProtection="1">
      <alignment horizontal="center" vertical="center"/>
    </xf>
    <xf numFmtId="0" fontId="23" fillId="13" borderId="31" xfId="0" applyFont="1" applyFill="1" applyBorder="1" applyAlignment="1" applyProtection="1">
      <alignment horizontal="center" vertical="center" wrapText="1"/>
    </xf>
    <xf numFmtId="0" fontId="23" fillId="13" borderId="32" xfId="0" applyFont="1" applyFill="1" applyBorder="1" applyAlignment="1" applyProtection="1">
      <alignment horizontal="left" vertical="center" wrapText="1"/>
    </xf>
    <xf numFmtId="2" fontId="23" fillId="13" borderId="32" xfId="0" applyNumberFormat="1" applyFont="1" applyFill="1" applyBorder="1" applyAlignment="1" applyProtection="1">
      <alignment horizontal="center" vertical="center" wrapText="1"/>
    </xf>
    <xf numFmtId="0" fontId="23" fillId="13" borderId="4" xfId="0" applyNumberFormat="1" applyFont="1" applyFill="1" applyBorder="1" applyAlignment="1" applyProtection="1">
      <alignment horizontal="center" vertical="center" wrapText="1"/>
    </xf>
    <xf numFmtId="0" fontId="23" fillId="0" borderId="32" xfId="0" applyFont="1" applyBorder="1" applyAlignment="1" applyProtection="1">
      <alignment horizontal="center" vertical="center" wrapText="1"/>
    </xf>
    <xf numFmtId="0" fontId="23" fillId="0" borderId="32" xfId="0" applyFont="1" applyBorder="1" applyAlignment="1" applyProtection="1">
      <alignment horizontal="left" vertical="center" wrapText="1"/>
    </xf>
    <xf numFmtId="2" fontId="23" fillId="0" borderId="32" xfId="0" applyNumberFormat="1" applyFont="1" applyBorder="1" applyAlignment="1" applyProtection="1">
      <alignment horizontal="center" vertical="center" wrapText="1"/>
    </xf>
    <xf numFmtId="2" fontId="23" fillId="0" borderId="4" xfId="0" applyNumberFormat="1" applyFont="1" applyBorder="1" applyAlignment="1" applyProtection="1">
      <alignment horizontal="center" vertical="center" wrapText="1"/>
    </xf>
    <xf numFmtId="4" fontId="7" fillId="11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164" fontId="7" fillId="6" borderId="2" xfId="0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1" fillId="0" borderId="13" xfId="0" applyNumberFormat="1" applyFont="1" applyFill="1" applyBorder="1" applyAlignment="1" applyProtection="1">
      <alignment horizontal="center" vertical="center"/>
    </xf>
    <xf numFmtId="4" fontId="7" fillId="11" borderId="11" xfId="0" applyNumberFormat="1" applyFont="1" applyFill="1" applyBorder="1" applyAlignment="1" applyProtection="1">
      <alignment horizontal="center" vertical="center"/>
    </xf>
    <xf numFmtId="4" fontId="7" fillId="11" borderId="13" xfId="0" applyNumberFormat="1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left" vertical="center" wrapText="1"/>
    </xf>
    <xf numFmtId="0" fontId="11" fillId="2" borderId="12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/>
    </xf>
    <xf numFmtId="1" fontId="10" fillId="0" borderId="0" xfId="0" applyNumberFormat="1" applyFont="1" applyFill="1" applyBorder="1" applyAlignment="1" applyProtection="1">
      <alignment horizontal="left" vertical="top" wrapText="1"/>
    </xf>
    <xf numFmtId="0" fontId="11" fillId="11" borderId="11" xfId="0" applyFont="1" applyFill="1" applyBorder="1" applyAlignment="1" applyProtection="1">
      <alignment horizontal="center" vertical="center" wrapText="1"/>
    </xf>
    <xf numFmtId="0" fontId="11" fillId="11" borderId="12" xfId="0" applyFont="1" applyFill="1" applyBorder="1" applyAlignment="1" applyProtection="1">
      <alignment horizontal="center" vertical="center" wrapText="1"/>
    </xf>
    <xf numFmtId="0" fontId="11" fillId="11" borderId="13" xfId="0" applyFont="1" applyFill="1" applyBorder="1" applyAlignment="1" applyProtection="1">
      <alignment horizontal="center" vertical="center" wrapText="1"/>
    </xf>
    <xf numFmtId="0" fontId="11" fillId="10" borderId="14" xfId="1" applyFont="1" applyFill="1" applyBorder="1" applyAlignment="1" applyProtection="1">
      <alignment horizontal="center" vertical="center" wrapText="1"/>
    </xf>
    <xf numFmtId="0" fontId="11" fillId="10" borderId="15" xfId="1" applyFont="1" applyFill="1" applyBorder="1" applyAlignment="1" applyProtection="1">
      <alignment horizontal="center" vertical="center" wrapText="1"/>
    </xf>
    <xf numFmtId="0" fontId="11" fillId="10" borderId="16" xfId="1" applyFont="1" applyFill="1" applyBorder="1" applyAlignment="1" applyProtection="1">
      <alignment horizontal="center" vertical="center" wrapText="1"/>
    </xf>
    <xf numFmtId="1" fontId="21" fillId="8" borderId="8" xfId="1" applyNumberFormat="1" applyFont="1" applyFill="1" applyBorder="1" applyAlignment="1" applyProtection="1">
      <alignment horizontal="center" vertical="center" wrapText="1"/>
    </xf>
    <xf numFmtId="1" fontId="21" fillId="8" borderId="9" xfId="1" applyNumberFormat="1" applyFont="1" applyFill="1" applyBorder="1" applyAlignment="1" applyProtection="1">
      <alignment horizontal="center" vertical="center" wrapText="1"/>
    </xf>
    <xf numFmtId="0" fontId="21" fillId="8" borderId="2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left" vertical="center" wrapText="1"/>
    </xf>
    <xf numFmtId="0" fontId="11" fillId="3" borderId="6" xfId="1" applyFont="1" applyFill="1" applyBorder="1" applyAlignment="1" applyProtection="1">
      <alignment horizontal="left" vertical="center" wrapText="1"/>
    </xf>
    <xf numFmtId="0" fontId="7" fillId="11" borderId="11" xfId="0" applyFont="1" applyFill="1" applyBorder="1" applyAlignment="1" applyProtection="1">
      <alignment horizontal="center" vertical="center" wrapText="1"/>
    </xf>
    <xf numFmtId="0" fontId="7" fillId="11" borderId="13" xfId="0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showZeros="0" tabSelected="1" view="pageBreakPreview" zoomScale="112" zoomScaleNormal="120" zoomScaleSheetLayoutView="112" workbookViewId="0">
      <selection activeCell="F18" sqref="F18"/>
    </sheetView>
  </sheetViews>
  <sheetFormatPr defaultRowHeight="15" x14ac:dyDescent="0.25"/>
  <cols>
    <col min="1" max="1" width="7.28515625" style="16" customWidth="1"/>
    <col min="2" max="2" width="45.140625" style="1" customWidth="1"/>
    <col min="3" max="3" width="9.7109375" style="68" customWidth="1"/>
    <col min="4" max="4" width="7.28515625" style="68" customWidth="1"/>
    <col min="5" max="5" width="10.5703125" style="68" customWidth="1"/>
    <col min="6" max="6" width="17.7109375" style="2" customWidth="1"/>
  </cols>
  <sheetData>
    <row r="1" spans="1:6" x14ac:dyDescent="0.25">
      <c r="F1" s="68"/>
    </row>
    <row r="2" spans="1:6" ht="22.9" customHeight="1" x14ac:dyDescent="0.25">
      <c r="A2" s="138" t="s">
        <v>147</v>
      </c>
      <c r="B2" s="138"/>
      <c r="D2" s="139"/>
      <c r="E2" s="139"/>
      <c r="F2" s="139"/>
    </row>
    <row r="3" spans="1:6" x14ac:dyDescent="0.25">
      <c r="A3" s="140" t="s">
        <v>0</v>
      </c>
      <c r="B3" s="140"/>
      <c r="F3" s="68"/>
    </row>
    <row r="4" spans="1:6" x14ac:dyDescent="0.25">
      <c r="A4" s="14"/>
      <c r="B4" s="69"/>
      <c r="F4" s="68"/>
    </row>
    <row r="5" spans="1:6" s="47" customFormat="1" ht="18.75" customHeight="1" x14ac:dyDescent="0.2">
      <c r="A5" s="141" t="s">
        <v>146</v>
      </c>
      <c r="B5" s="141"/>
      <c r="C5" s="141"/>
      <c r="D5" s="141"/>
      <c r="E5" s="141"/>
      <c r="F5" s="141"/>
    </row>
    <row r="6" spans="1:6" s="47" customFormat="1" ht="24" customHeight="1" x14ac:dyDescent="0.2">
      <c r="A6" s="142" t="s">
        <v>220</v>
      </c>
      <c r="B6" s="142"/>
      <c r="C6" s="142"/>
      <c r="D6" s="142"/>
      <c r="E6" s="142"/>
      <c r="F6" s="142"/>
    </row>
    <row r="7" spans="1:6" x14ac:dyDescent="0.25">
      <c r="A7" s="27"/>
      <c r="B7" s="28"/>
      <c r="C7" s="28"/>
      <c r="D7" s="28"/>
      <c r="E7" s="28"/>
      <c r="F7" s="28"/>
    </row>
    <row r="8" spans="1:6" ht="40.5" customHeight="1" x14ac:dyDescent="0.25">
      <c r="A8" s="48" t="s">
        <v>1</v>
      </c>
      <c r="B8" s="137" t="s">
        <v>229</v>
      </c>
      <c r="C8" s="137"/>
      <c r="D8" s="137"/>
      <c r="E8" s="137"/>
      <c r="F8" s="137"/>
    </row>
    <row r="9" spans="1:6" ht="36" x14ac:dyDescent="0.25">
      <c r="A9" s="48" t="s">
        <v>2</v>
      </c>
      <c r="B9" s="143" t="s">
        <v>219</v>
      </c>
      <c r="C9" s="143"/>
      <c r="D9" s="143"/>
      <c r="E9" s="143"/>
      <c r="F9" s="143"/>
    </row>
    <row r="10" spans="1:6" ht="22.15" customHeight="1" x14ac:dyDescent="0.25">
      <c r="A10" s="48" t="s">
        <v>3</v>
      </c>
      <c r="B10" s="143" t="s">
        <v>230</v>
      </c>
      <c r="C10" s="143"/>
      <c r="D10" s="143"/>
      <c r="E10" s="143"/>
      <c r="F10" s="143"/>
    </row>
    <row r="11" spans="1:6" x14ac:dyDescent="0.25">
      <c r="A11" s="15"/>
      <c r="B11" s="68"/>
      <c r="F11" s="68"/>
    </row>
    <row r="12" spans="1:6" x14ac:dyDescent="0.25">
      <c r="A12" s="15"/>
      <c r="E12" s="3"/>
      <c r="F12" s="68"/>
    </row>
    <row r="13" spans="1:6" x14ac:dyDescent="0.25">
      <c r="A13" s="15"/>
      <c r="E13" s="3"/>
      <c r="F13" s="68"/>
    </row>
    <row r="14" spans="1:6" ht="78" customHeight="1" x14ac:dyDescent="0.25">
      <c r="A14" s="34" t="s">
        <v>4</v>
      </c>
      <c r="B14" s="35" t="s">
        <v>7</v>
      </c>
      <c r="C14" s="144" t="s">
        <v>221</v>
      </c>
      <c r="D14" s="144"/>
      <c r="E14" s="36" t="s">
        <v>5</v>
      </c>
      <c r="F14" s="37" t="s">
        <v>149</v>
      </c>
    </row>
    <row r="15" spans="1:6" x14ac:dyDescent="0.25">
      <c r="A15" s="54">
        <v>1</v>
      </c>
      <c r="B15" s="55">
        <v>2</v>
      </c>
      <c r="C15" s="145">
        <v>3</v>
      </c>
      <c r="D15" s="145"/>
      <c r="E15" s="67">
        <v>4</v>
      </c>
      <c r="F15" s="67">
        <v>5</v>
      </c>
    </row>
    <row r="16" spans="1:6" ht="47.45" customHeight="1" x14ac:dyDescent="0.25">
      <c r="A16" s="56">
        <v>1</v>
      </c>
      <c r="B16" s="57" t="s">
        <v>233</v>
      </c>
      <c r="C16" s="146">
        <f>F144</f>
        <v>0</v>
      </c>
      <c r="D16" s="146"/>
      <c r="E16" s="58">
        <v>0.23</v>
      </c>
      <c r="F16" s="10">
        <f>ROUND(C16*1.23,2)</f>
        <v>0</v>
      </c>
    </row>
    <row r="17" spans="1:6" ht="47.45" customHeight="1" x14ac:dyDescent="0.25">
      <c r="A17" s="56">
        <v>2</v>
      </c>
      <c r="B17" s="57" t="s">
        <v>234</v>
      </c>
      <c r="C17" s="147">
        <f>F219</f>
        <v>0</v>
      </c>
      <c r="D17" s="148"/>
      <c r="E17" s="58">
        <v>0.23</v>
      </c>
      <c r="F17" s="10">
        <f>ROUND(C17*1.23,2)</f>
        <v>0</v>
      </c>
    </row>
    <row r="18" spans="1:6" ht="35.450000000000003" customHeight="1" x14ac:dyDescent="0.25">
      <c r="A18" s="167" t="s">
        <v>6</v>
      </c>
      <c r="B18" s="168"/>
      <c r="C18" s="149">
        <f>C16+C17</f>
        <v>0</v>
      </c>
      <c r="D18" s="150"/>
      <c r="E18" s="70"/>
      <c r="F18" s="136">
        <f>F16+F17</f>
        <v>0</v>
      </c>
    </row>
    <row r="19" spans="1:6" ht="35.450000000000003" customHeight="1" x14ac:dyDescent="0.25">
      <c r="A19" s="30"/>
      <c r="B19" s="5"/>
      <c r="C19" s="31"/>
      <c r="D19" s="31"/>
      <c r="E19" s="32"/>
      <c r="F19" s="33"/>
    </row>
    <row r="20" spans="1:6" ht="33" customHeight="1" x14ac:dyDescent="0.25">
      <c r="B20" s="5"/>
      <c r="C20" s="4"/>
      <c r="D20" s="4"/>
      <c r="E20" s="4"/>
      <c r="F20" s="4"/>
    </row>
    <row r="21" spans="1:6" ht="51" x14ac:dyDescent="0.25">
      <c r="A21" s="162" t="s">
        <v>4</v>
      </c>
      <c r="B21" s="164" t="s">
        <v>7</v>
      </c>
      <c r="C21" s="164" t="s">
        <v>8</v>
      </c>
      <c r="D21" s="164" t="s">
        <v>9</v>
      </c>
      <c r="E21" s="52" t="s">
        <v>10</v>
      </c>
      <c r="F21" s="52" t="s">
        <v>141</v>
      </c>
    </row>
    <row r="22" spans="1:6" ht="16.899999999999999" customHeight="1" x14ac:dyDescent="0.25">
      <c r="A22" s="163"/>
      <c r="B22" s="164"/>
      <c r="C22" s="164"/>
      <c r="D22" s="164"/>
      <c r="E22" s="52" t="s">
        <v>11</v>
      </c>
      <c r="F22" s="52" t="s">
        <v>11</v>
      </c>
    </row>
    <row r="23" spans="1:6" ht="14.25" customHeight="1" x14ac:dyDescent="0.25">
      <c r="A23" s="49">
        <v>1</v>
      </c>
      <c r="B23" s="50">
        <v>2</v>
      </c>
      <c r="C23" s="50">
        <v>3</v>
      </c>
      <c r="D23" s="50">
        <v>4</v>
      </c>
      <c r="E23" s="51">
        <v>5</v>
      </c>
      <c r="F23" s="51">
        <v>6</v>
      </c>
    </row>
    <row r="24" spans="1:6" ht="19.149999999999999" customHeight="1" x14ac:dyDescent="0.25">
      <c r="A24" s="159" t="s">
        <v>231</v>
      </c>
      <c r="B24" s="160"/>
      <c r="C24" s="160"/>
      <c r="D24" s="160"/>
      <c r="E24" s="160"/>
      <c r="F24" s="161"/>
    </row>
    <row r="25" spans="1:6" s="13" customFormat="1" ht="19.149999999999999" customHeight="1" x14ac:dyDescent="0.25">
      <c r="A25" s="29"/>
      <c r="B25" s="165" t="s">
        <v>132</v>
      </c>
      <c r="C25" s="165"/>
      <c r="D25" s="165"/>
      <c r="E25" s="165"/>
      <c r="F25" s="166"/>
    </row>
    <row r="26" spans="1:6" ht="51" x14ac:dyDescent="0.25">
      <c r="A26" s="17">
        <v>1</v>
      </c>
      <c r="B26" s="6" t="s">
        <v>12</v>
      </c>
      <c r="C26" s="7" t="s">
        <v>27</v>
      </c>
      <c r="D26" s="7">
        <v>2</v>
      </c>
      <c r="E26" s="26"/>
      <c r="F26" s="8">
        <f>ROUND(D26*E26,2)</f>
        <v>0</v>
      </c>
    </row>
    <row r="27" spans="1:6" ht="54" customHeight="1" x14ac:dyDescent="0.25">
      <c r="A27" s="17">
        <v>2</v>
      </c>
      <c r="B27" s="6" t="s">
        <v>14</v>
      </c>
      <c r="C27" s="7" t="s">
        <v>27</v>
      </c>
      <c r="D27" s="7">
        <v>1</v>
      </c>
      <c r="E27" s="26"/>
      <c r="F27" s="8">
        <f t="shared" ref="F27:F44" si="0">ROUND(D27*E27,2)</f>
        <v>0</v>
      </c>
    </row>
    <row r="28" spans="1:6" ht="28.15" customHeight="1" x14ac:dyDescent="0.25">
      <c r="A28" s="17">
        <v>3</v>
      </c>
      <c r="B28" s="6" t="s">
        <v>15</v>
      </c>
      <c r="C28" s="7" t="s">
        <v>27</v>
      </c>
      <c r="D28" s="7">
        <v>2</v>
      </c>
      <c r="E28" s="26"/>
      <c r="F28" s="8">
        <f t="shared" si="0"/>
        <v>0</v>
      </c>
    </row>
    <row r="29" spans="1:6" ht="63.75" x14ac:dyDescent="0.25">
      <c r="A29" s="17">
        <v>4</v>
      </c>
      <c r="B29" s="6" t="s">
        <v>16</v>
      </c>
      <c r="C29" s="7" t="s">
        <v>27</v>
      </c>
      <c r="D29" s="7">
        <v>4</v>
      </c>
      <c r="E29" s="26"/>
      <c r="F29" s="8">
        <f t="shared" si="0"/>
        <v>0</v>
      </c>
    </row>
    <row r="30" spans="1:6" ht="63.75" x14ac:dyDescent="0.25">
      <c r="A30" s="17">
        <v>5</v>
      </c>
      <c r="B30" s="6" t="s">
        <v>17</v>
      </c>
      <c r="C30" s="7" t="s">
        <v>27</v>
      </c>
      <c r="D30" s="7">
        <v>21</v>
      </c>
      <c r="E30" s="26"/>
      <c r="F30" s="8">
        <f t="shared" si="0"/>
        <v>0</v>
      </c>
    </row>
    <row r="31" spans="1:6" ht="63.75" x14ac:dyDescent="0.25">
      <c r="A31" s="17">
        <v>6</v>
      </c>
      <c r="B31" s="6" t="s">
        <v>18</v>
      </c>
      <c r="C31" s="7" t="s">
        <v>27</v>
      </c>
      <c r="D31" s="7">
        <v>7</v>
      </c>
      <c r="E31" s="26"/>
      <c r="F31" s="8">
        <f t="shared" si="0"/>
        <v>0</v>
      </c>
    </row>
    <row r="32" spans="1:6" ht="63.75" x14ac:dyDescent="0.25">
      <c r="A32" s="17">
        <v>7</v>
      </c>
      <c r="B32" s="6" t="s">
        <v>19</v>
      </c>
      <c r="C32" s="7" t="s">
        <v>27</v>
      </c>
      <c r="D32" s="7">
        <v>11</v>
      </c>
      <c r="E32" s="26"/>
      <c r="F32" s="8">
        <f t="shared" si="0"/>
        <v>0</v>
      </c>
    </row>
    <row r="33" spans="1:6" ht="63.75" x14ac:dyDescent="0.25">
      <c r="A33" s="17">
        <v>8</v>
      </c>
      <c r="B33" s="6" t="s">
        <v>20</v>
      </c>
      <c r="C33" s="7" t="s">
        <v>27</v>
      </c>
      <c r="D33" s="7">
        <v>8</v>
      </c>
      <c r="E33" s="26"/>
      <c r="F33" s="8">
        <f t="shared" si="0"/>
        <v>0</v>
      </c>
    </row>
    <row r="34" spans="1:6" ht="24.6" customHeight="1" x14ac:dyDescent="0.25">
      <c r="A34" s="17">
        <v>9</v>
      </c>
      <c r="B34" s="6" t="s">
        <v>21</v>
      </c>
      <c r="C34" s="7" t="s">
        <v>27</v>
      </c>
      <c r="D34" s="7">
        <v>38</v>
      </c>
      <c r="E34" s="26"/>
      <c r="F34" s="8">
        <f t="shared" si="0"/>
        <v>0</v>
      </c>
    </row>
    <row r="35" spans="1:6" ht="24.6" customHeight="1" x14ac:dyDescent="0.25">
      <c r="A35" s="17">
        <v>10</v>
      </c>
      <c r="B35" s="6" t="s">
        <v>22</v>
      </c>
      <c r="C35" s="7" t="s">
        <v>27</v>
      </c>
      <c r="D35" s="7">
        <v>6</v>
      </c>
      <c r="E35" s="26"/>
      <c r="F35" s="8">
        <f t="shared" si="0"/>
        <v>0</v>
      </c>
    </row>
    <row r="36" spans="1:6" ht="24.6" customHeight="1" x14ac:dyDescent="0.25">
      <c r="A36" s="17">
        <v>11</v>
      </c>
      <c r="B36" s="6" t="s">
        <v>23</v>
      </c>
      <c r="C36" s="7" t="s">
        <v>27</v>
      </c>
      <c r="D36" s="7">
        <v>1</v>
      </c>
      <c r="E36" s="26"/>
      <c r="F36" s="8">
        <f t="shared" si="0"/>
        <v>0</v>
      </c>
    </row>
    <row r="37" spans="1:6" ht="24.6" customHeight="1" x14ac:dyDescent="0.25">
      <c r="A37" s="17">
        <v>12</v>
      </c>
      <c r="B37" s="6" t="s">
        <v>24</v>
      </c>
      <c r="C37" s="7" t="s">
        <v>27</v>
      </c>
      <c r="D37" s="7">
        <v>5</v>
      </c>
      <c r="E37" s="26"/>
      <c r="F37" s="8">
        <f t="shared" si="0"/>
        <v>0</v>
      </c>
    </row>
    <row r="38" spans="1:6" ht="56.45" customHeight="1" x14ac:dyDescent="0.25">
      <c r="A38" s="17">
        <v>13</v>
      </c>
      <c r="B38" s="6" t="s">
        <v>25</v>
      </c>
      <c r="C38" s="7" t="s">
        <v>13</v>
      </c>
      <c r="D38" s="7">
        <v>51</v>
      </c>
      <c r="E38" s="26"/>
      <c r="F38" s="8">
        <f t="shared" si="0"/>
        <v>0</v>
      </c>
    </row>
    <row r="39" spans="1:6" ht="34.15" customHeight="1" x14ac:dyDescent="0.25">
      <c r="A39" s="105">
        <v>14</v>
      </c>
      <c r="B39" s="6" t="s">
        <v>222</v>
      </c>
      <c r="C39" s="7" t="s">
        <v>26</v>
      </c>
      <c r="D39" s="7">
        <v>1</v>
      </c>
      <c r="E39" s="26"/>
      <c r="F39" s="8">
        <f t="shared" si="0"/>
        <v>0</v>
      </c>
    </row>
    <row r="40" spans="1:6" ht="27" customHeight="1" x14ac:dyDescent="0.25">
      <c r="A40" s="105">
        <v>15</v>
      </c>
      <c r="B40" s="6" t="s">
        <v>223</v>
      </c>
      <c r="C40" s="7" t="s">
        <v>27</v>
      </c>
      <c r="D40" s="7">
        <v>1</v>
      </c>
      <c r="E40" s="26"/>
      <c r="F40" s="8">
        <f t="shared" si="0"/>
        <v>0</v>
      </c>
    </row>
    <row r="41" spans="1:6" ht="27" customHeight="1" x14ac:dyDescent="0.25">
      <c r="A41" s="17">
        <v>17</v>
      </c>
      <c r="B41" s="6" t="s">
        <v>28</v>
      </c>
      <c r="C41" s="7" t="s">
        <v>27</v>
      </c>
      <c r="D41" s="7">
        <v>3</v>
      </c>
      <c r="E41" s="26"/>
      <c r="F41" s="8">
        <f t="shared" si="0"/>
        <v>0</v>
      </c>
    </row>
    <row r="42" spans="1:6" ht="30" customHeight="1" x14ac:dyDescent="0.25">
      <c r="A42" s="17">
        <v>18</v>
      </c>
      <c r="B42" s="6" t="s">
        <v>29</v>
      </c>
      <c r="C42" s="7" t="s">
        <v>27</v>
      </c>
      <c r="D42" s="7">
        <v>51</v>
      </c>
      <c r="E42" s="26"/>
      <c r="F42" s="8">
        <f t="shared" si="0"/>
        <v>0</v>
      </c>
    </row>
    <row r="43" spans="1:6" ht="22.15" customHeight="1" x14ac:dyDescent="0.25">
      <c r="A43" s="17">
        <v>19</v>
      </c>
      <c r="B43" s="6" t="s">
        <v>30</v>
      </c>
      <c r="C43" s="7" t="s">
        <v>26</v>
      </c>
      <c r="D43" s="7">
        <v>52</v>
      </c>
      <c r="E43" s="26"/>
      <c r="F43" s="8">
        <f t="shared" si="0"/>
        <v>0</v>
      </c>
    </row>
    <row r="44" spans="1:6" ht="56.45" customHeight="1" x14ac:dyDescent="0.25">
      <c r="A44" s="17">
        <v>20</v>
      </c>
      <c r="B44" s="6" t="s">
        <v>31</v>
      </c>
      <c r="C44" s="7" t="s">
        <v>32</v>
      </c>
      <c r="D44" s="7">
        <v>51</v>
      </c>
      <c r="E44" s="26"/>
      <c r="F44" s="8">
        <f t="shared" si="0"/>
        <v>0</v>
      </c>
    </row>
    <row r="45" spans="1:6" ht="22.9" customHeight="1" x14ac:dyDescent="0.25">
      <c r="A45" s="22"/>
      <c r="B45" s="65" t="s">
        <v>33</v>
      </c>
      <c r="C45" s="38"/>
      <c r="D45" s="38"/>
      <c r="E45" s="71"/>
      <c r="F45" s="39"/>
    </row>
    <row r="46" spans="1:6" ht="32.450000000000003" customHeight="1" x14ac:dyDescent="0.25">
      <c r="A46" s="17">
        <v>21</v>
      </c>
      <c r="B46" s="9" t="s">
        <v>34</v>
      </c>
      <c r="C46" s="7" t="s">
        <v>27</v>
      </c>
      <c r="D46" s="7">
        <v>1</v>
      </c>
      <c r="E46" s="26"/>
      <c r="F46" s="8">
        <f>ROUND(D46*E46,2)</f>
        <v>0</v>
      </c>
    </row>
    <row r="47" spans="1:6" ht="32.450000000000003" customHeight="1" x14ac:dyDescent="0.25">
      <c r="A47" s="17">
        <v>22</v>
      </c>
      <c r="B47" s="6" t="s">
        <v>35</v>
      </c>
      <c r="C47" s="7" t="s">
        <v>36</v>
      </c>
      <c r="D47" s="8">
        <v>96.64</v>
      </c>
      <c r="E47" s="26"/>
      <c r="F47" s="8">
        <f t="shared" ref="F47:F64" si="1">ROUND(D47*E47,2)</f>
        <v>0</v>
      </c>
    </row>
    <row r="48" spans="1:6" ht="32.450000000000003" customHeight="1" x14ac:dyDescent="0.25">
      <c r="A48" s="17">
        <v>23</v>
      </c>
      <c r="B48" s="6" t="s">
        <v>37</v>
      </c>
      <c r="C48" s="7" t="s">
        <v>36</v>
      </c>
      <c r="D48" s="8">
        <v>166.84</v>
      </c>
      <c r="E48" s="26"/>
      <c r="F48" s="8">
        <f t="shared" si="1"/>
        <v>0</v>
      </c>
    </row>
    <row r="49" spans="1:6" ht="32.450000000000003" customHeight="1" x14ac:dyDescent="0.25">
      <c r="A49" s="17">
        <v>24</v>
      </c>
      <c r="B49" s="6" t="s">
        <v>38</v>
      </c>
      <c r="C49" s="7" t="s">
        <v>36</v>
      </c>
      <c r="D49" s="10">
        <v>24.2</v>
      </c>
      <c r="E49" s="26"/>
      <c r="F49" s="8">
        <f t="shared" si="1"/>
        <v>0</v>
      </c>
    </row>
    <row r="50" spans="1:6" ht="32.450000000000003" customHeight="1" x14ac:dyDescent="0.25">
      <c r="A50" s="17">
        <v>25</v>
      </c>
      <c r="B50" s="9" t="s">
        <v>39</v>
      </c>
      <c r="C50" s="7" t="s">
        <v>36</v>
      </c>
      <c r="D50" s="8">
        <v>80.3</v>
      </c>
      <c r="E50" s="26"/>
      <c r="F50" s="8">
        <f t="shared" si="1"/>
        <v>0</v>
      </c>
    </row>
    <row r="51" spans="1:6" ht="32.450000000000003" customHeight="1" x14ac:dyDescent="0.25">
      <c r="A51" s="17">
        <v>26</v>
      </c>
      <c r="B51" s="6" t="s">
        <v>40</v>
      </c>
      <c r="C51" s="7" t="s">
        <v>36</v>
      </c>
      <c r="D51" s="8">
        <v>10</v>
      </c>
      <c r="E51" s="26"/>
      <c r="F51" s="8">
        <f t="shared" si="1"/>
        <v>0</v>
      </c>
    </row>
    <row r="52" spans="1:6" ht="32.450000000000003" customHeight="1" x14ac:dyDescent="0.25">
      <c r="A52" s="17">
        <v>27</v>
      </c>
      <c r="B52" s="6" t="s">
        <v>41</v>
      </c>
      <c r="C52" s="7" t="s">
        <v>36</v>
      </c>
      <c r="D52" s="8">
        <v>58.4</v>
      </c>
      <c r="E52" s="26"/>
      <c r="F52" s="8">
        <f t="shared" si="1"/>
        <v>0</v>
      </c>
    </row>
    <row r="53" spans="1:6" ht="32.450000000000003" customHeight="1" x14ac:dyDescent="0.25">
      <c r="A53" s="17">
        <v>28</v>
      </c>
      <c r="B53" s="6" t="s">
        <v>42</v>
      </c>
      <c r="C53" s="7" t="s">
        <v>36</v>
      </c>
      <c r="D53" s="8">
        <v>12.5</v>
      </c>
      <c r="E53" s="26"/>
      <c r="F53" s="8">
        <f t="shared" si="1"/>
        <v>0</v>
      </c>
    </row>
    <row r="54" spans="1:6" ht="32.450000000000003" customHeight="1" x14ac:dyDescent="0.25">
      <c r="A54" s="17">
        <v>29</v>
      </c>
      <c r="B54" s="6" t="s">
        <v>43</v>
      </c>
      <c r="C54" s="7" t="s">
        <v>36</v>
      </c>
      <c r="D54" s="8">
        <v>10</v>
      </c>
      <c r="E54" s="26"/>
      <c r="F54" s="8">
        <f t="shared" si="1"/>
        <v>0</v>
      </c>
    </row>
    <row r="55" spans="1:6" ht="32.450000000000003" customHeight="1" x14ac:dyDescent="0.25">
      <c r="A55" s="17">
        <v>30</v>
      </c>
      <c r="B55" s="6" t="s">
        <v>43</v>
      </c>
      <c r="C55" s="7" t="s">
        <v>36</v>
      </c>
      <c r="D55" s="8">
        <v>10</v>
      </c>
      <c r="E55" s="26"/>
      <c r="F55" s="8">
        <f t="shared" si="1"/>
        <v>0</v>
      </c>
    </row>
    <row r="56" spans="1:6" ht="40.15" customHeight="1" x14ac:dyDescent="0.25">
      <c r="A56" s="17">
        <v>31</v>
      </c>
      <c r="B56" s="6" t="s">
        <v>44</v>
      </c>
      <c r="C56" s="7" t="s">
        <v>36</v>
      </c>
      <c r="D56" s="8">
        <v>54.8</v>
      </c>
      <c r="E56" s="26"/>
      <c r="F56" s="8">
        <f t="shared" si="1"/>
        <v>0</v>
      </c>
    </row>
    <row r="57" spans="1:6" ht="33" customHeight="1" x14ac:dyDescent="0.25">
      <c r="A57" s="17">
        <v>32</v>
      </c>
      <c r="B57" s="6" t="s">
        <v>45</v>
      </c>
      <c r="C57" s="7" t="s">
        <v>27</v>
      </c>
      <c r="D57" s="7">
        <v>151</v>
      </c>
      <c r="E57" s="26"/>
      <c r="F57" s="8">
        <f t="shared" si="1"/>
        <v>0</v>
      </c>
    </row>
    <row r="58" spans="1:6" ht="33" customHeight="1" x14ac:dyDescent="0.25">
      <c r="A58" s="17">
        <v>33</v>
      </c>
      <c r="B58" s="6" t="s">
        <v>46</v>
      </c>
      <c r="C58" s="7" t="s">
        <v>27</v>
      </c>
      <c r="D58" s="7">
        <v>203</v>
      </c>
      <c r="E58" s="26"/>
      <c r="F58" s="8">
        <f t="shared" si="1"/>
        <v>0</v>
      </c>
    </row>
    <row r="59" spans="1:6" ht="33" customHeight="1" x14ac:dyDescent="0.25">
      <c r="A59" s="17">
        <v>34</v>
      </c>
      <c r="B59" s="6" t="s">
        <v>47</v>
      </c>
      <c r="C59" s="7" t="s">
        <v>27</v>
      </c>
      <c r="D59" s="7">
        <v>28</v>
      </c>
      <c r="E59" s="26"/>
      <c r="F59" s="8">
        <f t="shared" si="1"/>
        <v>0</v>
      </c>
    </row>
    <row r="60" spans="1:6" ht="33" customHeight="1" x14ac:dyDescent="0.25">
      <c r="A60" s="17">
        <v>35</v>
      </c>
      <c r="B60" s="6" t="s">
        <v>48</v>
      </c>
      <c r="C60" s="7" t="s">
        <v>27</v>
      </c>
      <c r="D60" s="7">
        <v>66</v>
      </c>
      <c r="E60" s="26"/>
      <c r="F60" s="8">
        <f t="shared" si="1"/>
        <v>0</v>
      </c>
    </row>
    <row r="61" spans="1:6" ht="33" customHeight="1" x14ac:dyDescent="0.25">
      <c r="A61" s="17">
        <v>36</v>
      </c>
      <c r="B61" s="6" t="s">
        <v>49</v>
      </c>
      <c r="C61" s="7" t="s">
        <v>27</v>
      </c>
      <c r="D61" s="7">
        <v>20</v>
      </c>
      <c r="E61" s="26"/>
      <c r="F61" s="8">
        <f t="shared" si="1"/>
        <v>0</v>
      </c>
    </row>
    <row r="62" spans="1:6" ht="33" customHeight="1" x14ac:dyDescent="0.25">
      <c r="A62" s="17">
        <v>37</v>
      </c>
      <c r="B62" s="6" t="s">
        <v>50</v>
      </c>
      <c r="C62" s="7" t="s">
        <v>27</v>
      </c>
      <c r="D62" s="7">
        <v>14</v>
      </c>
      <c r="E62" s="26"/>
      <c r="F62" s="8">
        <f t="shared" si="1"/>
        <v>0</v>
      </c>
    </row>
    <row r="63" spans="1:6" ht="33" customHeight="1" x14ac:dyDescent="0.25">
      <c r="A63" s="17">
        <v>38</v>
      </c>
      <c r="B63" s="6" t="s">
        <v>51</v>
      </c>
      <c r="C63" s="7" t="s">
        <v>27</v>
      </c>
      <c r="D63" s="7">
        <v>4</v>
      </c>
      <c r="E63" s="26"/>
      <c r="F63" s="8">
        <f t="shared" si="1"/>
        <v>0</v>
      </c>
    </row>
    <row r="64" spans="1:6" ht="33" customHeight="1" x14ac:dyDescent="0.25">
      <c r="A64" s="17">
        <v>39</v>
      </c>
      <c r="B64" s="6" t="s">
        <v>52</v>
      </c>
      <c r="C64" s="7" t="s">
        <v>27</v>
      </c>
      <c r="D64" s="7">
        <v>8</v>
      </c>
      <c r="E64" s="26"/>
      <c r="F64" s="8">
        <f t="shared" si="1"/>
        <v>0</v>
      </c>
    </row>
    <row r="65" spans="1:6" ht="19.149999999999999" customHeight="1" x14ac:dyDescent="0.25">
      <c r="A65" s="19"/>
      <c r="B65" s="65" t="s">
        <v>53</v>
      </c>
      <c r="C65" s="38"/>
      <c r="D65" s="38"/>
      <c r="E65" s="71"/>
      <c r="F65" s="39"/>
    </row>
    <row r="66" spans="1:6" ht="35.450000000000003" customHeight="1" x14ac:dyDescent="0.25">
      <c r="A66" s="17">
        <v>40</v>
      </c>
      <c r="B66" s="6" t="s">
        <v>54</v>
      </c>
      <c r="C66" s="7" t="s">
        <v>36</v>
      </c>
      <c r="D66" s="8">
        <v>96.64</v>
      </c>
      <c r="E66" s="26"/>
      <c r="F66" s="8">
        <f>ROUND(D66*E66,2)</f>
        <v>0</v>
      </c>
    </row>
    <row r="67" spans="1:6" ht="42.6" customHeight="1" x14ac:dyDescent="0.25">
      <c r="A67" s="17">
        <v>41</v>
      </c>
      <c r="B67" s="6" t="s">
        <v>55</v>
      </c>
      <c r="C67" s="7" t="s">
        <v>36</v>
      </c>
      <c r="D67" s="8">
        <v>166.84</v>
      </c>
      <c r="E67" s="26"/>
      <c r="F67" s="8">
        <f t="shared" ref="F67:F75" si="2">ROUND(D67*E67,2)</f>
        <v>0</v>
      </c>
    </row>
    <row r="68" spans="1:6" ht="40.15" customHeight="1" x14ac:dyDescent="0.25">
      <c r="A68" s="17">
        <v>42</v>
      </c>
      <c r="B68" s="6" t="s">
        <v>56</v>
      </c>
      <c r="C68" s="7" t="s">
        <v>36</v>
      </c>
      <c r="D68" s="8">
        <v>24.2</v>
      </c>
      <c r="E68" s="26"/>
      <c r="F68" s="8">
        <f t="shared" si="2"/>
        <v>0</v>
      </c>
    </row>
    <row r="69" spans="1:6" ht="40.15" customHeight="1" x14ac:dyDescent="0.25">
      <c r="A69" s="17">
        <v>43</v>
      </c>
      <c r="B69" s="6" t="s">
        <v>57</v>
      </c>
      <c r="C69" s="7" t="s">
        <v>36</v>
      </c>
      <c r="D69" s="8">
        <v>80.3</v>
      </c>
      <c r="E69" s="26"/>
      <c r="F69" s="8">
        <f t="shared" si="2"/>
        <v>0</v>
      </c>
    </row>
    <row r="70" spans="1:6" ht="42" customHeight="1" x14ac:dyDescent="0.25">
      <c r="A70" s="17">
        <v>44</v>
      </c>
      <c r="B70" s="9" t="s">
        <v>58</v>
      </c>
      <c r="C70" s="7" t="s">
        <v>36</v>
      </c>
      <c r="D70" s="8">
        <v>10</v>
      </c>
      <c r="E70" s="26"/>
      <c r="F70" s="8">
        <f t="shared" si="2"/>
        <v>0</v>
      </c>
    </row>
    <row r="71" spans="1:6" ht="37.15" customHeight="1" x14ac:dyDescent="0.25">
      <c r="A71" s="17">
        <v>45</v>
      </c>
      <c r="B71" s="6" t="s">
        <v>59</v>
      </c>
      <c r="C71" s="7" t="s">
        <v>36</v>
      </c>
      <c r="D71" s="8">
        <v>58.4</v>
      </c>
      <c r="E71" s="26"/>
      <c r="F71" s="8">
        <f t="shared" si="2"/>
        <v>0</v>
      </c>
    </row>
    <row r="72" spans="1:6" ht="40.15" customHeight="1" x14ac:dyDescent="0.25">
      <c r="A72" s="17">
        <v>46</v>
      </c>
      <c r="B72" s="6" t="s">
        <v>60</v>
      </c>
      <c r="C72" s="7" t="s">
        <v>36</v>
      </c>
      <c r="D72" s="8">
        <v>12.5</v>
      </c>
      <c r="E72" s="26"/>
      <c r="F72" s="8">
        <f t="shared" si="2"/>
        <v>0</v>
      </c>
    </row>
    <row r="73" spans="1:6" ht="30" customHeight="1" x14ac:dyDescent="0.25">
      <c r="A73" s="17">
        <v>47</v>
      </c>
      <c r="B73" s="6" t="s">
        <v>61</v>
      </c>
      <c r="C73" s="7" t="s">
        <v>36</v>
      </c>
      <c r="D73" s="8">
        <v>10</v>
      </c>
      <c r="E73" s="26"/>
      <c r="F73" s="8">
        <f t="shared" si="2"/>
        <v>0</v>
      </c>
    </row>
    <row r="74" spans="1:6" ht="35.450000000000003" customHeight="1" x14ac:dyDescent="0.25">
      <c r="A74" s="17">
        <v>48</v>
      </c>
      <c r="B74" s="6" t="s">
        <v>62</v>
      </c>
      <c r="C74" s="7" t="s">
        <v>36</v>
      </c>
      <c r="D74" s="8">
        <v>54.8</v>
      </c>
      <c r="E74" s="26"/>
      <c r="F74" s="8">
        <f t="shared" si="2"/>
        <v>0</v>
      </c>
    </row>
    <row r="75" spans="1:6" ht="35.450000000000003" customHeight="1" x14ac:dyDescent="0.25">
      <c r="A75" s="17">
        <v>49</v>
      </c>
      <c r="B75" s="9" t="s">
        <v>131</v>
      </c>
      <c r="C75" s="7" t="s">
        <v>63</v>
      </c>
      <c r="D75" s="8">
        <v>24</v>
      </c>
      <c r="E75" s="26"/>
      <c r="F75" s="8">
        <f t="shared" si="2"/>
        <v>0</v>
      </c>
    </row>
    <row r="76" spans="1:6" ht="20.45" customHeight="1" x14ac:dyDescent="0.25">
      <c r="A76" s="19"/>
      <c r="B76" s="151" t="s">
        <v>64</v>
      </c>
      <c r="C76" s="152"/>
      <c r="D76" s="152"/>
      <c r="E76" s="71"/>
      <c r="F76" s="39"/>
    </row>
    <row r="77" spans="1:6" ht="31.15" customHeight="1" x14ac:dyDescent="0.25">
      <c r="A77" s="17">
        <v>50</v>
      </c>
      <c r="B77" s="6" t="s">
        <v>65</v>
      </c>
      <c r="C77" s="7" t="s">
        <v>26</v>
      </c>
      <c r="D77" s="7">
        <v>1</v>
      </c>
      <c r="E77" s="26"/>
      <c r="F77" s="8">
        <f>ROUND(D77*E77,2)</f>
        <v>0</v>
      </c>
    </row>
    <row r="78" spans="1:6" ht="30" customHeight="1" x14ac:dyDescent="0.25">
      <c r="A78" s="17">
        <v>51</v>
      </c>
      <c r="B78" s="6" t="s">
        <v>66</v>
      </c>
      <c r="C78" s="7" t="s">
        <v>26</v>
      </c>
      <c r="D78" s="7">
        <v>1</v>
      </c>
      <c r="E78" s="26"/>
      <c r="F78" s="8">
        <f t="shared" ref="F78:F81" si="3">ROUND(D78*E78,2)</f>
        <v>0</v>
      </c>
    </row>
    <row r="79" spans="1:6" ht="38.25" x14ac:dyDescent="0.25">
      <c r="A79" s="17">
        <v>52</v>
      </c>
      <c r="B79" s="6" t="s">
        <v>67</v>
      </c>
      <c r="C79" s="7" t="s">
        <v>26</v>
      </c>
      <c r="D79" s="7">
        <v>1</v>
      </c>
      <c r="E79" s="26"/>
      <c r="F79" s="8">
        <f t="shared" si="3"/>
        <v>0</v>
      </c>
    </row>
    <row r="80" spans="1:6" ht="29.45" customHeight="1" x14ac:dyDescent="0.25">
      <c r="A80" s="17">
        <v>53</v>
      </c>
      <c r="B80" s="6" t="s">
        <v>68</v>
      </c>
      <c r="C80" s="7" t="s">
        <v>26</v>
      </c>
      <c r="D80" s="7">
        <v>1</v>
      </c>
      <c r="E80" s="26"/>
      <c r="F80" s="8">
        <f t="shared" si="3"/>
        <v>0</v>
      </c>
    </row>
    <row r="81" spans="1:6" ht="24" customHeight="1" x14ac:dyDescent="0.25">
      <c r="A81" s="17">
        <v>54</v>
      </c>
      <c r="B81" s="9" t="s">
        <v>69</v>
      </c>
      <c r="C81" s="7" t="s">
        <v>70</v>
      </c>
      <c r="D81" s="8">
        <v>85.4</v>
      </c>
      <c r="E81" s="26"/>
      <c r="F81" s="8">
        <f t="shared" si="3"/>
        <v>0</v>
      </c>
    </row>
    <row r="82" spans="1:6" ht="20.45" customHeight="1" x14ac:dyDescent="0.25">
      <c r="A82" s="23"/>
      <c r="B82" s="65" t="s">
        <v>71</v>
      </c>
      <c r="C82" s="38"/>
      <c r="D82" s="38"/>
      <c r="E82" s="71"/>
      <c r="F82" s="39"/>
    </row>
    <row r="83" spans="1:6" ht="26.45" customHeight="1" x14ac:dyDescent="0.25">
      <c r="A83" s="17">
        <v>55</v>
      </c>
      <c r="B83" s="9" t="s">
        <v>72</v>
      </c>
      <c r="C83" s="7" t="s">
        <v>73</v>
      </c>
      <c r="D83" s="7">
        <v>1</v>
      </c>
      <c r="E83" s="26"/>
      <c r="F83" s="8">
        <f>ROUND(D83*E83,2)</f>
        <v>0</v>
      </c>
    </row>
    <row r="84" spans="1:6" ht="22.15" customHeight="1" x14ac:dyDescent="0.25">
      <c r="A84" s="23"/>
      <c r="B84" s="65" t="s">
        <v>133</v>
      </c>
      <c r="C84" s="38"/>
      <c r="D84" s="38"/>
      <c r="E84" s="71"/>
      <c r="F84" s="39"/>
    </row>
    <row r="85" spans="1:6" ht="38.25" x14ac:dyDescent="0.25">
      <c r="A85" s="17">
        <v>56</v>
      </c>
      <c r="B85" s="6" t="s">
        <v>74</v>
      </c>
      <c r="C85" s="7" t="s">
        <v>36</v>
      </c>
      <c r="D85" s="8">
        <v>48.3</v>
      </c>
      <c r="E85" s="26"/>
      <c r="F85" s="8">
        <f>ROUND(D85*E85,2)</f>
        <v>0</v>
      </c>
    </row>
    <row r="86" spans="1:6" ht="38.25" x14ac:dyDescent="0.25">
      <c r="A86" s="17">
        <v>57</v>
      </c>
      <c r="B86" s="6" t="s">
        <v>75</v>
      </c>
      <c r="C86" s="7" t="s">
        <v>36</v>
      </c>
      <c r="D86" s="8">
        <v>35.5</v>
      </c>
      <c r="E86" s="26"/>
      <c r="F86" s="8">
        <f t="shared" ref="F86:F94" si="4">ROUND(D86*E86,2)</f>
        <v>0</v>
      </c>
    </row>
    <row r="87" spans="1:6" ht="38.25" x14ac:dyDescent="0.25">
      <c r="A87" s="17">
        <v>58</v>
      </c>
      <c r="B87" s="6" t="s">
        <v>76</v>
      </c>
      <c r="C87" s="7" t="s">
        <v>36</v>
      </c>
      <c r="D87" s="8">
        <v>116.6</v>
      </c>
      <c r="E87" s="26"/>
      <c r="F87" s="8">
        <f t="shared" si="4"/>
        <v>0</v>
      </c>
    </row>
    <row r="88" spans="1:6" ht="38.25" x14ac:dyDescent="0.25">
      <c r="A88" s="17">
        <v>59</v>
      </c>
      <c r="B88" s="6" t="s">
        <v>77</v>
      </c>
      <c r="C88" s="7" t="s">
        <v>36</v>
      </c>
      <c r="D88" s="8">
        <v>11</v>
      </c>
      <c r="E88" s="26"/>
      <c r="F88" s="8">
        <f t="shared" si="4"/>
        <v>0</v>
      </c>
    </row>
    <row r="89" spans="1:6" ht="38.25" x14ac:dyDescent="0.25">
      <c r="A89" s="17">
        <v>60</v>
      </c>
      <c r="B89" s="6" t="s">
        <v>78</v>
      </c>
      <c r="C89" s="7" t="s">
        <v>36</v>
      </c>
      <c r="D89" s="8">
        <v>4</v>
      </c>
      <c r="E89" s="26"/>
      <c r="F89" s="8">
        <f t="shared" si="4"/>
        <v>0</v>
      </c>
    </row>
    <row r="90" spans="1:6" ht="42" customHeight="1" x14ac:dyDescent="0.25">
      <c r="A90" s="17">
        <v>61</v>
      </c>
      <c r="B90" s="6" t="s">
        <v>139</v>
      </c>
      <c r="C90" s="7" t="s">
        <v>36</v>
      </c>
      <c r="D90" s="8">
        <v>215.4</v>
      </c>
      <c r="E90" s="26"/>
      <c r="F90" s="8">
        <f t="shared" si="4"/>
        <v>0</v>
      </c>
    </row>
    <row r="91" spans="1:6" ht="20.45" customHeight="1" x14ac:dyDescent="0.25">
      <c r="A91" s="17">
        <v>62</v>
      </c>
      <c r="B91" s="6" t="s">
        <v>79</v>
      </c>
      <c r="C91" s="7" t="s">
        <v>27</v>
      </c>
      <c r="D91" s="7">
        <v>4</v>
      </c>
      <c r="E91" s="26"/>
      <c r="F91" s="8">
        <f t="shared" si="4"/>
        <v>0</v>
      </c>
    </row>
    <row r="92" spans="1:6" ht="24.6" customHeight="1" x14ac:dyDescent="0.25">
      <c r="A92" s="17">
        <v>63</v>
      </c>
      <c r="B92" s="6" t="s">
        <v>80</v>
      </c>
      <c r="C92" s="7" t="s">
        <v>27</v>
      </c>
      <c r="D92" s="7">
        <v>7</v>
      </c>
      <c r="E92" s="26"/>
      <c r="F92" s="8">
        <f t="shared" si="4"/>
        <v>0</v>
      </c>
    </row>
    <row r="93" spans="1:6" ht="24.6" customHeight="1" x14ac:dyDescent="0.25">
      <c r="A93" s="17">
        <v>64</v>
      </c>
      <c r="B93" s="9" t="s">
        <v>81</v>
      </c>
      <c r="C93" s="7" t="s">
        <v>36</v>
      </c>
      <c r="D93" s="8">
        <v>215.4</v>
      </c>
      <c r="E93" s="26"/>
      <c r="F93" s="8">
        <f t="shared" si="4"/>
        <v>0</v>
      </c>
    </row>
    <row r="94" spans="1:6" ht="25.5" x14ac:dyDescent="0.25">
      <c r="A94" s="17">
        <v>65</v>
      </c>
      <c r="B94" s="6" t="s">
        <v>82</v>
      </c>
      <c r="C94" s="7" t="s">
        <v>36</v>
      </c>
      <c r="D94" s="8">
        <v>215.4</v>
      </c>
      <c r="E94" s="26"/>
      <c r="F94" s="8">
        <f t="shared" si="4"/>
        <v>0</v>
      </c>
    </row>
    <row r="95" spans="1:6" ht="19.899999999999999" customHeight="1" x14ac:dyDescent="0.25">
      <c r="A95" s="23"/>
      <c r="B95" s="65" t="s">
        <v>134</v>
      </c>
      <c r="C95" s="40"/>
      <c r="D95" s="40"/>
      <c r="E95" s="72"/>
      <c r="F95" s="41"/>
    </row>
    <row r="96" spans="1:6" ht="28.9" customHeight="1" x14ac:dyDescent="0.25">
      <c r="A96" s="17">
        <v>66</v>
      </c>
      <c r="B96" s="6" t="s">
        <v>83</v>
      </c>
      <c r="C96" s="7" t="s">
        <v>84</v>
      </c>
      <c r="D96" s="8">
        <v>180</v>
      </c>
      <c r="E96" s="26"/>
      <c r="F96" s="8">
        <f>ROUND(D96*E96,2)</f>
        <v>0</v>
      </c>
    </row>
    <row r="97" spans="1:6" ht="44.45" customHeight="1" x14ac:dyDescent="0.25">
      <c r="A97" s="17">
        <v>67</v>
      </c>
      <c r="B97" s="6" t="s">
        <v>85</v>
      </c>
      <c r="C97" s="7" t="s">
        <v>86</v>
      </c>
      <c r="D97" s="7">
        <v>1</v>
      </c>
      <c r="E97" s="26"/>
      <c r="F97" s="8">
        <f t="shared" ref="F97:F113" si="5">ROUND(D97*E97,2)</f>
        <v>0</v>
      </c>
    </row>
    <row r="98" spans="1:6" ht="38.25" x14ac:dyDescent="0.25">
      <c r="A98" s="17">
        <v>68</v>
      </c>
      <c r="B98" s="6" t="s">
        <v>87</v>
      </c>
      <c r="C98" s="7" t="s">
        <v>86</v>
      </c>
      <c r="D98" s="7">
        <v>42</v>
      </c>
      <c r="E98" s="26"/>
      <c r="F98" s="8">
        <f t="shared" si="5"/>
        <v>0</v>
      </c>
    </row>
    <row r="99" spans="1:6" ht="31.9" customHeight="1" x14ac:dyDescent="0.25">
      <c r="A99" s="17">
        <v>69</v>
      </c>
      <c r="B99" s="6" t="s">
        <v>88</v>
      </c>
      <c r="C99" s="7" t="s">
        <v>86</v>
      </c>
      <c r="D99" s="7">
        <v>86</v>
      </c>
      <c r="E99" s="26"/>
      <c r="F99" s="8">
        <f t="shared" si="5"/>
        <v>0</v>
      </c>
    </row>
    <row r="100" spans="1:6" ht="38.25" x14ac:dyDescent="0.25">
      <c r="A100" s="17">
        <v>70</v>
      </c>
      <c r="B100" s="6" t="s">
        <v>89</v>
      </c>
      <c r="C100" s="7" t="s">
        <v>86</v>
      </c>
      <c r="D100" s="7">
        <v>1</v>
      </c>
      <c r="E100" s="26"/>
      <c r="F100" s="8">
        <f t="shared" si="5"/>
        <v>0</v>
      </c>
    </row>
    <row r="101" spans="1:6" ht="36.6" customHeight="1" x14ac:dyDescent="0.25">
      <c r="A101" s="17">
        <v>71</v>
      </c>
      <c r="B101" s="11" t="s">
        <v>90</v>
      </c>
      <c r="C101" s="7" t="s">
        <v>86</v>
      </c>
      <c r="D101" s="7">
        <v>6</v>
      </c>
      <c r="E101" s="26"/>
      <c r="F101" s="8">
        <f t="shared" si="5"/>
        <v>0</v>
      </c>
    </row>
    <row r="102" spans="1:6" ht="40.9" customHeight="1" x14ac:dyDescent="0.25">
      <c r="A102" s="17">
        <v>72</v>
      </c>
      <c r="B102" s="6" t="s">
        <v>91</v>
      </c>
      <c r="C102" s="7" t="s">
        <v>86</v>
      </c>
      <c r="D102" s="7">
        <v>22</v>
      </c>
      <c r="E102" s="26"/>
      <c r="F102" s="8">
        <f t="shared" si="5"/>
        <v>0</v>
      </c>
    </row>
    <row r="103" spans="1:6" ht="29.45" customHeight="1" x14ac:dyDescent="0.25">
      <c r="A103" s="17">
        <v>73</v>
      </c>
      <c r="B103" s="6" t="s">
        <v>92</v>
      </c>
      <c r="C103" s="7" t="s">
        <v>36</v>
      </c>
      <c r="D103" s="8">
        <v>80</v>
      </c>
      <c r="E103" s="26"/>
      <c r="F103" s="8">
        <f t="shared" si="5"/>
        <v>0</v>
      </c>
    </row>
    <row r="104" spans="1:6" ht="38.25" x14ac:dyDescent="0.25">
      <c r="A104" s="17">
        <v>74</v>
      </c>
      <c r="B104" s="6" t="s">
        <v>93</v>
      </c>
      <c r="C104" s="7" t="s">
        <v>63</v>
      </c>
      <c r="D104" s="8">
        <v>40</v>
      </c>
      <c r="E104" s="26"/>
      <c r="F104" s="8">
        <f t="shared" si="5"/>
        <v>0</v>
      </c>
    </row>
    <row r="105" spans="1:6" ht="27.6" customHeight="1" x14ac:dyDescent="0.25">
      <c r="A105" s="17">
        <v>75</v>
      </c>
      <c r="B105" s="6" t="s">
        <v>94</v>
      </c>
      <c r="C105" s="7" t="s">
        <v>63</v>
      </c>
      <c r="D105" s="8">
        <v>40</v>
      </c>
      <c r="E105" s="26"/>
      <c r="F105" s="8">
        <f t="shared" si="5"/>
        <v>0</v>
      </c>
    </row>
    <row r="106" spans="1:6" ht="38.25" x14ac:dyDescent="0.25">
      <c r="A106" s="17">
        <v>76</v>
      </c>
      <c r="B106" s="6" t="s">
        <v>95</v>
      </c>
      <c r="C106" s="7" t="s">
        <v>63</v>
      </c>
      <c r="D106" s="8">
        <v>40</v>
      </c>
      <c r="E106" s="26"/>
      <c r="F106" s="8">
        <f t="shared" si="5"/>
        <v>0</v>
      </c>
    </row>
    <row r="107" spans="1:6" ht="23.45" customHeight="1" x14ac:dyDescent="0.25">
      <c r="A107" s="17">
        <v>77</v>
      </c>
      <c r="B107" s="6" t="s">
        <v>96</v>
      </c>
      <c r="C107" s="7" t="s">
        <v>63</v>
      </c>
      <c r="D107" s="8">
        <v>300</v>
      </c>
      <c r="E107" s="26"/>
      <c r="F107" s="8">
        <f t="shared" si="5"/>
        <v>0</v>
      </c>
    </row>
    <row r="108" spans="1:6" ht="23.45" customHeight="1" x14ac:dyDescent="0.25">
      <c r="A108" s="17">
        <v>78</v>
      </c>
      <c r="B108" s="6" t="s">
        <v>97</v>
      </c>
      <c r="C108" s="7" t="s">
        <v>63</v>
      </c>
      <c r="D108" s="8">
        <v>200</v>
      </c>
      <c r="E108" s="26"/>
      <c r="F108" s="8">
        <f t="shared" si="5"/>
        <v>0</v>
      </c>
    </row>
    <row r="109" spans="1:6" ht="23.45" customHeight="1" x14ac:dyDescent="0.25">
      <c r="A109" s="17">
        <v>79</v>
      </c>
      <c r="B109" s="6" t="s">
        <v>98</v>
      </c>
      <c r="C109" s="7" t="s">
        <v>63</v>
      </c>
      <c r="D109" s="8">
        <v>100</v>
      </c>
      <c r="E109" s="26"/>
      <c r="F109" s="8">
        <f t="shared" si="5"/>
        <v>0</v>
      </c>
    </row>
    <row r="110" spans="1:6" ht="32.450000000000003" customHeight="1" x14ac:dyDescent="0.25">
      <c r="A110" s="17">
        <v>80</v>
      </c>
      <c r="B110" s="9" t="s">
        <v>99</v>
      </c>
      <c r="C110" s="7" t="s">
        <v>27</v>
      </c>
      <c r="D110" s="7">
        <v>10</v>
      </c>
      <c r="E110" s="26"/>
      <c r="F110" s="8">
        <f t="shared" si="5"/>
        <v>0</v>
      </c>
    </row>
    <row r="111" spans="1:6" ht="25.5" x14ac:dyDescent="0.25">
      <c r="A111" s="17">
        <v>81</v>
      </c>
      <c r="B111" s="6" t="s">
        <v>100</v>
      </c>
      <c r="C111" s="7" t="s">
        <v>27</v>
      </c>
      <c r="D111" s="7">
        <v>45</v>
      </c>
      <c r="E111" s="26"/>
      <c r="F111" s="8">
        <f t="shared" si="5"/>
        <v>0</v>
      </c>
    </row>
    <row r="112" spans="1:6" ht="38.25" x14ac:dyDescent="0.25">
      <c r="A112" s="17">
        <v>82</v>
      </c>
      <c r="B112" s="6" t="s">
        <v>101</v>
      </c>
      <c r="C112" s="7" t="s">
        <v>102</v>
      </c>
      <c r="D112" s="12">
        <v>4</v>
      </c>
      <c r="E112" s="26"/>
      <c r="F112" s="8">
        <f t="shared" si="5"/>
        <v>0</v>
      </c>
    </row>
    <row r="113" spans="1:6" ht="40.9" customHeight="1" x14ac:dyDescent="0.25">
      <c r="A113" s="17">
        <v>83</v>
      </c>
      <c r="B113" s="6" t="s">
        <v>140</v>
      </c>
      <c r="C113" s="7" t="s">
        <v>102</v>
      </c>
      <c r="D113" s="12">
        <v>4</v>
      </c>
      <c r="E113" s="26"/>
      <c r="F113" s="8">
        <f t="shared" si="5"/>
        <v>0</v>
      </c>
    </row>
    <row r="114" spans="1:6" ht="21.6" customHeight="1" x14ac:dyDescent="0.25">
      <c r="A114" s="23"/>
      <c r="B114" s="24" t="s">
        <v>136</v>
      </c>
      <c r="C114" s="20"/>
      <c r="D114" s="20"/>
      <c r="E114" s="21"/>
      <c r="F114" s="21"/>
    </row>
    <row r="115" spans="1:6" ht="29.45" customHeight="1" x14ac:dyDescent="0.25">
      <c r="A115" s="17">
        <v>84</v>
      </c>
      <c r="B115" s="6" t="s">
        <v>103</v>
      </c>
      <c r="C115" s="7" t="s">
        <v>63</v>
      </c>
      <c r="D115" s="8">
        <v>230</v>
      </c>
      <c r="E115" s="26"/>
      <c r="F115" s="8">
        <f>ROUND(D115*E115,2)</f>
        <v>0</v>
      </c>
    </row>
    <row r="116" spans="1:6" ht="31.9" customHeight="1" x14ac:dyDescent="0.25">
      <c r="A116" s="17">
        <v>85</v>
      </c>
      <c r="B116" s="6" t="s">
        <v>104</v>
      </c>
      <c r="C116" s="7" t="s">
        <v>63</v>
      </c>
      <c r="D116" s="8">
        <v>207</v>
      </c>
      <c r="E116" s="26"/>
      <c r="F116" s="8">
        <f t="shared" ref="F116:F117" si="6">ROUND(D116*E116,2)</f>
        <v>0</v>
      </c>
    </row>
    <row r="117" spans="1:6" ht="30.6" customHeight="1" x14ac:dyDescent="0.25">
      <c r="A117" s="17">
        <v>86</v>
      </c>
      <c r="B117" s="6" t="s">
        <v>105</v>
      </c>
      <c r="C117" s="7" t="s">
        <v>63</v>
      </c>
      <c r="D117" s="8">
        <v>23</v>
      </c>
      <c r="E117" s="26"/>
      <c r="F117" s="8">
        <f t="shared" si="6"/>
        <v>0</v>
      </c>
    </row>
    <row r="118" spans="1:6" ht="20.45" customHeight="1" x14ac:dyDescent="0.25">
      <c r="A118" s="19"/>
      <c r="B118" s="65" t="s">
        <v>135</v>
      </c>
      <c r="C118" s="38"/>
      <c r="D118" s="38"/>
      <c r="E118" s="71"/>
      <c r="F118" s="39"/>
    </row>
    <row r="119" spans="1:6" ht="32.450000000000003" customHeight="1" x14ac:dyDescent="0.25">
      <c r="A119" s="17">
        <v>87</v>
      </c>
      <c r="B119" s="6" t="s">
        <v>106</v>
      </c>
      <c r="C119" s="7" t="s">
        <v>36</v>
      </c>
      <c r="D119" s="8">
        <v>80</v>
      </c>
      <c r="E119" s="26"/>
      <c r="F119" s="8">
        <f>ROUND(D119*E119,2)</f>
        <v>0</v>
      </c>
    </row>
    <row r="120" spans="1:6" ht="32.450000000000003" customHeight="1" x14ac:dyDescent="0.25">
      <c r="A120" s="17">
        <v>88</v>
      </c>
      <c r="B120" s="6" t="s">
        <v>107</v>
      </c>
      <c r="C120" s="7" t="s">
        <v>36</v>
      </c>
      <c r="D120" s="8">
        <v>80</v>
      </c>
      <c r="E120" s="26"/>
      <c r="F120" s="8">
        <f t="shared" ref="F120:F137" si="7">ROUND(D120*E120,2)</f>
        <v>0</v>
      </c>
    </row>
    <row r="121" spans="1:6" ht="32.450000000000003" customHeight="1" x14ac:dyDescent="0.25">
      <c r="A121" s="17">
        <v>89</v>
      </c>
      <c r="B121" s="6" t="s">
        <v>108</v>
      </c>
      <c r="C121" s="7" t="s">
        <v>36</v>
      </c>
      <c r="D121" s="8">
        <v>70</v>
      </c>
      <c r="E121" s="26"/>
      <c r="F121" s="8">
        <f t="shared" si="7"/>
        <v>0</v>
      </c>
    </row>
    <row r="122" spans="1:6" ht="32.450000000000003" customHeight="1" x14ac:dyDescent="0.25">
      <c r="A122" s="17">
        <v>90</v>
      </c>
      <c r="B122" s="6" t="s">
        <v>109</v>
      </c>
      <c r="C122" s="7" t="s">
        <v>36</v>
      </c>
      <c r="D122" s="8">
        <v>400</v>
      </c>
      <c r="E122" s="26"/>
      <c r="F122" s="8">
        <f t="shared" si="7"/>
        <v>0</v>
      </c>
    </row>
    <row r="123" spans="1:6" ht="32.450000000000003" customHeight="1" x14ac:dyDescent="0.25">
      <c r="A123" s="17">
        <v>91</v>
      </c>
      <c r="B123" s="6" t="s">
        <v>110</v>
      </c>
      <c r="C123" s="7" t="s">
        <v>36</v>
      </c>
      <c r="D123" s="8">
        <v>250</v>
      </c>
      <c r="E123" s="26"/>
      <c r="F123" s="8">
        <f t="shared" si="7"/>
        <v>0</v>
      </c>
    </row>
    <row r="124" spans="1:6" ht="38.25" x14ac:dyDescent="0.25">
      <c r="A124" s="17">
        <v>92</v>
      </c>
      <c r="B124" s="6" t="s">
        <v>111</v>
      </c>
      <c r="C124" s="7" t="s">
        <v>36</v>
      </c>
      <c r="D124" s="8">
        <v>20</v>
      </c>
      <c r="E124" s="26"/>
      <c r="F124" s="8">
        <f t="shared" si="7"/>
        <v>0</v>
      </c>
    </row>
    <row r="125" spans="1:6" ht="33.6" customHeight="1" x14ac:dyDescent="0.25">
      <c r="A125" s="17">
        <v>93</v>
      </c>
      <c r="B125" s="6" t="s">
        <v>112</v>
      </c>
      <c r="C125" s="7" t="s">
        <v>27</v>
      </c>
      <c r="D125" s="7">
        <v>2</v>
      </c>
      <c r="E125" s="26"/>
      <c r="F125" s="8">
        <f t="shared" si="7"/>
        <v>0</v>
      </c>
    </row>
    <row r="126" spans="1:6" ht="33.6" customHeight="1" x14ac:dyDescent="0.25">
      <c r="A126" s="17">
        <v>94</v>
      </c>
      <c r="B126" s="6" t="s">
        <v>113</v>
      </c>
      <c r="C126" s="7" t="s">
        <v>36</v>
      </c>
      <c r="D126" s="8">
        <v>75</v>
      </c>
      <c r="E126" s="26"/>
      <c r="F126" s="8">
        <f t="shared" si="7"/>
        <v>0</v>
      </c>
    </row>
    <row r="127" spans="1:6" ht="26.45" customHeight="1" x14ac:dyDescent="0.25">
      <c r="A127" s="17">
        <v>95</v>
      </c>
      <c r="B127" s="6" t="s">
        <v>114</v>
      </c>
      <c r="C127" s="7" t="s">
        <v>27</v>
      </c>
      <c r="D127" s="7">
        <v>3</v>
      </c>
      <c r="E127" s="26"/>
      <c r="F127" s="8">
        <f t="shared" si="7"/>
        <v>0</v>
      </c>
    </row>
    <row r="128" spans="1:6" ht="26.45" customHeight="1" x14ac:dyDescent="0.25">
      <c r="A128" s="17">
        <v>96</v>
      </c>
      <c r="B128" s="6" t="s">
        <v>115</v>
      </c>
      <c r="C128" s="7" t="s">
        <v>27</v>
      </c>
      <c r="D128" s="7">
        <v>1</v>
      </c>
      <c r="E128" s="26"/>
      <c r="F128" s="8">
        <f t="shared" si="7"/>
        <v>0</v>
      </c>
    </row>
    <row r="129" spans="1:6" ht="26.45" customHeight="1" x14ac:dyDescent="0.25">
      <c r="A129" s="17">
        <v>97</v>
      </c>
      <c r="B129" s="6" t="s">
        <v>116</v>
      </c>
      <c r="C129" s="7" t="s">
        <v>27</v>
      </c>
      <c r="D129" s="7">
        <v>1</v>
      </c>
      <c r="E129" s="26"/>
      <c r="F129" s="8">
        <f t="shared" si="7"/>
        <v>0</v>
      </c>
    </row>
    <row r="130" spans="1:6" ht="26.45" customHeight="1" x14ac:dyDescent="0.25">
      <c r="A130" s="17">
        <v>98</v>
      </c>
      <c r="B130" s="6" t="s">
        <v>117</v>
      </c>
      <c r="C130" s="7" t="s">
        <v>27</v>
      </c>
      <c r="D130" s="7">
        <v>11</v>
      </c>
      <c r="E130" s="26"/>
      <c r="F130" s="8">
        <f t="shared" si="7"/>
        <v>0</v>
      </c>
    </row>
    <row r="131" spans="1:6" ht="26.45" customHeight="1" x14ac:dyDescent="0.25">
      <c r="A131" s="17">
        <v>99</v>
      </c>
      <c r="B131" s="6" t="s">
        <v>118</v>
      </c>
      <c r="C131" s="7" t="s">
        <v>27</v>
      </c>
      <c r="D131" s="7">
        <v>3</v>
      </c>
      <c r="E131" s="26"/>
      <c r="F131" s="8">
        <f t="shared" si="7"/>
        <v>0</v>
      </c>
    </row>
    <row r="132" spans="1:6" ht="26.45" customHeight="1" x14ac:dyDescent="0.25">
      <c r="A132" s="17">
        <v>100</v>
      </c>
      <c r="B132" s="6" t="s">
        <v>119</v>
      </c>
      <c r="C132" s="7" t="s">
        <v>27</v>
      </c>
      <c r="D132" s="7">
        <v>4</v>
      </c>
      <c r="E132" s="26"/>
      <c r="F132" s="8">
        <f t="shared" si="7"/>
        <v>0</v>
      </c>
    </row>
    <row r="133" spans="1:6" ht="33.6" customHeight="1" x14ac:dyDescent="0.25">
      <c r="A133" s="17">
        <v>101</v>
      </c>
      <c r="B133" s="6" t="s">
        <v>120</v>
      </c>
      <c r="C133" s="7" t="s">
        <v>27</v>
      </c>
      <c r="D133" s="7">
        <v>1</v>
      </c>
      <c r="E133" s="26"/>
      <c r="F133" s="8">
        <f t="shared" si="7"/>
        <v>0</v>
      </c>
    </row>
    <row r="134" spans="1:6" ht="28.9" customHeight="1" x14ac:dyDescent="0.25">
      <c r="A134" s="17">
        <v>102</v>
      </c>
      <c r="B134" s="6" t="s">
        <v>121</v>
      </c>
      <c r="C134" s="7" t="s">
        <v>27</v>
      </c>
      <c r="D134" s="7">
        <v>3</v>
      </c>
      <c r="E134" s="26"/>
      <c r="F134" s="8">
        <f t="shared" si="7"/>
        <v>0</v>
      </c>
    </row>
    <row r="135" spans="1:6" ht="24" customHeight="1" x14ac:dyDescent="0.25">
      <c r="A135" s="17">
        <v>103</v>
      </c>
      <c r="B135" s="6" t="s">
        <v>122</v>
      </c>
      <c r="C135" s="7" t="s">
        <v>27</v>
      </c>
      <c r="D135" s="7">
        <v>1</v>
      </c>
      <c r="E135" s="26"/>
      <c r="F135" s="8">
        <f t="shared" si="7"/>
        <v>0</v>
      </c>
    </row>
    <row r="136" spans="1:6" ht="24" customHeight="1" x14ac:dyDescent="0.25">
      <c r="A136" s="17">
        <v>104</v>
      </c>
      <c r="B136" s="6" t="s">
        <v>123</v>
      </c>
      <c r="C136" s="7" t="s">
        <v>27</v>
      </c>
      <c r="D136" s="7">
        <v>1</v>
      </c>
      <c r="E136" s="26"/>
      <c r="F136" s="8">
        <f t="shared" si="7"/>
        <v>0</v>
      </c>
    </row>
    <row r="137" spans="1:6" ht="24" customHeight="1" x14ac:dyDescent="0.25">
      <c r="A137" s="17">
        <v>105</v>
      </c>
      <c r="B137" s="6" t="s">
        <v>124</v>
      </c>
      <c r="C137" s="7" t="s">
        <v>27</v>
      </c>
      <c r="D137" s="7">
        <v>1</v>
      </c>
      <c r="E137" s="26"/>
      <c r="F137" s="8">
        <f t="shared" si="7"/>
        <v>0</v>
      </c>
    </row>
    <row r="138" spans="1:6" ht="24" customHeight="1" x14ac:dyDescent="0.25">
      <c r="A138" s="17">
        <v>106</v>
      </c>
      <c r="B138" s="6" t="s">
        <v>125</v>
      </c>
      <c r="C138" s="7" t="s">
        <v>27</v>
      </c>
      <c r="D138" s="7">
        <v>1</v>
      </c>
      <c r="E138" s="26"/>
      <c r="F138" s="8">
        <f>ROUND(D138*E138,2)</f>
        <v>0</v>
      </c>
    </row>
    <row r="139" spans="1:6" ht="25.15" customHeight="1" x14ac:dyDescent="0.25">
      <c r="A139" s="19"/>
      <c r="B139" s="65" t="s">
        <v>137</v>
      </c>
      <c r="C139" s="38"/>
      <c r="D139" s="38"/>
      <c r="E139" s="71"/>
      <c r="F139" s="39"/>
    </row>
    <row r="140" spans="1:6" ht="51.6" customHeight="1" x14ac:dyDescent="0.25">
      <c r="A140" s="17">
        <v>107</v>
      </c>
      <c r="B140" s="6" t="s">
        <v>126</v>
      </c>
      <c r="C140" s="7" t="s">
        <v>127</v>
      </c>
      <c r="D140" s="8">
        <v>0.53</v>
      </c>
      <c r="E140" s="26"/>
      <c r="F140" s="8">
        <f>ROUND(D140*E140,2)</f>
        <v>0</v>
      </c>
    </row>
    <row r="141" spans="1:6" ht="42.75" customHeight="1" x14ac:dyDescent="0.25">
      <c r="A141" s="17">
        <v>108</v>
      </c>
      <c r="B141" s="6" t="s">
        <v>128</v>
      </c>
      <c r="C141" s="7" t="s">
        <v>63</v>
      </c>
      <c r="D141" s="8">
        <v>19.13</v>
      </c>
      <c r="E141" s="26"/>
      <c r="F141" s="8">
        <f t="shared" ref="F141:F143" si="8">ROUND(D141*E141,2)</f>
        <v>0</v>
      </c>
    </row>
    <row r="142" spans="1:6" ht="31.9" customHeight="1" x14ac:dyDescent="0.25">
      <c r="A142" s="17">
        <v>109</v>
      </c>
      <c r="B142" s="9" t="s">
        <v>129</v>
      </c>
      <c r="C142" s="7" t="s">
        <v>63</v>
      </c>
      <c r="D142" s="8">
        <v>4</v>
      </c>
      <c r="E142" s="26"/>
      <c r="F142" s="8">
        <f t="shared" si="8"/>
        <v>0</v>
      </c>
    </row>
    <row r="143" spans="1:6" ht="38.25" x14ac:dyDescent="0.25">
      <c r="A143" s="17">
        <v>110</v>
      </c>
      <c r="B143" s="9" t="s">
        <v>130</v>
      </c>
      <c r="C143" s="7" t="s">
        <v>27</v>
      </c>
      <c r="D143" s="7">
        <v>4</v>
      </c>
      <c r="E143" s="26"/>
      <c r="F143" s="8">
        <f t="shared" si="8"/>
        <v>0</v>
      </c>
    </row>
    <row r="144" spans="1:6" s="25" customFormat="1" ht="27.75" customHeight="1" x14ac:dyDescent="0.25">
      <c r="A144" s="156" t="s">
        <v>232</v>
      </c>
      <c r="B144" s="157"/>
      <c r="C144" s="157"/>
      <c r="D144" s="157"/>
      <c r="E144" s="158"/>
      <c r="F144" s="53">
        <f>SUM(F26:F143)</f>
        <v>0</v>
      </c>
    </row>
    <row r="145" spans="1:6" ht="19.149999999999999" customHeight="1" x14ac:dyDescent="0.25">
      <c r="A145" s="159" t="s">
        <v>148</v>
      </c>
      <c r="B145" s="160"/>
      <c r="C145" s="160"/>
      <c r="D145" s="160"/>
      <c r="E145" s="160"/>
      <c r="F145" s="161"/>
    </row>
    <row r="146" spans="1:6" ht="14.45" customHeight="1" x14ac:dyDescent="0.25">
      <c r="A146" s="29"/>
      <c r="B146" s="59" t="s">
        <v>150</v>
      </c>
      <c r="C146" s="60"/>
      <c r="D146" s="60"/>
      <c r="E146" s="60"/>
      <c r="F146" s="60"/>
    </row>
    <row r="147" spans="1:6" ht="24.6" customHeight="1" x14ac:dyDescent="0.25">
      <c r="A147" s="61"/>
      <c r="B147" s="62" t="s">
        <v>151</v>
      </c>
      <c r="C147" s="63"/>
      <c r="D147" s="63"/>
      <c r="E147" s="63"/>
      <c r="F147" s="64"/>
    </row>
    <row r="148" spans="1:6" ht="51" customHeight="1" x14ac:dyDescent="0.25">
      <c r="A148" s="78">
        <v>111</v>
      </c>
      <c r="B148" s="79" t="s">
        <v>152</v>
      </c>
      <c r="C148" s="81" t="s">
        <v>63</v>
      </c>
      <c r="D148" s="121">
        <v>16.309999999999999</v>
      </c>
      <c r="E148" s="107"/>
      <c r="F148" s="122">
        <f>ROUND(D148*E148,2)</f>
        <v>0</v>
      </c>
    </row>
    <row r="149" spans="1:6" ht="27.75" customHeight="1" x14ac:dyDescent="0.25">
      <c r="A149" s="118">
        <v>112</v>
      </c>
      <c r="B149" s="119" t="s">
        <v>153</v>
      </c>
      <c r="C149" s="120" t="s">
        <v>63</v>
      </c>
      <c r="D149" s="120">
        <v>29.71</v>
      </c>
      <c r="E149" s="26"/>
      <c r="F149" s="106">
        <f t="shared" ref="F149:F150" si="9">ROUND(D149*E149,2)</f>
        <v>0</v>
      </c>
    </row>
    <row r="150" spans="1:6" ht="54" customHeight="1" x14ac:dyDescent="0.25">
      <c r="A150" s="118">
        <v>113</v>
      </c>
      <c r="B150" s="119" t="s">
        <v>154</v>
      </c>
      <c r="C150" s="120" t="s">
        <v>63</v>
      </c>
      <c r="D150" s="120">
        <v>30.36</v>
      </c>
      <c r="E150" s="26"/>
      <c r="F150" s="106">
        <f t="shared" si="9"/>
        <v>0</v>
      </c>
    </row>
    <row r="151" spans="1:6" x14ac:dyDescent="0.25">
      <c r="A151" s="123"/>
      <c r="B151" s="124" t="s">
        <v>155</v>
      </c>
      <c r="C151" s="125"/>
      <c r="D151" s="125"/>
      <c r="E151" s="126"/>
      <c r="F151" s="127"/>
    </row>
    <row r="152" spans="1:6" x14ac:dyDescent="0.25">
      <c r="A152" s="82"/>
      <c r="B152" s="83" t="s">
        <v>156</v>
      </c>
      <c r="C152" s="84"/>
      <c r="D152" s="84"/>
      <c r="E152" s="108"/>
      <c r="F152" s="109"/>
    </row>
    <row r="153" spans="1:6" ht="25.5" x14ac:dyDescent="0.25">
      <c r="A153" s="85">
        <v>114</v>
      </c>
      <c r="B153" s="86" t="s">
        <v>157</v>
      </c>
      <c r="C153" s="87" t="s">
        <v>27</v>
      </c>
      <c r="D153" s="88">
        <v>6</v>
      </c>
      <c r="E153" s="110"/>
      <c r="F153" s="111">
        <f>ROUND(D153*E153,2)</f>
        <v>0</v>
      </c>
    </row>
    <row r="154" spans="1:6" ht="18.75" customHeight="1" x14ac:dyDescent="0.25">
      <c r="A154" s="73">
        <v>115</v>
      </c>
      <c r="B154" s="74" t="s">
        <v>158</v>
      </c>
      <c r="C154" s="76" t="s">
        <v>36</v>
      </c>
      <c r="D154" s="75">
        <v>38</v>
      </c>
      <c r="E154" s="26"/>
      <c r="F154" s="111">
        <f t="shared" ref="F154:F162" si="10">ROUND(D154*E154,2)</f>
        <v>0</v>
      </c>
    </row>
    <row r="155" spans="1:6" ht="18.75" customHeight="1" x14ac:dyDescent="0.25">
      <c r="A155" s="85">
        <v>116</v>
      </c>
      <c r="B155" s="74" t="s">
        <v>159</v>
      </c>
      <c r="C155" s="76" t="s">
        <v>36</v>
      </c>
      <c r="D155" s="75">
        <v>66.5</v>
      </c>
      <c r="E155" s="26"/>
      <c r="F155" s="111">
        <f t="shared" si="10"/>
        <v>0</v>
      </c>
    </row>
    <row r="156" spans="1:6" ht="51" x14ac:dyDescent="0.25">
      <c r="A156" s="73">
        <v>117</v>
      </c>
      <c r="B156" s="74" t="s">
        <v>160</v>
      </c>
      <c r="C156" s="76" t="s">
        <v>27</v>
      </c>
      <c r="D156" s="89">
        <v>16</v>
      </c>
      <c r="E156" s="26"/>
      <c r="F156" s="111">
        <f t="shared" si="10"/>
        <v>0</v>
      </c>
    </row>
    <row r="157" spans="1:6" ht="39.75" customHeight="1" x14ac:dyDescent="0.25">
      <c r="A157" s="85">
        <v>118</v>
      </c>
      <c r="B157" s="74" t="s">
        <v>161</v>
      </c>
      <c r="C157" s="76" t="s">
        <v>36</v>
      </c>
      <c r="D157" s="75">
        <v>104.5</v>
      </c>
      <c r="E157" s="26"/>
      <c r="F157" s="111">
        <f t="shared" si="10"/>
        <v>0</v>
      </c>
    </row>
    <row r="158" spans="1:6" ht="17.25" customHeight="1" x14ac:dyDescent="0.25">
      <c r="A158" s="73">
        <v>119</v>
      </c>
      <c r="B158" s="74" t="s">
        <v>162</v>
      </c>
      <c r="C158" s="76" t="s">
        <v>36</v>
      </c>
      <c r="D158" s="75">
        <v>104.5</v>
      </c>
      <c r="E158" s="26"/>
      <c r="F158" s="111">
        <f t="shared" si="10"/>
        <v>0</v>
      </c>
    </row>
    <row r="159" spans="1:6" ht="25.5" x14ac:dyDescent="0.25">
      <c r="A159" s="85">
        <v>120</v>
      </c>
      <c r="B159" s="74" t="s">
        <v>163</v>
      </c>
      <c r="C159" s="76" t="s">
        <v>26</v>
      </c>
      <c r="D159" s="89">
        <v>16</v>
      </c>
      <c r="E159" s="26"/>
      <c r="F159" s="111">
        <f t="shared" si="10"/>
        <v>0</v>
      </c>
    </row>
    <row r="160" spans="1:6" ht="25.5" x14ac:dyDescent="0.25">
      <c r="A160" s="73">
        <v>121</v>
      </c>
      <c r="B160" s="74" t="s">
        <v>164</v>
      </c>
      <c r="C160" s="76" t="s">
        <v>27</v>
      </c>
      <c r="D160" s="89">
        <v>6</v>
      </c>
      <c r="E160" s="26"/>
      <c r="F160" s="111">
        <f t="shared" si="10"/>
        <v>0</v>
      </c>
    </row>
    <row r="161" spans="1:6" ht="25.5" x14ac:dyDescent="0.25">
      <c r="A161" s="85">
        <v>122</v>
      </c>
      <c r="B161" s="74" t="s">
        <v>165</v>
      </c>
      <c r="C161" s="76" t="s">
        <v>26</v>
      </c>
      <c r="D161" s="89">
        <v>6</v>
      </c>
      <c r="E161" s="26"/>
      <c r="F161" s="111">
        <f t="shared" si="10"/>
        <v>0</v>
      </c>
    </row>
    <row r="162" spans="1:6" ht="25.5" x14ac:dyDescent="0.25">
      <c r="A162" s="73">
        <v>123</v>
      </c>
      <c r="B162" s="79" t="s">
        <v>166</v>
      </c>
      <c r="C162" s="80" t="s">
        <v>26</v>
      </c>
      <c r="D162" s="90">
        <v>14</v>
      </c>
      <c r="E162" s="107"/>
      <c r="F162" s="111">
        <f t="shared" si="10"/>
        <v>0</v>
      </c>
    </row>
    <row r="163" spans="1:6" x14ac:dyDescent="0.25">
      <c r="A163" s="82"/>
      <c r="B163" s="83" t="s">
        <v>167</v>
      </c>
      <c r="C163" s="84"/>
      <c r="D163" s="84"/>
      <c r="E163" s="108"/>
      <c r="F163" s="109"/>
    </row>
    <row r="164" spans="1:6" ht="38.25" x14ac:dyDescent="0.25">
      <c r="A164" s="85">
        <v>124</v>
      </c>
      <c r="B164" s="86" t="s">
        <v>168</v>
      </c>
      <c r="C164" s="87" t="s">
        <v>27</v>
      </c>
      <c r="D164" s="88">
        <v>10</v>
      </c>
      <c r="E164" s="110"/>
      <c r="F164" s="111">
        <f>ROUND(D164*E164,2)</f>
        <v>0</v>
      </c>
    </row>
    <row r="165" spans="1:6" ht="41.25" customHeight="1" x14ac:dyDescent="0.25">
      <c r="A165" s="73">
        <v>125</v>
      </c>
      <c r="B165" s="74" t="s">
        <v>169</v>
      </c>
      <c r="C165" s="76" t="s">
        <v>27</v>
      </c>
      <c r="D165" s="89">
        <v>10</v>
      </c>
      <c r="E165" s="26"/>
      <c r="F165" s="111">
        <f t="shared" ref="F165:F172" si="11">ROUND(D165*E165,2)</f>
        <v>0</v>
      </c>
    </row>
    <row r="166" spans="1:6" ht="28.5" customHeight="1" x14ac:dyDescent="0.25">
      <c r="A166" s="85">
        <v>126</v>
      </c>
      <c r="B166" s="74" t="s">
        <v>170</v>
      </c>
      <c r="C166" s="76" t="s">
        <v>27</v>
      </c>
      <c r="D166" s="89">
        <v>14</v>
      </c>
      <c r="E166" s="26"/>
      <c r="F166" s="111">
        <f t="shared" si="11"/>
        <v>0</v>
      </c>
    </row>
    <row r="167" spans="1:6" ht="40.5" customHeight="1" x14ac:dyDescent="0.25">
      <c r="A167" s="73">
        <v>127</v>
      </c>
      <c r="B167" s="74" t="s">
        <v>171</v>
      </c>
      <c r="C167" s="76" t="s">
        <v>36</v>
      </c>
      <c r="D167" s="75">
        <v>75</v>
      </c>
      <c r="E167" s="26"/>
      <c r="F167" s="111">
        <f t="shared" si="11"/>
        <v>0</v>
      </c>
    </row>
    <row r="168" spans="1:6" ht="52.5" customHeight="1" x14ac:dyDescent="0.25">
      <c r="A168" s="85">
        <v>128</v>
      </c>
      <c r="B168" s="74" t="s">
        <v>172</v>
      </c>
      <c r="C168" s="76" t="s">
        <v>27</v>
      </c>
      <c r="D168" s="89">
        <v>10</v>
      </c>
      <c r="E168" s="26"/>
      <c r="F168" s="111">
        <f t="shared" si="11"/>
        <v>0</v>
      </c>
    </row>
    <row r="169" spans="1:6" ht="25.5" x14ac:dyDescent="0.25">
      <c r="A169" s="73">
        <v>129</v>
      </c>
      <c r="B169" s="74" t="s">
        <v>173</v>
      </c>
      <c r="C169" s="76" t="s">
        <v>36</v>
      </c>
      <c r="D169" s="75">
        <v>39.200000000000003</v>
      </c>
      <c r="E169" s="26"/>
      <c r="F169" s="111">
        <f t="shared" si="11"/>
        <v>0</v>
      </c>
    </row>
    <row r="170" spans="1:6" ht="42" customHeight="1" x14ac:dyDescent="0.25">
      <c r="A170" s="85">
        <v>130</v>
      </c>
      <c r="B170" s="74" t="s">
        <v>174</v>
      </c>
      <c r="C170" s="76" t="s">
        <v>27</v>
      </c>
      <c r="D170" s="89">
        <v>4</v>
      </c>
      <c r="E170" s="26"/>
      <c r="F170" s="111">
        <f t="shared" si="11"/>
        <v>0</v>
      </c>
    </row>
    <row r="171" spans="1:6" ht="17.25" customHeight="1" x14ac:dyDescent="0.25">
      <c r="A171" s="73">
        <v>131</v>
      </c>
      <c r="B171" s="74" t="s">
        <v>175</v>
      </c>
      <c r="C171" s="76" t="s">
        <v>27</v>
      </c>
      <c r="D171" s="89">
        <v>4</v>
      </c>
      <c r="E171" s="26"/>
      <c r="F171" s="111">
        <f t="shared" si="11"/>
        <v>0</v>
      </c>
    </row>
    <row r="172" spans="1:6" ht="42" customHeight="1" x14ac:dyDescent="0.25">
      <c r="A172" s="85">
        <v>132</v>
      </c>
      <c r="B172" s="79" t="s">
        <v>176</v>
      </c>
      <c r="C172" s="80" t="s">
        <v>36</v>
      </c>
      <c r="D172" s="81">
        <v>30.9</v>
      </c>
      <c r="E172" s="107"/>
      <c r="F172" s="111">
        <f t="shared" si="11"/>
        <v>0</v>
      </c>
    </row>
    <row r="173" spans="1:6" x14ac:dyDescent="0.25">
      <c r="A173" s="91"/>
      <c r="B173" s="92" t="s">
        <v>177</v>
      </c>
      <c r="C173" s="93"/>
      <c r="D173" s="93"/>
      <c r="E173" s="112"/>
      <c r="F173" s="113"/>
    </row>
    <row r="174" spans="1:6" ht="16.5" customHeight="1" x14ac:dyDescent="0.25">
      <c r="A174" s="82"/>
      <c r="B174" s="83" t="s">
        <v>178</v>
      </c>
      <c r="C174" s="84"/>
      <c r="D174" s="84"/>
      <c r="E174" s="108"/>
      <c r="F174" s="109"/>
    </row>
    <row r="175" spans="1:6" ht="25.5" x14ac:dyDescent="0.25">
      <c r="A175" s="85">
        <v>133</v>
      </c>
      <c r="B175" s="86" t="s">
        <v>179</v>
      </c>
      <c r="C175" s="87" t="s">
        <v>102</v>
      </c>
      <c r="D175" s="77">
        <v>34.700000000000003</v>
      </c>
      <c r="E175" s="110"/>
      <c r="F175" s="111">
        <f>ROUND(D175*E175,2)</f>
        <v>0</v>
      </c>
    </row>
    <row r="176" spans="1:6" ht="25.5" x14ac:dyDescent="0.25">
      <c r="A176" s="73">
        <v>134</v>
      </c>
      <c r="B176" s="74" t="s">
        <v>180</v>
      </c>
      <c r="C176" s="76" t="s">
        <v>36</v>
      </c>
      <c r="D176" s="75">
        <v>12</v>
      </c>
      <c r="E176" s="26"/>
      <c r="F176" s="111">
        <f t="shared" ref="F176:F187" si="12">ROUND(D176*E176,2)</f>
        <v>0</v>
      </c>
    </row>
    <row r="177" spans="1:6" ht="41.25" customHeight="1" x14ac:dyDescent="0.25">
      <c r="A177" s="85">
        <v>135</v>
      </c>
      <c r="B177" s="74" t="s">
        <v>181</v>
      </c>
      <c r="C177" s="76" t="s">
        <v>36</v>
      </c>
      <c r="D177" s="75">
        <v>16</v>
      </c>
      <c r="E177" s="26"/>
      <c r="F177" s="111">
        <f t="shared" si="12"/>
        <v>0</v>
      </c>
    </row>
    <row r="178" spans="1:6" ht="41.25" customHeight="1" x14ac:dyDescent="0.25">
      <c r="A178" s="73">
        <v>136</v>
      </c>
      <c r="B178" s="74" t="s">
        <v>182</v>
      </c>
      <c r="C178" s="76" t="s">
        <v>36</v>
      </c>
      <c r="D178" s="75">
        <v>104.5</v>
      </c>
      <c r="E178" s="26"/>
      <c r="F178" s="111">
        <f t="shared" si="12"/>
        <v>0</v>
      </c>
    </row>
    <row r="179" spans="1:6" ht="52.5" customHeight="1" x14ac:dyDescent="0.25">
      <c r="A179" s="85">
        <v>137</v>
      </c>
      <c r="B179" s="74" t="s">
        <v>183</v>
      </c>
      <c r="C179" s="76" t="s">
        <v>27</v>
      </c>
      <c r="D179" s="89">
        <v>24</v>
      </c>
      <c r="E179" s="26"/>
      <c r="F179" s="111">
        <f t="shared" si="12"/>
        <v>0</v>
      </c>
    </row>
    <row r="180" spans="1:6" ht="38.25" x14ac:dyDescent="0.25">
      <c r="A180" s="73">
        <v>138</v>
      </c>
      <c r="B180" s="74" t="s">
        <v>184</v>
      </c>
      <c r="C180" s="76" t="s">
        <v>63</v>
      </c>
      <c r="D180" s="75">
        <v>34.17</v>
      </c>
      <c r="E180" s="26"/>
      <c r="F180" s="111">
        <f t="shared" si="12"/>
        <v>0</v>
      </c>
    </row>
    <row r="181" spans="1:6" ht="25.5" x14ac:dyDescent="0.25">
      <c r="A181" s="85">
        <v>139</v>
      </c>
      <c r="B181" s="74" t="s">
        <v>185</v>
      </c>
      <c r="C181" s="76" t="s">
        <v>63</v>
      </c>
      <c r="D181" s="75">
        <v>34.17</v>
      </c>
      <c r="E181" s="26"/>
      <c r="F181" s="111">
        <f t="shared" si="12"/>
        <v>0</v>
      </c>
    </row>
    <row r="182" spans="1:6" x14ac:dyDescent="0.25">
      <c r="A182" s="73">
        <v>140</v>
      </c>
      <c r="B182" s="74" t="s">
        <v>186</v>
      </c>
      <c r="C182" s="76" t="s">
        <v>63</v>
      </c>
      <c r="D182" s="75">
        <v>561.66</v>
      </c>
      <c r="E182" s="26"/>
      <c r="F182" s="111">
        <f t="shared" si="12"/>
        <v>0</v>
      </c>
    </row>
    <row r="183" spans="1:6" ht="25.5" x14ac:dyDescent="0.25">
      <c r="A183" s="85">
        <v>141</v>
      </c>
      <c r="B183" s="74" t="s">
        <v>187</v>
      </c>
      <c r="C183" s="76" t="s">
        <v>63</v>
      </c>
      <c r="D183" s="75">
        <v>45</v>
      </c>
      <c r="E183" s="26"/>
      <c r="F183" s="111">
        <f t="shared" si="12"/>
        <v>0</v>
      </c>
    </row>
    <row r="184" spans="1:6" ht="25.5" x14ac:dyDescent="0.25">
      <c r="A184" s="73">
        <v>142</v>
      </c>
      <c r="B184" s="74" t="s">
        <v>188</v>
      </c>
      <c r="C184" s="76" t="s">
        <v>63</v>
      </c>
      <c r="D184" s="75">
        <v>66.790000000000006</v>
      </c>
      <c r="E184" s="26"/>
      <c r="F184" s="111">
        <f t="shared" si="12"/>
        <v>0</v>
      </c>
    </row>
    <row r="185" spans="1:6" ht="25.5" x14ac:dyDescent="0.25">
      <c r="A185" s="85">
        <v>143</v>
      </c>
      <c r="B185" s="74" t="s">
        <v>189</v>
      </c>
      <c r="C185" s="76" t="s">
        <v>63</v>
      </c>
      <c r="D185" s="75">
        <v>34.17</v>
      </c>
      <c r="E185" s="26"/>
      <c r="F185" s="111">
        <f t="shared" si="12"/>
        <v>0</v>
      </c>
    </row>
    <row r="186" spans="1:6" ht="25.5" x14ac:dyDescent="0.25">
      <c r="A186" s="73">
        <v>144</v>
      </c>
      <c r="B186" s="74" t="s">
        <v>190</v>
      </c>
      <c r="C186" s="76" t="s">
        <v>63</v>
      </c>
      <c r="D186" s="75">
        <v>167.11</v>
      </c>
      <c r="E186" s="26"/>
      <c r="F186" s="111">
        <f t="shared" si="12"/>
        <v>0</v>
      </c>
    </row>
    <row r="187" spans="1:6" ht="25.5" x14ac:dyDescent="0.25">
      <c r="A187" s="85">
        <v>145</v>
      </c>
      <c r="B187" s="79" t="s">
        <v>191</v>
      </c>
      <c r="C187" s="80" t="s">
        <v>63</v>
      </c>
      <c r="D187" s="81">
        <v>394.55</v>
      </c>
      <c r="E187" s="107"/>
      <c r="F187" s="111">
        <f t="shared" si="12"/>
        <v>0</v>
      </c>
    </row>
    <row r="188" spans="1:6" x14ac:dyDescent="0.25">
      <c r="A188" s="82"/>
      <c r="B188" s="83" t="s">
        <v>192</v>
      </c>
      <c r="C188" s="84"/>
      <c r="D188" s="84"/>
      <c r="E188" s="108"/>
      <c r="F188" s="109"/>
    </row>
    <row r="189" spans="1:6" ht="25.5" x14ac:dyDescent="0.25">
      <c r="A189" s="85">
        <v>146</v>
      </c>
      <c r="B189" s="86" t="s">
        <v>193</v>
      </c>
      <c r="C189" s="87" t="s">
        <v>27</v>
      </c>
      <c r="D189" s="88">
        <v>2</v>
      </c>
      <c r="E189" s="110"/>
      <c r="F189" s="111">
        <f>ROUND(D189*E189,2)</f>
        <v>0</v>
      </c>
    </row>
    <row r="190" spans="1:6" ht="69.75" customHeight="1" x14ac:dyDescent="0.25">
      <c r="A190" s="73">
        <v>147</v>
      </c>
      <c r="B190" s="74" t="s">
        <v>194</v>
      </c>
      <c r="C190" s="76" t="s">
        <v>63</v>
      </c>
      <c r="D190" s="75">
        <v>3.2</v>
      </c>
      <c r="E190" s="26"/>
      <c r="F190" s="111">
        <f t="shared" ref="F190:F196" si="13">ROUND(D190*E190,2)</f>
        <v>0</v>
      </c>
    </row>
    <row r="191" spans="1:6" ht="39" customHeight="1" x14ac:dyDescent="0.25">
      <c r="A191" s="85">
        <v>148</v>
      </c>
      <c r="B191" s="74" t="s">
        <v>195</v>
      </c>
      <c r="C191" s="76" t="s">
        <v>63</v>
      </c>
      <c r="D191" s="75">
        <v>3.2</v>
      </c>
      <c r="E191" s="26"/>
      <c r="F191" s="111">
        <f t="shared" si="13"/>
        <v>0</v>
      </c>
    </row>
    <row r="192" spans="1:6" ht="25.5" x14ac:dyDescent="0.25">
      <c r="A192" s="73">
        <v>149</v>
      </c>
      <c r="B192" s="74" t="s">
        <v>196</v>
      </c>
      <c r="C192" s="76" t="s">
        <v>36</v>
      </c>
      <c r="D192" s="75">
        <v>20</v>
      </c>
      <c r="E192" s="26"/>
      <c r="F192" s="111">
        <f t="shared" si="13"/>
        <v>0</v>
      </c>
    </row>
    <row r="193" spans="1:6" ht="25.5" x14ac:dyDescent="0.25">
      <c r="A193" s="85">
        <v>150</v>
      </c>
      <c r="B193" s="74" t="s">
        <v>197</v>
      </c>
      <c r="C193" s="76" t="s">
        <v>36</v>
      </c>
      <c r="D193" s="75">
        <v>20</v>
      </c>
      <c r="E193" s="26"/>
      <c r="F193" s="111">
        <f t="shared" si="13"/>
        <v>0</v>
      </c>
    </row>
    <row r="194" spans="1:6" ht="38.25" x14ac:dyDescent="0.25">
      <c r="A194" s="73">
        <v>151</v>
      </c>
      <c r="B194" s="74" t="s">
        <v>198</v>
      </c>
      <c r="C194" s="76" t="s">
        <v>27</v>
      </c>
      <c r="D194" s="89">
        <v>2</v>
      </c>
      <c r="E194" s="26"/>
      <c r="F194" s="111">
        <f t="shared" si="13"/>
        <v>0</v>
      </c>
    </row>
    <row r="195" spans="1:6" ht="18" customHeight="1" x14ac:dyDescent="0.25">
      <c r="A195" s="85">
        <v>152</v>
      </c>
      <c r="B195" s="74" t="s">
        <v>199</v>
      </c>
      <c r="C195" s="76" t="s">
        <v>27</v>
      </c>
      <c r="D195" s="89">
        <v>2</v>
      </c>
      <c r="E195" s="26"/>
      <c r="F195" s="111">
        <f t="shared" si="13"/>
        <v>0</v>
      </c>
    </row>
    <row r="196" spans="1:6" ht="38.25" x14ac:dyDescent="0.25">
      <c r="A196" s="73">
        <v>153</v>
      </c>
      <c r="B196" s="79" t="s">
        <v>200</v>
      </c>
      <c r="C196" s="80" t="s">
        <v>63</v>
      </c>
      <c r="D196" s="81">
        <v>1.8</v>
      </c>
      <c r="E196" s="107"/>
      <c r="F196" s="111">
        <f t="shared" si="13"/>
        <v>0</v>
      </c>
    </row>
    <row r="197" spans="1:6" x14ac:dyDescent="0.25">
      <c r="A197" s="82"/>
      <c r="B197" s="83" t="s">
        <v>201</v>
      </c>
      <c r="C197" s="84"/>
      <c r="D197" s="84"/>
      <c r="E197" s="108"/>
      <c r="F197" s="109"/>
    </row>
    <row r="198" spans="1:6" ht="18.75" customHeight="1" x14ac:dyDescent="0.25">
      <c r="A198" s="85">
        <v>154</v>
      </c>
      <c r="B198" s="86" t="s">
        <v>202</v>
      </c>
      <c r="C198" s="87" t="s">
        <v>63</v>
      </c>
      <c r="D198" s="77">
        <v>65.42</v>
      </c>
      <c r="E198" s="110"/>
      <c r="F198" s="111">
        <f>ROUND(D198*E198,2)</f>
        <v>0</v>
      </c>
    </row>
    <row r="199" spans="1:6" ht="25.5" x14ac:dyDescent="0.25">
      <c r="A199" s="73">
        <v>155</v>
      </c>
      <c r="B199" s="74" t="s">
        <v>203</v>
      </c>
      <c r="C199" s="76" t="s">
        <v>102</v>
      </c>
      <c r="D199" s="75">
        <v>25.56</v>
      </c>
      <c r="E199" s="26"/>
      <c r="F199" s="111">
        <f t="shared" ref="F199:F218" si="14">ROUND(D199*E199,2)</f>
        <v>0</v>
      </c>
    </row>
    <row r="200" spans="1:6" ht="25.5" x14ac:dyDescent="0.25">
      <c r="A200" s="85">
        <v>156</v>
      </c>
      <c r="B200" s="74" t="s">
        <v>204</v>
      </c>
      <c r="C200" s="76" t="s">
        <v>63</v>
      </c>
      <c r="D200" s="75">
        <v>84.87</v>
      </c>
      <c r="E200" s="26"/>
      <c r="F200" s="111">
        <f t="shared" si="14"/>
        <v>0</v>
      </c>
    </row>
    <row r="201" spans="1:6" ht="25.5" x14ac:dyDescent="0.25">
      <c r="A201" s="73">
        <v>157</v>
      </c>
      <c r="B201" s="74" t="s">
        <v>205</v>
      </c>
      <c r="C201" s="76" t="s">
        <v>206</v>
      </c>
      <c r="D201" s="75">
        <v>18</v>
      </c>
      <c r="E201" s="26"/>
      <c r="F201" s="111">
        <f t="shared" si="14"/>
        <v>0</v>
      </c>
    </row>
    <row r="202" spans="1:6" ht="25.5" x14ac:dyDescent="0.25">
      <c r="A202" s="85">
        <v>158</v>
      </c>
      <c r="B202" s="74" t="s">
        <v>207</v>
      </c>
      <c r="C202" s="76" t="s">
        <v>63</v>
      </c>
      <c r="D202" s="75">
        <v>85.58</v>
      </c>
      <c r="E202" s="26"/>
      <c r="F202" s="111">
        <f t="shared" si="14"/>
        <v>0</v>
      </c>
    </row>
    <row r="203" spans="1:6" ht="25.5" x14ac:dyDescent="0.25">
      <c r="A203" s="78">
        <v>159</v>
      </c>
      <c r="B203" s="79" t="s">
        <v>208</v>
      </c>
      <c r="C203" s="80" t="s">
        <v>63</v>
      </c>
      <c r="D203" s="81">
        <v>85.56</v>
      </c>
      <c r="E203" s="107"/>
      <c r="F203" s="114">
        <f t="shared" si="14"/>
        <v>0</v>
      </c>
    </row>
    <row r="204" spans="1:6" ht="25.5" x14ac:dyDescent="0.25">
      <c r="A204" s="118">
        <v>160</v>
      </c>
      <c r="B204" s="119" t="s">
        <v>209</v>
      </c>
      <c r="C204" s="120" t="s">
        <v>63</v>
      </c>
      <c r="D204" s="120">
        <v>62.52</v>
      </c>
      <c r="E204" s="26"/>
      <c r="F204" s="106">
        <f t="shared" si="14"/>
        <v>0</v>
      </c>
    </row>
    <row r="205" spans="1:6" ht="18" customHeight="1" x14ac:dyDescent="0.25">
      <c r="A205" s="118">
        <v>161</v>
      </c>
      <c r="B205" s="119" t="s">
        <v>210</v>
      </c>
      <c r="C205" s="120" t="s">
        <v>36</v>
      </c>
      <c r="D205" s="120">
        <v>87</v>
      </c>
      <c r="E205" s="26"/>
      <c r="F205" s="106">
        <f t="shared" si="14"/>
        <v>0</v>
      </c>
    </row>
    <row r="206" spans="1:6" ht="18" customHeight="1" x14ac:dyDescent="0.25">
      <c r="A206" s="85">
        <v>162</v>
      </c>
      <c r="B206" s="86" t="s">
        <v>211</v>
      </c>
      <c r="C206" s="87" t="s">
        <v>36</v>
      </c>
      <c r="D206" s="77">
        <v>6</v>
      </c>
      <c r="E206" s="110"/>
      <c r="F206" s="111">
        <f t="shared" si="14"/>
        <v>0</v>
      </c>
    </row>
    <row r="207" spans="1:6" ht="18" customHeight="1" x14ac:dyDescent="0.25">
      <c r="A207" s="73">
        <v>163</v>
      </c>
      <c r="B207" s="74" t="s">
        <v>212</v>
      </c>
      <c r="C207" s="76" t="s">
        <v>63</v>
      </c>
      <c r="D207" s="75">
        <v>25.05</v>
      </c>
      <c r="E207" s="26"/>
      <c r="F207" s="111">
        <f t="shared" si="14"/>
        <v>0</v>
      </c>
    </row>
    <row r="208" spans="1:6" ht="38.25" x14ac:dyDescent="0.25">
      <c r="A208" s="85">
        <v>164</v>
      </c>
      <c r="B208" s="74" t="s">
        <v>213</v>
      </c>
      <c r="C208" s="76" t="s">
        <v>102</v>
      </c>
      <c r="D208" s="75">
        <v>14</v>
      </c>
      <c r="E208" s="26"/>
      <c r="F208" s="111">
        <f t="shared" si="14"/>
        <v>0</v>
      </c>
    </row>
    <row r="209" spans="1:6" ht="51" x14ac:dyDescent="0.25">
      <c r="A209" s="73">
        <v>165</v>
      </c>
      <c r="B209" s="74" t="s">
        <v>214</v>
      </c>
      <c r="C209" s="76" t="s">
        <v>102</v>
      </c>
      <c r="D209" s="75">
        <v>14</v>
      </c>
      <c r="E209" s="26"/>
      <c r="F209" s="111">
        <f t="shared" si="14"/>
        <v>0</v>
      </c>
    </row>
    <row r="210" spans="1:6" ht="18.75" customHeight="1" x14ac:dyDescent="0.25">
      <c r="A210" s="85">
        <v>166</v>
      </c>
      <c r="B210" s="74" t="s">
        <v>215</v>
      </c>
      <c r="C210" s="76" t="s">
        <v>63</v>
      </c>
      <c r="D210" s="75">
        <v>36</v>
      </c>
      <c r="E210" s="26"/>
      <c r="F210" s="111">
        <f t="shared" si="14"/>
        <v>0</v>
      </c>
    </row>
    <row r="211" spans="1:6" ht="18.75" customHeight="1" x14ac:dyDescent="0.25">
      <c r="A211" s="132">
        <v>167</v>
      </c>
      <c r="B211" s="133" t="s">
        <v>96</v>
      </c>
      <c r="C211" s="134" t="s">
        <v>63</v>
      </c>
      <c r="D211" s="135">
        <v>167.11</v>
      </c>
      <c r="E211" s="26"/>
      <c r="F211" s="111">
        <f t="shared" si="14"/>
        <v>0</v>
      </c>
    </row>
    <row r="212" spans="1:6" ht="18.75" customHeight="1" x14ac:dyDescent="0.25">
      <c r="A212" s="94"/>
      <c r="B212" s="95" t="s">
        <v>228</v>
      </c>
      <c r="C212" s="96"/>
      <c r="D212" s="96"/>
      <c r="E212" s="115"/>
      <c r="F212" s="116"/>
    </row>
    <row r="213" spans="1:6" ht="24.6" customHeight="1" x14ac:dyDescent="0.25">
      <c r="A213" s="97">
        <v>168</v>
      </c>
      <c r="B213" s="98" t="s">
        <v>227</v>
      </c>
      <c r="C213" s="99" t="s">
        <v>26</v>
      </c>
      <c r="D213" s="100">
        <v>2</v>
      </c>
      <c r="E213" s="26"/>
      <c r="F213" s="117">
        <f t="shared" si="14"/>
        <v>0</v>
      </c>
    </row>
    <row r="214" spans="1:6" ht="18.75" customHeight="1" x14ac:dyDescent="0.25">
      <c r="A214" s="101">
        <v>169</v>
      </c>
      <c r="B214" s="102" t="s">
        <v>216</v>
      </c>
      <c r="C214" s="103" t="s">
        <v>13</v>
      </c>
      <c r="D214" s="104">
        <v>3</v>
      </c>
      <c r="E214" s="26"/>
      <c r="F214" s="117">
        <f t="shared" si="14"/>
        <v>0</v>
      </c>
    </row>
    <row r="215" spans="1:6" ht="18.75" customHeight="1" x14ac:dyDescent="0.25">
      <c r="A215" s="97">
        <v>170</v>
      </c>
      <c r="B215" s="102" t="s">
        <v>224</v>
      </c>
      <c r="C215" s="103" t="s">
        <v>27</v>
      </c>
      <c r="D215" s="104">
        <v>2</v>
      </c>
      <c r="E215" s="26"/>
      <c r="F215" s="117">
        <f t="shared" si="14"/>
        <v>0</v>
      </c>
    </row>
    <row r="216" spans="1:6" ht="26.45" customHeight="1" x14ac:dyDescent="0.25">
      <c r="A216" s="97">
        <v>171</v>
      </c>
      <c r="B216" s="102" t="s">
        <v>225</v>
      </c>
      <c r="C216" s="103" t="s">
        <v>27</v>
      </c>
      <c r="D216" s="104">
        <v>3</v>
      </c>
      <c r="E216" s="26"/>
      <c r="F216" s="117">
        <f t="shared" si="14"/>
        <v>0</v>
      </c>
    </row>
    <row r="217" spans="1:6" ht="31.9" customHeight="1" x14ac:dyDescent="0.25">
      <c r="A217" s="101">
        <v>172</v>
      </c>
      <c r="B217" s="102" t="s">
        <v>226</v>
      </c>
      <c r="C217" s="103" t="s">
        <v>27</v>
      </c>
      <c r="D217" s="104">
        <v>3</v>
      </c>
      <c r="E217" s="26"/>
      <c r="F217" s="117">
        <f t="shared" si="14"/>
        <v>0</v>
      </c>
    </row>
    <row r="218" spans="1:6" ht="32.25" customHeight="1" x14ac:dyDescent="0.25">
      <c r="A218" s="128">
        <v>173</v>
      </c>
      <c r="B218" s="129" t="s">
        <v>217</v>
      </c>
      <c r="C218" s="130" t="s">
        <v>27</v>
      </c>
      <c r="D218" s="131">
        <v>1</v>
      </c>
      <c r="E218" s="26"/>
      <c r="F218" s="117">
        <f t="shared" si="14"/>
        <v>0</v>
      </c>
    </row>
    <row r="219" spans="1:6" s="25" customFormat="1" ht="27.75" customHeight="1" x14ac:dyDescent="0.25">
      <c r="A219" s="156" t="s">
        <v>218</v>
      </c>
      <c r="B219" s="157"/>
      <c r="C219" s="157"/>
      <c r="D219" s="157"/>
      <c r="E219" s="158"/>
      <c r="F219" s="53">
        <f>SUM(F148:F218)</f>
        <v>0</v>
      </c>
    </row>
    <row r="220" spans="1:6" s="25" customFormat="1" ht="25.15" customHeight="1" x14ac:dyDescent="0.25">
      <c r="A220" s="18"/>
      <c r="B220" s="5"/>
      <c r="C220" s="68"/>
      <c r="D220" s="68"/>
      <c r="E220" s="68"/>
      <c r="F220" s="68"/>
    </row>
    <row r="221" spans="1:6" x14ac:dyDescent="0.25">
      <c r="A221" s="18"/>
      <c r="B221" s="5"/>
      <c r="F221" s="68"/>
    </row>
    <row r="222" spans="1:6" ht="15" customHeight="1" x14ac:dyDescent="0.25">
      <c r="A222" s="155" t="s">
        <v>138</v>
      </c>
      <c r="B222" s="155"/>
      <c r="C222" s="155"/>
      <c r="D222" s="155"/>
      <c r="E222" s="155"/>
      <c r="F222" s="155"/>
    </row>
    <row r="223" spans="1:6" ht="20.45" customHeight="1" x14ac:dyDescent="0.25">
      <c r="A223" s="155"/>
      <c r="B223" s="155"/>
      <c r="C223" s="155"/>
      <c r="D223" s="155"/>
      <c r="E223" s="155"/>
      <c r="F223" s="155"/>
    </row>
    <row r="224" spans="1:6" ht="19.899999999999999" customHeight="1" x14ac:dyDescent="0.25">
      <c r="A224" s="155"/>
      <c r="B224" s="155"/>
      <c r="C224" s="155"/>
      <c r="D224" s="155"/>
      <c r="E224" s="155"/>
      <c r="F224" s="155"/>
    </row>
    <row r="225" spans="1:6" ht="33" customHeight="1" x14ac:dyDescent="0.25">
      <c r="A225" s="155"/>
      <c r="B225" s="155"/>
      <c r="C225" s="155"/>
      <c r="D225" s="155"/>
      <c r="E225" s="155"/>
      <c r="F225" s="155"/>
    </row>
    <row r="226" spans="1:6" s="43" customFormat="1" ht="27.75" customHeight="1" x14ac:dyDescent="0.2">
      <c r="A226" s="42"/>
      <c r="B226" s="42"/>
      <c r="C226" s="42"/>
      <c r="D226" s="42"/>
      <c r="E226" s="42"/>
      <c r="F226" s="42"/>
    </row>
    <row r="227" spans="1:6" s="43" customFormat="1" ht="23.25" customHeight="1" x14ac:dyDescent="0.2"/>
    <row r="228" spans="1:6" s="43" customFormat="1" ht="13.15" customHeight="1" x14ac:dyDescent="0.2">
      <c r="A228" s="44" t="s">
        <v>142</v>
      </c>
      <c r="B228" s="44"/>
      <c r="C228" s="153" t="s">
        <v>143</v>
      </c>
      <c r="D228" s="153"/>
      <c r="E228" s="153"/>
      <c r="F228" s="153"/>
    </row>
    <row r="229" spans="1:6" s="43" customFormat="1" ht="12.75" x14ac:dyDescent="0.2">
      <c r="A229" s="45" t="s">
        <v>144</v>
      </c>
      <c r="B229" s="45"/>
      <c r="C229" s="154" t="s">
        <v>145</v>
      </c>
      <c r="D229" s="154"/>
      <c r="E229" s="154"/>
      <c r="F229" s="154"/>
    </row>
    <row r="230" spans="1:6" s="47" customFormat="1" ht="12.75" x14ac:dyDescent="0.2">
      <c r="A230" s="46"/>
      <c r="B230" s="46"/>
      <c r="C230" s="66"/>
      <c r="D230" s="66"/>
      <c r="E230" s="46"/>
      <c r="F230" s="46"/>
    </row>
    <row r="231" spans="1:6" x14ac:dyDescent="0.25">
      <c r="F231" s="68"/>
    </row>
    <row r="232" spans="1:6" x14ac:dyDescent="0.25">
      <c r="F232" s="68"/>
    </row>
    <row r="233" spans="1:6" x14ac:dyDescent="0.25">
      <c r="F233" s="68"/>
    </row>
    <row r="234" spans="1:6" x14ac:dyDescent="0.25">
      <c r="F234" s="68"/>
    </row>
    <row r="235" spans="1:6" x14ac:dyDescent="0.25">
      <c r="F235" s="68"/>
    </row>
    <row r="236" spans="1:6" x14ac:dyDescent="0.25">
      <c r="F236" s="68"/>
    </row>
    <row r="237" spans="1:6" x14ac:dyDescent="0.25">
      <c r="F237" s="68"/>
    </row>
    <row r="238" spans="1:6" x14ac:dyDescent="0.25">
      <c r="F238" s="68"/>
    </row>
    <row r="239" spans="1:6" x14ac:dyDescent="0.25">
      <c r="F239" s="68"/>
    </row>
    <row r="240" spans="1:6" x14ac:dyDescent="0.25">
      <c r="F240" s="68"/>
    </row>
    <row r="241" spans="6:6" x14ac:dyDescent="0.25">
      <c r="F241" s="68"/>
    </row>
    <row r="242" spans="6:6" x14ac:dyDescent="0.25">
      <c r="F242" s="68"/>
    </row>
    <row r="243" spans="6:6" x14ac:dyDescent="0.25">
      <c r="F243" s="68"/>
    </row>
    <row r="244" spans="6:6" x14ac:dyDescent="0.25">
      <c r="F244" s="68"/>
    </row>
    <row r="245" spans="6:6" x14ac:dyDescent="0.25">
      <c r="F245" s="68"/>
    </row>
    <row r="246" spans="6:6" x14ac:dyDescent="0.25">
      <c r="F246" s="68"/>
    </row>
    <row r="247" spans="6:6" x14ac:dyDescent="0.25">
      <c r="F247" s="68"/>
    </row>
    <row r="248" spans="6:6" x14ac:dyDescent="0.25">
      <c r="F248" s="68"/>
    </row>
    <row r="249" spans="6:6" x14ac:dyDescent="0.25">
      <c r="F249" s="68"/>
    </row>
    <row r="250" spans="6:6" x14ac:dyDescent="0.25">
      <c r="F250" s="68"/>
    </row>
    <row r="251" spans="6:6" x14ac:dyDescent="0.25">
      <c r="F251" s="68"/>
    </row>
    <row r="252" spans="6:6" x14ac:dyDescent="0.25">
      <c r="F252" s="68"/>
    </row>
    <row r="253" spans="6:6" x14ac:dyDescent="0.25">
      <c r="F253" s="68"/>
    </row>
    <row r="254" spans="6:6" x14ac:dyDescent="0.25">
      <c r="F254" s="68"/>
    </row>
    <row r="255" spans="6:6" x14ac:dyDescent="0.25">
      <c r="F255" s="68"/>
    </row>
    <row r="256" spans="6:6" x14ac:dyDescent="0.25">
      <c r="F256" s="68"/>
    </row>
    <row r="257" spans="6:6" x14ac:dyDescent="0.25">
      <c r="F257" s="68"/>
    </row>
    <row r="258" spans="6:6" x14ac:dyDescent="0.25">
      <c r="F258" s="68"/>
    </row>
    <row r="259" spans="6:6" x14ac:dyDescent="0.25">
      <c r="F259" s="68"/>
    </row>
    <row r="260" spans="6:6" x14ac:dyDescent="0.25">
      <c r="F260" s="68"/>
    </row>
    <row r="261" spans="6:6" x14ac:dyDescent="0.25">
      <c r="F261" s="68"/>
    </row>
    <row r="262" spans="6:6" x14ac:dyDescent="0.25">
      <c r="F262" s="68"/>
    </row>
    <row r="263" spans="6:6" x14ac:dyDescent="0.25">
      <c r="F263" s="68"/>
    </row>
    <row r="264" spans="6:6" x14ac:dyDescent="0.25">
      <c r="F264" s="68"/>
    </row>
    <row r="265" spans="6:6" x14ac:dyDescent="0.25">
      <c r="F265" s="68"/>
    </row>
    <row r="266" spans="6:6" x14ac:dyDescent="0.25">
      <c r="F266" s="68"/>
    </row>
    <row r="267" spans="6:6" x14ac:dyDescent="0.25">
      <c r="F267" s="68"/>
    </row>
    <row r="268" spans="6:6" x14ac:dyDescent="0.25">
      <c r="F268" s="68"/>
    </row>
    <row r="269" spans="6:6" x14ac:dyDescent="0.25">
      <c r="F269" s="68"/>
    </row>
    <row r="270" spans="6:6" x14ac:dyDescent="0.25">
      <c r="F270" s="68"/>
    </row>
    <row r="271" spans="6:6" x14ac:dyDescent="0.25">
      <c r="F271" s="68"/>
    </row>
    <row r="272" spans="6:6" x14ac:dyDescent="0.25">
      <c r="F272" s="68"/>
    </row>
    <row r="273" spans="6:6" x14ac:dyDescent="0.25">
      <c r="F273" s="68"/>
    </row>
    <row r="274" spans="6:6" x14ac:dyDescent="0.25">
      <c r="F274" s="68"/>
    </row>
    <row r="275" spans="6:6" x14ac:dyDescent="0.25">
      <c r="F275" s="68"/>
    </row>
    <row r="276" spans="6:6" x14ac:dyDescent="0.25">
      <c r="F276" s="68"/>
    </row>
    <row r="277" spans="6:6" x14ac:dyDescent="0.25">
      <c r="F277" s="68"/>
    </row>
    <row r="278" spans="6:6" x14ac:dyDescent="0.25">
      <c r="F278" s="68"/>
    </row>
    <row r="279" spans="6:6" x14ac:dyDescent="0.25">
      <c r="F279" s="68"/>
    </row>
    <row r="280" spans="6:6" x14ac:dyDescent="0.25">
      <c r="F280" s="68"/>
    </row>
    <row r="281" spans="6:6" x14ac:dyDescent="0.25">
      <c r="F281" s="68"/>
    </row>
    <row r="282" spans="6:6" x14ac:dyDescent="0.25">
      <c r="F282" s="68"/>
    </row>
    <row r="283" spans="6:6" x14ac:dyDescent="0.25">
      <c r="F283" s="68"/>
    </row>
    <row r="284" spans="6:6" x14ac:dyDescent="0.25">
      <c r="F284" s="68"/>
    </row>
    <row r="285" spans="6:6" x14ac:dyDescent="0.25">
      <c r="F285" s="68"/>
    </row>
    <row r="286" spans="6:6" x14ac:dyDescent="0.25">
      <c r="F286" s="68"/>
    </row>
    <row r="287" spans="6:6" x14ac:dyDescent="0.25">
      <c r="F287" s="68"/>
    </row>
    <row r="288" spans="6:6" x14ac:dyDescent="0.25">
      <c r="F288" s="68"/>
    </row>
    <row r="289" spans="6:6" x14ac:dyDescent="0.25">
      <c r="F289" s="68"/>
    </row>
    <row r="290" spans="6:6" x14ac:dyDescent="0.25">
      <c r="F290" s="68"/>
    </row>
    <row r="291" spans="6:6" x14ac:dyDescent="0.25">
      <c r="F291" s="68"/>
    </row>
    <row r="292" spans="6:6" x14ac:dyDescent="0.25">
      <c r="F292" s="68"/>
    </row>
    <row r="293" spans="6:6" x14ac:dyDescent="0.25">
      <c r="F293" s="68"/>
    </row>
    <row r="294" spans="6:6" x14ac:dyDescent="0.25">
      <c r="F294" s="68"/>
    </row>
    <row r="295" spans="6:6" x14ac:dyDescent="0.25">
      <c r="F295" s="68"/>
    </row>
    <row r="296" spans="6:6" x14ac:dyDescent="0.25">
      <c r="F296" s="68"/>
    </row>
    <row r="297" spans="6:6" x14ac:dyDescent="0.25">
      <c r="F297" s="68"/>
    </row>
    <row r="298" spans="6:6" x14ac:dyDescent="0.25">
      <c r="F298" s="68"/>
    </row>
    <row r="299" spans="6:6" x14ac:dyDescent="0.25">
      <c r="F299" s="68"/>
    </row>
    <row r="300" spans="6:6" x14ac:dyDescent="0.25">
      <c r="F300" s="68"/>
    </row>
    <row r="301" spans="6:6" x14ac:dyDescent="0.25">
      <c r="F301" s="68"/>
    </row>
    <row r="302" spans="6:6" x14ac:dyDescent="0.25">
      <c r="F302" s="68"/>
    </row>
    <row r="303" spans="6:6" x14ac:dyDescent="0.25">
      <c r="F303" s="68"/>
    </row>
    <row r="304" spans="6:6" x14ac:dyDescent="0.25">
      <c r="F304" s="68"/>
    </row>
    <row r="305" spans="6:6" x14ac:dyDescent="0.25">
      <c r="F305" s="68"/>
    </row>
    <row r="306" spans="6:6" x14ac:dyDescent="0.25">
      <c r="F306" s="68"/>
    </row>
    <row r="307" spans="6:6" x14ac:dyDescent="0.25">
      <c r="F307" s="68"/>
    </row>
    <row r="308" spans="6:6" x14ac:dyDescent="0.25">
      <c r="F308" s="68"/>
    </row>
    <row r="309" spans="6:6" x14ac:dyDescent="0.25">
      <c r="F309" s="68"/>
    </row>
    <row r="310" spans="6:6" x14ac:dyDescent="0.25">
      <c r="F310" s="68"/>
    </row>
    <row r="311" spans="6:6" x14ac:dyDescent="0.25">
      <c r="F311" s="68"/>
    </row>
    <row r="312" spans="6:6" x14ac:dyDescent="0.25">
      <c r="F312" s="68"/>
    </row>
    <row r="313" spans="6:6" x14ac:dyDescent="0.25">
      <c r="F313" s="68"/>
    </row>
    <row r="314" spans="6:6" x14ac:dyDescent="0.25">
      <c r="F314" s="68"/>
    </row>
    <row r="315" spans="6:6" x14ac:dyDescent="0.25">
      <c r="F315" s="68"/>
    </row>
    <row r="316" spans="6:6" x14ac:dyDescent="0.25">
      <c r="F316" s="68"/>
    </row>
    <row r="317" spans="6:6" x14ac:dyDescent="0.25">
      <c r="F317" s="68"/>
    </row>
    <row r="318" spans="6:6" x14ac:dyDescent="0.25">
      <c r="F318" s="68"/>
    </row>
    <row r="319" spans="6:6" x14ac:dyDescent="0.25">
      <c r="F319" s="68"/>
    </row>
    <row r="320" spans="6:6" x14ac:dyDescent="0.25">
      <c r="F320" s="68"/>
    </row>
  </sheetData>
  <sheetProtection algorithmName="SHA-512" hashValue="9BION9v4IZm43lxnQhyRByZ78jPDlIHXt/LaJsWtchdRZvm6dRr7LuA41rLEejhnTshkuaC93sIOyzjkQqcgcQ==" saltValue="r0GYQRMtUPOKa9v4CbUbFg==" spinCount="100000" sheet="1" objects="1" scenarios="1"/>
  <mergeCells count="27">
    <mergeCell ref="C17:D17"/>
    <mergeCell ref="C18:D18"/>
    <mergeCell ref="B76:D76"/>
    <mergeCell ref="C228:F228"/>
    <mergeCell ref="C229:F229"/>
    <mergeCell ref="A222:F225"/>
    <mergeCell ref="A144:E144"/>
    <mergeCell ref="A145:F145"/>
    <mergeCell ref="A219:E219"/>
    <mergeCell ref="A21:A22"/>
    <mergeCell ref="B21:B22"/>
    <mergeCell ref="C21:C22"/>
    <mergeCell ref="D21:D22"/>
    <mergeCell ref="B25:F25"/>
    <mergeCell ref="A24:F24"/>
    <mergeCell ref="A18:B18"/>
    <mergeCell ref="B9:F9"/>
    <mergeCell ref="B10:F10"/>
    <mergeCell ref="C14:D14"/>
    <mergeCell ref="C15:D15"/>
    <mergeCell ref="C16:D16"/>
    <mergeCell ref="B8:F8"/>
    <mergeCell ref="A2:B2"/>
    <mergeCell ref="D2:F2"/>
    <mergeCell ref="A3:B3"/>
    <mergeCell ref="A5:F5"/>
    <mergeCell ref="A6:F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&amp;R&amp;"Times New Roman,Normalny"Załącznik nr 2.1 do SIWZ
znak sprawy 15/BA/PN/2020</oddHeader>
    <oddFooter>&amp;R&amp;"Times New Roman,Normalny"&amp;8&amp;P/&amp;N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Socha</dc:creator>
  <cp:lastModifiedBy>Katarzyna Gruszczynska</cp:lastModifiedBy>
  <cp:lastPrinted>2020-06-17T11:21:20Z</cp:lastPrinted>
  <dcterms:created xsi:type="dcterms:W3CDTF">2020-04-21T11:03:00Z</dcterms:created>
  <dcterms:modified xsi:type="dcterms:W3CDTF">2020-06-23T09:14:20Z</dcterms:modified>
</cp:coreProperties>
</file>