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_2021" sheetId="65" r:id="rId12"/>
    <sheet name="Eksport I_2021" sheetId="66" r:id="rId13"/>
    <sheet name="Import 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K776" i="45"/>
  <c r="J776" i="45"/>
  <c r="I776" i="45"/>
  <c r="H776" i="45"/>
  <c r="G776" i="45"/>
  <c r="F776" i="45"/>
  <c r="E776" i="45"/>
  <c r="D776" i="45"/>
  <c r="C791" i="45"/>
  <c r="C790" i="45"/>
  <c r="C789" i="45"/>
  <c r="C787" i="45"/>
  <c r="C786" i="45"/>
  <c r="C785" i="45"/>
  <c r="C783" i="45"/>
  <c r="C782" i="45"/>
  <c r="C781" i="45"/>
  <c r="C776" i="45"/>
  <c r="K754" i="45"/>
  <c r="J754" i="45"/>
  <c r="I754" i="45"/>
  <c r="H754" i="45"/>
  <c r="G754" i="45"/>
  <c r="F754" i="45"/>
  <c r="E754" i="45"/>
  <c r="D754" i="45"/>
  <c r="C754" i="45"/>
  <c r="K737" i="45"/>
  <c r="J737" i="45"/>
  <c r="I737" i="45"/>
  <c r="H737" i="45"/>
  <c r="G737" i="45"/>
  <c r="F737" i="45"/>
  <c r="E737" i="45"/>
  <c r="D737" i="45"/>
  <c r="C737"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P538" i="36"/>
  <c r="M538" i="36"/>
  <c r="B538" i="36"/>
  <c r="Q537" i="36"/>
  <c r="I537" i="36"/>
  <c r="J536" i="36"/>
  <c r="Z535" i="36"/>
  <c r="S535" i="36"/>
  <c r="R535" i="36"/>
  <c r="K535" i="36"/>
  <c r="H535" i="36"/>
  <c r="G535" i="36"/>
  <c r="W533" i="36"/>
  <c r="G533" i="36"/>
  <c r="Z532" i="36"/>
  <c r="B532" i="36"/>
  <c r="Z363" i="36"/>
  <c r="W363" i="36"/>
  <c r="W538" i="36" s="1"/>
  <c r="V363" i="36"/>
  <c r="V538" i="36" s="1"/>
  <c r="S363" i="36"/>
  <c r="S538" i="36" s="1"/>
  <c r="R363" i="36"/>
  <c r="R538" i="36" s="1"/>
  <c r="Q363" i="36"/>
  <c r="Q538" i="36" s="1"/>
  <c r="P363" i="36"/>
  <c r="M363" i="36"/>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Z362" i="36"/>
  <c r="Z537" i="36" s="1"/>
  <c r="W362" i="36"/>
  <c r="W537" i="36" s="1"/>
  <c r="V362" i="36"/>
  <c r="V537" i="36" s="1"/>
  <c r="S362" i="36"/>
  <c r="S537" i="36" s="1"/>
  <c r="R362" i="36"/>
  <c r="R537" i="36" s="1"/>
  <c r="Q362" i="36"/>
  <c r="P362" i="36"/>
  <c r="P537" i="36" s="1"/>
  <c r="M362" i="36"/>
  <c r="M537" i="36" s="1"/>
  <c r="L362" i="36"/>
  <c r="L537" i="36" s="1"/>
  <c r="K362" i="36"/>
  <c r="K537" i="36" s="1"/>
  <c r="J362" i="36"/>
  <c r="J537" i="36" s="1"/>
  <c r="I362" i="36"/>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W360" i="36"/>
  <c r="W535" i="36" s="1"/>
  <c r="V360" i="36"/>
  <c r="V535" i="36" s="1"/>
  <c r="S360" i="36"/>
  <c r="R360" i="36"/>
  <c r="Q360" i="36"/>
  <c r="Q535" i="36" s="1"/>
  <c r="P360" i="36"/>
  <c r="P535" i="36" s="1"/>
  <c r="M360" i="36"/>
  <c r="M535" i="36" s="1"/>
  <c r="L360" i="36"/>
  <c r="L535" i="36" s="1"/>
  <c r="K360" i="36"/>
  <c r="J360" i="36"/>
  <c r="J535" i="36" s="1"/>
  <c r="I360" i="36"/>
  <c r="I535" i="36" s="1"/>
  <c r="H360" i="36"/>
  <c r="G360" i="36"/>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44" i="45" s="1"/>
  <c r="C526" i="45"/>
  <c r="C543" i="45" s="1"/>
  <c r="C525" i="45"/>
  <c r="C542" i="45" s="1"/>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67" i="45" s="1"/>
  <c r="C449" i="45"/>
  <c r="C445" i="45"/>
  <c r="C444" i="45"/>
  <c r="C443" i="45"/>
  <c r="C442" i="45"/>
  <c r="C441" i="45"/>
  <c r="C440" i="45"/>
  <c r="C457" i="45" s="1"/>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60" i="45" l="1"/>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<sst xmlns="http://schemas.openxmlformats.org/spreadsheetml/2006/main" count="6412" uniqueCount="534">
  <si>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</si>
  <si>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</si>
  <si>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</si>
  <si>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</si>
  <si>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</si>
  <si>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</si>
  <si>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</si>
  <si>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</si>
  <si>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</si>
  <si>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</si>
  <si>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</si>
  <si>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</si>
  <si>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</si>
  <si>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</si>
  <si>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</si>
  <si>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</si>
  <si>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</si>
  <si>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</si>
  <si>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</si>
  <si>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</si>
  <si>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</si>
  <si>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</si>
  <si>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</si>
  <si>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</si>
  <si>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</si>
  <si>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</si>
  <si>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</si>
  <si>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</si>
  <si>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</si>
  <si>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</si>
  <si>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</si>
  <si>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</si>
  <si>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</si>
  <si>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</si>
  <si>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</si>
  <si>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</si>
  <si>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</si>
  <si>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</si>
  <si>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</si>
  <si>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</si>
  <si>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</si>
  <si>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</si>
  <si>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</si>
  <si>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</si>
  <si>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</si>
  <si>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</si>
  <si>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</si>
  <si>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</si>
  <si>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</si>
  <si>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</si>
  <si>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</si>
  <si>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</si>
  <si>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</si>
  <si>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</si>
  <si>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</si>
  <si>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</si>
  <si>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</si>
  <si>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</si>
  <si>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</si>
  <si>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</si>
  <si>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</si>
  <si>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</si>
  <si>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</si>
  <si>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</si>
  <si>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</si>
  <si>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</si>
  <si>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</si>
  <si>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</si>
  <si>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</si>
  <si>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</si>
  <si>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</si>
  <si>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</si>
  <si>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</si>
  <si>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</si>
  <si>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</si>
  <si>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</si>
  <si>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</si>
  <si>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</si>
  <si>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</si>
  <si>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</si>
  <si>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</si>
  <si>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</si>
  <si>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</si>
  <si>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</si>
  <si>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</si>
  <si>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</si>
  <si>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</si>
  <si>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</si>
  <si>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</si>
  <si>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</si>
  <si>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</si>
  <si>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</si>
  <si>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</si>
  <si>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</si>
  <si>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</si>
  <si>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</si>
  <si>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</si>
  <si>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</si>
  <si>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</si>
  <si>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</si>
  <si>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</si>
  <si>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</si>
  <si>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</si>
  <si>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</si>
  <si>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</si>
  <si>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</si>
  <si>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</si>
  <si>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</si>
  <si>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</si>
  <si>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</si>
  <si>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</si>
  <si>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</si>
  <si>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</si>
  <si>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</si>
  <si>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</si>
  <si>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</si>
  <si>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</si>
  <si>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</si>
  <si>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</si>
  <si>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</si>
  <si>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</si>
  <si>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</si>
  <si>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</si>
  <si>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</si>
  <si>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</si>
  <si>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</si>
  <si>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</si>
  <si>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</si>
  <si>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</si>
  <si>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</si>
  <si>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</si>
  <si>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</si>
  <si>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</si>
  <si>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</si>
  <si>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</si>
  <si>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</si>
  <si>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</si>
  <si>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</si>
  <si>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</si>
  <si>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</si>
  <si>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</si>
  <si>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</si>
  <si>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</si>
  <si>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</si>
  <si>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</si>
  <si>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</si>
  <si>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</si>
  <si>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</si>
  <si>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</si>
  <si>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</si>
  <si>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</si>
  <si>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</si>
  <si>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</si>
  <si>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</si>
  <si>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</si>
  <si>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</si>
  <si>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</si>
  <si>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</si>
  <si>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</si>
  <si>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</si>
  <si>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</si>
  <si>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</si>
  <si>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</si>
  <si>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</si>
  <si>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</si>
  <si>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</si>
  <si>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</si>
  <si>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</si>
  <si>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</si>
  <si>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</si>
  <si>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</si>
  <si>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</si>
  <si>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</si>
  <si>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</si>
  <si>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</si>
  <si>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</si>
  <si>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</si>
  <si>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</si>
  <si>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</si>
  <si>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</si>
  <si>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</si>
  <si>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</si>
  <si>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</si>
  <si>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</si>
  <si>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</si>
  <si>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</si>
  <si>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</si>
  <si>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</si>
  <si>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</si>
  <si>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</si>
  <si>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</si>
  <si>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</si>
  <si>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</si>
  <si>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</si>
  <si>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</si>
  <si>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</si>
  <si>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</si>
  <si>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</si>
  <si>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</si>
  <si>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</si>
  <si>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</si>
  <si>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</si>
  <si>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</si>
  <si>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</si>
  <si>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</si>
  <si>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</si>
  <si>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</si>
  <si>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</si>
  <si>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</si>
  <si>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</si>
  <si>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</si>
  <si>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</si>
  <si>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</si>
  <si>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</si>
  <si>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</si>
  <si>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</si>
  <si>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</si>
  <si>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</si>
  <si>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</si>
  <si>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</si>
  <si>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</si>
  <si>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</si>
  <si>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</si>
  <si>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</si>
  <si>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</si>
  <si>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</si>
  <si>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</si>
  <si>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</si>
  <si>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</si>
  <si>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</si>
  <si>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</si>
  <si>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</si>
  <si>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</si>
  <si>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</si>
  <si>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</si>
  <si>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</si>
  <si>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</si>
  <si>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</si>
  <si>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</si>
  <si>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</si>
  <si>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</si>
  <si>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</si>
  <si>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</si>
  <si>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</si>
  <si>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</si>
  <si>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</si>
  <si>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</si>
  <si>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</si>
  <si>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</si>
  <si>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</si>
  <si>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</si>
  <si>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</si>
  <si>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</si>
  <si>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</si>
  <si>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</si>
  <si>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</si>
  <si>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</si>
  <si>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</si>
  <si>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</si>
  <si>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</si>
  <si>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</si>
  <si>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</si>
  <si>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</si>
  <si>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</si>
  <si>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</si>
  <si>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</si>
  <si>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</si>
  <si>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</si>
  <si>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</si>
  <si>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</si>
  <si>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</si>
  <si>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</si>
  <si>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</si>
  <si>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</si>
  <si>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</si>
  <si>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</si>
  <si>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</si>
  <si>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</si>
  <si>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</si>
  <si>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</si>
  <si>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</si>
  <si>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</si>
  <si>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</si>
  <si>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</si>
  <si>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</si>
  <si>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</si>
  <si>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</si>
  <si>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</si>
  <si>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</si>
  <si>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</si>
  <si>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</si>
  <si>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</si>
  <si>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</si>
  <si>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</si>
  <si>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</si>
  <si>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</si>
  <si>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</si>
  <si>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</si>
  <si>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</si>
  <si>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</si>
  <si>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</si>
  <si>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</si>
  <si>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</si>
  <si>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</si>
  <si>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</si>
  <si>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</si>
  <si>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</si>
  <si>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</si>
  <si>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</si>
  <si>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</si>
  <si>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</si>
  <si>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</si>
  <si>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</si>
  <si>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</si>
  <si>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</si>
  <si>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</si>
  <si>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</si>
  <si>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</si>
  <si>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</si>
  <si>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</si>
  <si>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</si>
  <si>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</si>
  <si>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</si>
  <si>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</si>
  <si>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</si>
  <si>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</si>
  <si>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</si>
  <si>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</si>
  <si>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</si>
  <si>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</si>
  <si>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</si>
  <si>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</si>
  <si>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</si>
  <si>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</si>
  <si>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</si>
  <si>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</si>
  <si>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</si>
  <si>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</si>
  <si>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</si>
  <si>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</si>
  <si>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</si>
  <si>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</si>
  <si>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</si>
  <si>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</si>
  <si>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</si>
  <si>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</si>
  <si>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</si>
  <si>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</si>
  <si>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</si>
  <si>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</si>
  <si>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</si>
  <si>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</si>
  <si>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</si>
  <si>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</si>
  <si>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</si>
  <si>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</si>
  <si>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</si>
  <si>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</si>
  <si>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</si>
  <si>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</si>
  <si>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</si>
  <si>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</si>
  <si>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</si>
  <si>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</si>
  <si>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</si>
  <si>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</si>
  <si>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</si>
  <si>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</si>
  <si>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</si>
  <si>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</si>
  <si>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</si>
  <si>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</si>
  <si>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</si>
  <si>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</si>
  <si>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</si>
  <si>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</si>
  <si>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</si>
  <si>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</si>
  <si>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</si>
  <si>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</si>
  <si>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</si>
  <si>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</si>
  <si>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</si>
  <si>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</si>
  <si>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</si>
  <si>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</si>
  <si>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</si>
  <si>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</si>
  <si>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</si>
  <si>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</si>
  <si>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</si>
  <si>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</si>
  <si>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</si>
  <si>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</si>
  <si>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</si>
  <si>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</si>
  <si>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</si>
  <si>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</si>
  <si>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</si>
  <si>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</si>
  <si>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</si>
  <si>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</si>
  <si>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</si>
  <si>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</si>
  <si>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</si>
  <si>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</si>
  <si>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</si>
  <si>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</si>
  <si>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</si>
  <si>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</si>
  <si>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</si>
  <si>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</si>
  <si>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</si>
  <si>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</si>
  <si>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</si>
  <si>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</si>
  <si>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</si>
  <si>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</si>
  <si>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</si>
  <si>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</si>
  <si>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</si>
  <si>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</si>
  <si>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</si>
  <si>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</si>
  <si>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</si>
  <si>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</si>
  <si>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</si>
  <si>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</si>
  <si>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</si>
  <si>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</si>
  <si>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</si>
  <si>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</si>
  <si>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</si>
  <si>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</si>
  <si>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</si>
  <si>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</si>
  <si>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</si>
  <si>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</si>
  <si>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</si>
  <si>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</si>
  <si>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</si>
  <si>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</si>
  <si>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</si>
  <si>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</si>
  <si>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</si>
  <si>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</si>
  <si>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</si>
  <si>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</si>
  <si>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</si>
  <si>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</si>
  <si>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</si>
  <si>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</si>
  <si>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</si>
  <si>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</si>
  <si>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</si>
  <si>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</si>
  <si>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</si>
  <si>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</si>
  <si>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</si>
  <si>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</si>
  <si>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</si>
  <si>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</si>
  <si>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</si>
  <si>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</si>
  <si>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</si>
  <si>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</si>
  <si>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</si>
  <si>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</si>
  <si>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</si>
  <si>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</si>
  <si>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</si>
  <si>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</si>
  <si>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</si>
  <si>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</si>
  <si>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</si>
  <si>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</si>
  <si>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</si>
  <si>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</si>
  <si>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</si>
  <si>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</si>
  <si>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</si>
  <si>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</si>
  <si>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</si>
  <si>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</si>
  <si>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</si>
  <si>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</si>
  <si>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</si>
  <si>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</si>
  <si>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</si>
  <si>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</si>
  <si>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</si>
  <si>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</si>
  <si>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</si>
  <si>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</si>
  <si>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</si>
  <si>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</si>
  <si>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</si>
  <si>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</si>
  <si>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</si>
  <si>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2021 r. (dane wstępne) </t>
    </r>
    <r>
      <rPr>
        <b/>
        <sz val="11"/>
        <rFont val="Times New Roman"/>
        <family val="1"/>
        <charset val="238"/>
      </rPr>
      <t xml:space="preserve">w porównaniu do I 2020 r. </t>
    </r>
    <r>
      <rPr>
        <i/>
        <sz val="11"/>
        <rFont val="Times New Roman"/>
        <family val="1"/>
        <charset val="238"/>
      </rPr>
      <t>(wg wstępnych danych Min. Finansów).</t>
    </r>
  </si>
  <si>
    <t>I 2021 r. (wstępne)</t>
  </si>
  <si>
    <t>I 2020 r.</t>
  </si>
  <si>
    <t>zmiana w stos. do I 2020r. (%)</t>
  </si>
  <si>
    <t>OKRES: 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</si>
  <si>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2021 r.</t>
    </r>
    <r>
      <rPr>
        <b/>
        <sz val="14"/>
        <color indexed="8"/>
        <rFont val="Arial"/>
        <family val="2"/>
        <charset val="238"/>
      </rPr>
      <t xml:space="preserve"> (dane wstępne)</t>
    </r>
  </si>
  <si>
    <t>Cypr</t>
  </si>
  <si>
    <t>Kosowo</t>
  </si>
  <si>
    <t>Malta</t>
  </si>
  <si>
    <t>Szwajcaria</t>
  </si>
  <si>
    <t>Finlandia</t>
  </si>
  <si>
    <t>Gambia</t>
  </si>
  <si>
    <t>Ghana</t>
  </si>
  <si>
    <t>Zjedn.Emiraty Arabskie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</si>
  <si>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</si>
  <si>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2021 r. (dane wstępne)  </t>
    </r>
    <r>
      <rPr>
        <b/>
        <sz val="11"/>
        <rFont val="Times New Roman"/>
        <family val="1"/>
        <charset val="238"/>
      </rPr>
      <t>w porównaniu do I 2020 r.  (</t>
    </r>
    <r>
      <rPr>
        <i/>
        <sz val="11"/>
        <rFont val="Times New Roman"/>
        <family val="1"/>
        <charset val="238"/>
      </rPr>
      <t>wg wstępnych danych Min. Finansów</t>
    </r>
    <r>
      <rPr>
        <b/>
        <sz val="11"/>
        <rFont val="Times New Roman"/>
        <family val="1"/>
        <charset val="238"/>
      </rPr>
      <t>).</t>
    </r>
  </si>
  <si>
    <t>l</t>
  </si>
  <si>
    <t>Uboje przemysłowe 2021</t>
  </si>
  <si>
    <t>Katar</t>
  </si>
  <si>
    <t>Liberia</t>
  </si>
  <si>
    <t>Luksemburg</t>
  </si>
  <si>
    <t>Seszele</t>
  </si>
  <si>
    <t>Wybrzeże Kości Słoniowej</t>
  </si>
  <si>
    <t>2021-03-21</t>
  </si>
  <si>
    <t>Dane nie zostały przesłane - niektóre ceny takie same jak tydzień wcześniej:</t>
  </si>
  <si>
    <t>Tydz.10/2021</t>
  </si>
  <si>
    <t>28.03.2021</t>
  </si>
  <si>
    <t>NR 12/2021</t>
  </si>
  <si>
    <t>01.04.2021 r.</t>
  </si>
  <si>
    <t>Notowania z okresu: 22.03 - 28.03.2021r.</t>
  </si>
  <si>
    <t>21.03.2021</t>
  </si>
  <si>
    <t>22.03.2021 - 28.03.2021</t>
  </si>
  <si>
    <r>
      <t xml:space="preserve">Tablica 5. Średnie ceny sprzedaży netto (bez VAT) elementów mięsa wołowego wg makroregionów </t>
    </r>
    <r>
      <rPr>
        <b/>
        <sz val="14"/>
        <color rgb="FF0000FF"/>
        <rFont val="Times New Roman CE"/>
        <family val="1"/>
        <charset val="238"/>
      </rPr>
      <t>w okresie: 22.03 - 28.03.2021</t>
    </r>
  </si>
  <si>
    <t>Tydzień 12/2021</t>
  </si>
  <si>
    <t>22.03 - 28.03.2021r.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</si>
</sst>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10"/>
      <name val="Arial"/>
      <family val="2"/>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9" fillId="0" borderId="0"/>
    <xf numFmtId="43" fontId="58" fillId="0" borderId="0" applyFont="0" applyFill="0" applyBorder="0" applyAlignment="0" applyProtection="0"/>
    <xf numFmtId="43" fontId="58" fillId="0" borderId="0" applyFont="0" applyFill="0" applyBorder="0" applyAlignment="0" applyProtection="0"/>
  </cellStyleXfs>
  <cellXfs count="1647">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0" fontId="194" fillId="60" borderId="34" xfId="0" applyFont="1" applyFill="1" applyBorder="1" applyAlignment="1">
      <alignment horizontal="right"/>
    </xf>
    <xf numFmtId="0" fontId="224" fillId="0" borderId="0" xfId="0" applyFont="1"/>
    <xf numFmtId="0" fontId="225" fillId="60" borderId="34" xfId="0" applyFont="1" applyFill="1" applyBorder="1" applyAlignment="1">
      <alignment horizontal="right"/>
    </xf>
    <xf numFmtId="0" fontId="227" fillId="0" borderId="0" xfId="0" applyFont="1"/>
    <xf numFmtId="0" fontId="228" fillId="60" borderId="34" xfId="0" applyFont="1" applyFill="1" applyBorder="1" applyAlignment="1">
      <alignment horizontal="right"/>
    </xf>
    <xf numFmtId="0" fontId="228" fillId="60" borderId="50" xfId="0" applyFont="1" applyFill="1" applyBorder="1" applyAlignment="1">
      <alignment horizontal="right"/>
    </xf>
    <xf numFmtId="0" fontId="220" fillId="64" borderId="32" xfId="0" applyFont="1" applyFill="1" applyBorder="1" applyAlignment="1">
      <alignment horizontal="center" vertical="center"/>
    </xf>
    <xf numFmtId="0" fontId="221" fillId="64" borderId="96" xfId="0" applyFont="1" applyFill="1" applyBorder="1" applyAlignment="1">
      <alignment horizontal="right"/>
    </xf>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194" fillId="60" borderId="34" xfId="0" applyFont="1" applyFill="1" applyBorder="1"/>
    <xf numFmtId="0" fontId="194" fillId="60" borderId="0" xfId="230" applyFont="1" applyFill="1" applyBorder="1" applyAlignment="1">
      <alignment horizontal="center" vertical="center"/>
    </xf>
    <xf numFmtId="0" fontId="198" fillId="60" borderId="0" xfId="230" applyFont="1" applyFill="1" applyBorder="1" applyAlignment="1" applyProtection="1">
      <alignment horizontal="center" vertical="center"/>
      <protection locked="0"/>
    </xf>
    <xf numFmtId="2" fontId="198" fillId="60" borderId="2"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lignment horizontal="center" vertical="center"/>
    </xf>
    <xf numFmtId="2" fontId="198" fillId="64" borderId="3" xfId="230"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230" applyNumberFormat="1" applyFont="1" applyFill="1" applyBorder="1" applyAlignment="1">
      <alignment horizontal="center" vertical="center"/>
    </xf>
    <xf numFmtId="43" fontId="198" fillId="60" borderId="3" xfId="231" applyFont="1" applyFill="1" applyBorder="1" applyAlignment="1">
      <alignment horizontal="center" vertical="center"/>
    </xf>
    <xf numFmtId="0" fontId="194" fillId="60" borderId="0" xfId="230" applyFont="1" applyFill="1" applyBorder="1" applyAlignment="1">
      <alignment horizontal="center" vertical="center"/>
    </xf>
    <xf numFmtId="0" fontId="194" fillId="60" borderId="0" xfId="230" applyFont="1" applyFill="1" applyAlignment="1">
      <alignment vertical="center"/>
    </xf>
    <xf numFmtId="2" fontId="198" fillId="60" borderId="96" xfId="230" applyNumberFormat="1" applyFont="1" applyFill="1" applyBorder="1" applyAlignment="1">
      <alignment horizontal="center" vertical="center"/>
    </xf>
    <xf numFmtId="2" fontId="198" fillId="60" borderId="97" xfId="230" applyNumberFormat="1" applyFont="1" applyFill="1" applyBorder="1" applyAlignment="1">
      <alignment horizontal="center" vertical="center"/>
    </xf>
    <xf numFmtId="2" fontId="198" fillId="64" borderId="97" xfId="230"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230"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230" applyNumberFormat="1" applyFont="1" applyFill="1" applyBorder="1" applyAlignment="1">
      <alignment horizontal="center" vertical="center"/>
    </xf>
    <xf numFmtId="0" fontId="194" fillId="60" borderId="0" xfId="230" applyFont="1" applyFill="1"/>
    <xf numFmtId="171" fontId="198" fillId="60" borderId="96" xfId="99" applyNumberFormat="1" applyFont="1" applyFill="1" applyBorder="1" applyAlignment="1">
      <alignment horizontal="center" vertical="center"/>
    </xf>
    <xf numFmtId="2" fontId="198" fillId="60" borderId="100" xfId="230" applyNumberFormat="1" applyFont="1" applyFill="1" applyBorder="1" applyAlignment="1">
      <alignment horizontal="center" vertical="center"/>
    </xf>
    <xf numFmtId="2" fontId="198" fillId="60" borderId="101" xfId="230" applyNumberFormat="1" applyFont="1" applyFill="1" applyBorder="1" applyAlignment="1">
      <alignment horizontal="center" vertical="center"/>
    </xf>
    <xf numFmtId="2" fontId="198" fillId="64" borderId="101" xfId="230"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230"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230" applyNumberFormat="1" applyFont="1" applyFill="1" applyBorder="1" applyAlignment="1">
      <alignment horizontal="center" vertical="center"/>
    </xf>
    <xf numFmtId="2" fontId="198" fillId="60" borderId="100" xfId="230" applyNumberFormat="1" applyFont="1" applyFill="1" applyBorder="1" applyAlignment="1" applyProtection="1">
      <alignment horizontal="center" vertical="center"/>
      <protection locked="0"/>
    </xf>
    <xf numFmtId="2" fontId="198" fillId="60" borderId="101" xfId="230" applyNumberFormat="1" applyFont="1" applyFill="1" applyBorder="1" applyAlignment="1" applyProtection="1">
      <alignment horizontal="center" vertical="center"/>
      <protection locked="0"/>
    </xf>
    <xf numFmtId="2" fontId="198" fillId="64" borderId="101" xfId="230" applyNumberFormat="1" applyFont="1" applyFill="1" applyBorder="1" applyAlignment="1" applyProtection="1">
      <alignment horizontal="center" vertical="center"/>
      <protection locked="0"/>
    </xf>
    <xf numFmtId="169" fontId="198" fillId="60" borderId="0" xfId="230"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0" borderId="105" xfId="230" applyNumberFormat="1" applyFont="1" applyFill="1" applyBorder="1" applyAlignment="1">
      <alignment horizontal="center" vertical="center"/>
    </xf>
    <xf numFmtId="2" fontId="198" fillId="60" borderId="106" xfId="230" applyNumberFormat="1" applyFont="1" applyFill="1" applyBorder="1" applyAlignment="1">
      <alignment horizontal="center" vertical="center"/>
    </xf>
    <xf numFmtId="2" fontId="198" fillId="64" borderId="106" xfId="230"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230"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220" fillId="64" borderId="33" xfId="102" applyFont="1" applyFill="1" applyBorder="1" applyAlignment="1">
      <alignment horizontal="center" vertical="center"/>
    </xf>
    <xf numFmtId="0" fontId="220" fillId="64" borderId="9" xfId="102" applyFont="1" applyFill="1" applyBorder="1" applyAlignment="1">
      <alignment horizontal="center" vertical="center"/>
    </xf>
    <xf numFmtId="0" fontId="221" fillId="60" borderId="16" xfId="102" applyFont="1" applyFill="1" applyBorder="1" applyAlignment="1">
      <alignment horizontal="center" vertical="center"/>
    </xf>
    <xf numFmtId="0" fontId="221" fillId="60" borderId="55" xfId="102" applyFont="1" applyFill="1" applyBorder="1" applyAlignment="1">
      <alignment horizontal="center" vertical="center"/>
    </xf>
    <xf numFmtId="0" fontId="221" fillId="60" borderId="56" xfId="102" applyFont="1" applyFill="1" applyBorder="1" applyAlignment="1">
      <alignment horizontal="center" vertical="center"/>
    </xf>
    <xf numFmtId="0" fontId="221" fillId="64" borderId="65" xfId="102" applyFont="1" applyFill="1" applyBorder="1" applyAlignment="1">
      <alignment horizontal="center" vertical="center"/>
    </xf>
    <xf numFmtId="0" fontId="194" fillId="60" borderId="96" xfId="102" applyFont="1" applyFill="1" applyBorder="1"/>
    <xf numFmtId="0" fontId="194" fillId="60" borderId="97" xfId="102" applyFont="1" applyFill="1" applyBorder="1"/>
    <xf numFmtId="0" fontId="194" fillId="60" borderId="98" xfId="102" applyFont="1" applyFill="1" applyBorder="1"/>
    <xf numFmtId="2" fontId="221" fillId="64" borderId="110" xfId="232" applyNumberFormat="1" applyFont="1" applyFill="1" applyBorder="1"/>
    <xf numFmtId="2" fontId="221" fillId="64" borderId="111" xfId="232" applyNumberFormat="1" applyFont="1" applyFill="1" applyBorder="1"/>
    <xf numFmtId="2" fontId="221" fillId="64" borderId="112" xfId="232" applyNumberFormat="1" applyFont="1" applyFill="1" applyBorder="1"/>
    <xf numFmtId="2" fontId="221" fillId="64" borderId="104" xfId="232" applyNumberFormat="1" applyFont="1" applyFill="1" applyBorder="1"/>
    <xf numFmtId="2" fontId="223" fillId="60" borderId="10" xfId="232" applyNumberFormat="1" applyFont="1" applyFill="1" applyBorder="1"/>
    <xf numFmtId="4" fontId="223" fillId="60" borderId="52" xfId="232" applyNumberFormat="1" applyFont="1" applyFill="1" applyBorder="1"/>
    <xf numFmtId="4" fontId="223" fillId="60" borderId="49" xfId="232" applyNumberFormat="1" applyFont="1" applyFill="1" applyBorder="1"/>
    <xf numFmtId="4" fontId="223" fillId="64" borderId="38" xfId="232" applyNumberFormat="1" applyFont="1" applyFill="1" applyBorder="1"/>
    <xf numFmtId="177" fontId="225" fillId="60" borderId="10" xfId="232" applyNumberFormat="1" applyFont="1" applyFill="1" applyBorder="1"/>
    <xf numFmtId="177" fontId="225" fillId="60" borderId="52" xfId="232" applyNumberFormat="1" applyFont="1" applyFill="1" applyBorder="1"/>
    <xf numFmtId="177" fontId="226" fillId="60" borderId="52" xfId="232" applyNumberFormat="1" applyFont="1" applyFill="1" applyBorder="1"/>
    <xf numFmtId="177" fontId="226" fillId="60" borderId="49" xfId="232" applyNumberFormat="1" applyFont="1" applyFill="1" applyBorder="1"/>
    <xf numFmtId="177" fontId="225" fillId="64" borderId="38" xfId="232" applyNumberFormat="1" applyFont="1" applyFill="1" applyBorder="1"/>
    <xf numFmtId="1" fontId="225" fillId="60" borderId="10" xfId="102" applyNumberFormat="1" applyFont="1" applyFill="1" applyBorder="1"/>
    <xf numFmtId="1" fontId="225" fillId="60" borderId="52" xfId="102" applyNumberFormat="1" applyFont="1" applyFill="1" applyBorder="1"/>
    <xf numFmtId="1" fontId="225" fillId="60" borderId="49" xfId="102" applyNumberFormat="1" applyFont="1" applyFill="1" applyBorder="1"/>
    <xf numFmtId="1" fontId="225" fillId="64" borderId="38" xfId="102" applyNumberFormat="1" applyFont="1" applyFill="1" applyBorder="1"/>
    <xf numFmtId="2" fontId="228" fillId="60" borderId="10" xfId="102" applyNumberFormat="1" applyFont="1" applyFill="1" applyBorder="1"/>
    <xf numFmtId="2" fontId="228" fillId="60" borderId="52" xfId="102" applyNumberFormat="1" applyFont="1" applyFill="1" applyBorder="1"/>
    <xf numFmtId="2" fontId="228" fillId="60" borderId="49" xfId="102" applyNumberFormat="1" applyFont="1" applyFill="1" applyBorder="1"/>
    <xf numFmtId="2" fontId="228" fillId="64" borderId="38" xfId="102" applyNumberFormat="1" applyFont="1" applyFill="1" applyBorder="1"/>
    <xf numFmtId="0" fontId="194" fillId="60" borderId="113" xfId="102" applyFont="1" applyFill="1" applyBorder="1"/>
    <xf numFmtId="0" fontId="194" fillId="60" borderId="114" xfId="102" applyFont="1" applyFill="1" applyBorder="1"/>
    <xf numFmtId="0" fontId="194" fillId="64" borderId="115" xfId="102" applyFont="1" applyFill="1" applyBorder="1"/>
    <xf numFmtId="2" fontId="228" fillId="60" borderId="26" xfId="102" applyNumberFormat="1" applyFont="1" applyFill="1" applyBorder="1"/>
    <xf numFmtId="2" fontId="228" fillId="60" borderId="43" xfId="102" applyNumberFormat="1" applyFont="1" applyFill="1" applyBorder="1"/>
    <xf numFmtId="2" fontId="228" fillId="60" borderId="116" xfId="102" applyNumberFormat="1" applyFont="1" applyFill="1" applyBorder="1"/>
    <xf numFmtId="2" fontId="228" fillId="64" borderId="40" xfId="102" applyNumberFormat="1" applyFont="1" applyFill="1" applyBorder="1"/>
    <xf numFmtId="0" fontId="194" fillId="60" borderId="0" xfId="102" applyFont="1" applyFill="1"/>
    <xf numFmtId="0" fontId="194" fillId="60" borderId="52" xfId="102" applyFont="1" applyFill="1" applyBorder="1"/>
    <xf numFmtId="4" fontId="194" fillId="60" borderId="52" xfId="102" applyNumberFormat="1" applyFont="1" applyFill="1" applyBorder="1"/>
    <xf numFmtId="4" fontId="194" fillId="60" borderId="49" xfId="102" applyNumberFormat="1" applyFont="1" applyFill="1" applyBorder="1"/>
    <xf numFmtId="4" fontId="194" fillId="64" borderId="38" xfId="102" applyNumberFormat="1" applyFont="1" applyFill="1" applyBorder="1"/>
    <xf numFmtId="177" fontId="225" fillId="60" borderId="49" xfId="232" applyNumberFormat="1" applyFont="1" applyFill="1" applyBorder="1"/>
    <xf numFmtId="2" fontId="225" fillId="60" borderId="52" xfId="102" applyNumberFormat="1" applyFont="1" applyFill="1" applyBorder="1"/>
    <xf numFmtId="2" fontId="229" fillId="64" borderId="111" xfId="232" applyNumberFormat="1" applyFont="1" applyFill="1" applyBorder="1"/>
    <xf numFmtId="2" fontId="230" fillId="64" borderId="111" xfId="232" applyNumberFormat="1" applyFont="1" applyFill="1" applyBorder="1"/>
    <xf numFmtId="2" fontId="223" fillId="60" borderId="52" xfId="232" applyNumberFormat="1" applyFont="1" applyFill="1" applyBorder="1"/>
    <xf numFmtId="0" fontId="221" fillId="64" borderId="27" xfId="102" applyFont="1" applyFill="1" applyBorder="1" applyAlignment="1">
      <alignment horizontal="center" vertical="center"/>
    </xf>
    <xf numFmtId="0" fontId="221" fillId="64" borderId="117" xfId="102" applyFont="1" applyFill="1" applyBorder="1"/>
    <xf numFmtId="0" fontId="221" fillId="64" borderId="118" xfId="102" applyFont="1" applyFill="1" applyBorder="1"/>
    <xf numFmtId="2" fontId="221" fillId="64" borderId="118" xfId="102" applyNumberFormat="1" applyFont="1" applyFill="1" applyBorder="1"/>
    <xf numFmtId="4" fontId="194" fillId="60" borderId="10" xfId="102" applyNumberFormat="1" applyFont="1" applyFill="1" applyBorder="1"/>
    <xf numFmtId="4" fontId="194" fillId="64" borderId="37" xfId="102" applyNumberFormat="1" applyFont="1" applyFill="1" applyBorder="1"/>
    <xf numFmtId="177" fontId="231" fillId="64" borderId="37" xfId="232" applyNumberFormat="1" applyFont="1" applyFill="1" applyBorder="1"/>
    <xf numFmtId="1" fontId="225" fillId="64" borderId="37" xfId="102" applyNumberFormat="1" applyFont="1" applyFill="1" applyBorder="1"/>
    <xf numFmtId="2" fontId="228" fillId="64" borderId="39" xfId="102" applyNumberFormat="1" applyFont="1" applyFill="1" applyBorder="1"/>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3" fontId="26" fillId="65" borderId="65" xfId="188" applyNumberFormat="1" applyFont="1" applyFill="1" applyBorder="1"/>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165" fontId="14" fillId="0" borderId="47" xfId="0" quotePrefix="1" applyNumberFormat="1" applyFont="1" applyFill="1" applyBorder="1"/>
    <xf numFmtId="165" fontId="14" fillId="0" borderId="61" xfId="0" quotePrefix="1" applyNumberFormat="1" applyFont="1" applyFill="1" applyBorder="1"/>
    <xf numFmtId="165" fontId="5" fillId="0" borderId="47" xfId="0" quotePrefix="1" applyNumberFormat="1" applyFont="1" applyFill="1" applyBorder="1"/>
    <xf numFmtId="165" fontId="5" fillId="0" borderId="61" xfId="0" quotePrefix="1" applyNumberFormat="1" applyFont="1" applyFill="1" applyBorder="1"/>
    <xf numFmtId="165" fontId="5" fillId="0" borderId="62" xfId="0" quotePrefix="1" applyNumberFormat="1" applyFont="1" applyFill="1" applyBorder="1"/>
    <xf numFmtId="3" fontId="14" fillId="0" borderId="46" xfId="0" quotePrefix="1" applyNumberFormat="1" applyFont="1" applyBorder="1"/>
    <xf numFmtId="3" fontId="14" fillId="2" borderId="46" xfId="0" quotePrefix="1" applyNumberFormat="1" applyFont="1" applyFill="1" applyBorder="1"/>
    <xf numFmtId="165" fontId="14" fillId="0" borderId="62" xfId="0" quotePrefix="1" applyNumberFormat="1" applyFont="1" applyFill="1" applyBorder="1"/>
    <xf numFmtId="3" fontId="14" fillId="2" borderId="48" xfId="0" quotePrefix="1" applyNumberFormat="1" applyFont="1" applyFill="1" applyBorder="1"/>
    <xf numFmtId="2" fontId="14" fillId="0" borderId="58" xfId="0" quotePrefix="1" applyNumberFormat="1" applyFont="1" applyFill="1" applyBorder="1"/>
    <xf numFmtId="165" fontId="14" fillId="0" borderId="29" xfId="0" quotePrefix="1" applyNumberFormat="1" applyFont="1" applyFill="1" applyBorder="1"/>
    <xf numFmtId="3" fontId="14" fillId="0" borderId="48" xfId="0" quotePrefix="1" applyNumberFormat="1" applyFont="1" applyBorder="1"/>
    <xf numFmtId="2" fontId="14" fillId="0" borderId="64" xfId="0" quotePrefix="1" applyNumberFormat="1" applyFont="1" applyFill="1" applyBorder="1"/>
    <xf numFmtId="165" fontId="34" fillId="60" borderId="47" xfId="0" quotePrefix="1" applyNumberFormat="1" applyFont="1" applyFill="1" applyBorder="1" applyAlignment="1">
      <alignment horizont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3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6" name="Obraz 5"/>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7" name="Obraz 6"/>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9" name="Obraz 8"/>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4" sqref="G24"/>
    </sheetView>
  </sheetViews>
  <sheetFormatPr defaultRowHeight="11.25"/>
  <cols>
    <col min="1" max="1" width="4.42578125" style="1157" customWidth="1"/>
    <col min="2" max="2" width="13.7109375" style="1157" customWidth="1"/>
    <col min="3" max="3" width="10.28515625" style="1157" customWidth="1"/>
    <col min="4" max="4" width="10.7109375" style="1157" customWidth="1"/>
    <col min="5" max="6" width="9.140625" style="1157"/>
    <col min="7" max="7" width="12.42578125" style="1157" customWidth="1"/>
    <col min="8" max="16384" width="9.140625" style="1157"/>
  </cols>
  <sheetData>
    <row r="2" spans="1:10" ht="12.75">
      <c r="B2" s="1158" t="s">
        <v>0</v>
      </c>
      <c r="G2" s="1159" t="s">
        <v>527</v>
      </c>
      <c r="I2" s="1160"/>
    </row>
    <row r="3" spans="1:10" ht="12.75">
      <c r="B3" s="1158" t="s">
        <v>438</v>
      </c>
    </row>
    <row r="5" spans="1:10">
      <c r="B5" s="1161" t="s">
        <v>439</v>
      </c>
      <c r="C5" s="1161"/>
      <c r="D5" s="1161"/>
      <c r="E5" s="1161"/>
      <c r="F5" s="1161"/>
    </row>
    <row r="6" spans="1:10">
      <c r="B6" s="1162"/>
      <c r="C6" s="1163"/>
      <c r="D6" s="1164"/>
      <c r="E6" s="1164"/>
      <c r="F6" s="1164"/>
      <c r="G6" s="1164"/>
      <c r="H6" s="1164"/>
      <c r="I6" s="1164"/>
      <c r="J6" s="1164"/>
    </row>
    <row r="7" spans="1:10">
      <c r="B7" s="1162" t="s">
        <v>1</v>
      </c>
      <c r="C7" s="1163"/>
      <c r="D7" s="1164"/>
      <c r="E7" s="1164"/>
      <c r="F7" s="1164"/>
      <c r="G7" s="1164"/>
      <c r="H7" s="1164"/>
      <c r="I7" s="1164"/>
      <c r="J7" s="1164"/>
    </row>
    <row r="8" spans="1:10">
      <c r="B8" s="1162" t="s">
        <v>2</v>
      </c>
      <c r="C8" s="1163"/>
      <c r="D8" s="1164"/>
      <c r="E8" s="1164"/>
      <c r="F8" s="1164"/>
      <c r="G8" s="1164"/>
      <c r="H8" s="1164"/>
      <c r="I8" s="1164"/>
      <c r="J8" s="1164"/>
    </row>
    <row r="9" spans="1:10" ht="23.25">
      <c r="B9" s="1164"/>
      <c r="C9" s="1164"/>
      <c r="D9" s="1164"/>
      <c r="E9" s="1164"/>
      <c r="H9" s="1164"/>
      <c r="I9" s="1164"/>
      <c r="J9" s="1165"/>
    </row>
    <row r="10" spans="1:10" ht="24.75" customHeight="1">
      <c r="B10" s="1166" t="s">
        <v>526</v>
      </c>
      <c r="C10" s="1167"/>
      <c r="D10" s="1168" t="s">
        <v>68</v>
      </c>
      <c r="E10" s="1165"/>
      <c r="F10" s="1165"/>
      <c r="G10" s="1165"/>
      <c r="H10" s="1165"/>
      <c r="I10" s="1165"/>
      <c r="J10" s="1164"/>
    </row>
    <row r="11" spans="1:10">
      <c r="B11" s="1163"/>
      <c r="C11" s="1163"/>
      <c r="E11" s="1164"/>
      <c r="F11" s="1169" t="s">
        <v>254</v>
      </c>
      <c r="G11" s="1164"/>
      <c r="H11" s="1164"/>
      <c r="I11" s="1164"/>
      <c r="J11" s="1164"/>
    </row>
    <row r="12" spans="1:10" ht="15.75">
      <c r="B12" s="1170"/>
      <c r="C12" s="1163"/>
      <c r="D12" s="1164"/>
      <c r="E12" s="1164"/>
      <c r="F12" s="1164"/>
      <c r="G12" s="1171"/>
      <c r="H12" s="1172"/>
      <c r="I12" s="1164"/>
      <c r="J12" s="1164"/>
    </row>
    <row r="13" spans="1:10" ht="15.75">
      <c r="A13" s="1164"/>
      <c r="B13" s="1166" t="s">
        <v>528</v>
      </c>
      <c r="C13" s="1173"/>
      <c r="D13" s="1173"/>
      <c r="E13" s="1173"/>
      <c r="F13" s="1164"/>
      <c r="G13" s="1164"/>
      <c r="H13" s="65"/>
      <c r="I13" s="1164"/>
      <c r="J13" s="1164"/>
    </row>
    <row r="14" spans="1:10" ht="15.75">
      <c r="A14" s="1164"/>
      <c r="B14" s="1166"/>
      <c r="C14" s="1173"/>
      <c r="D14" s="1173"/>
      <c r="E14" s="1173"/>
      <c r="F14" s="1164"/>
      <c r="G14" s="1164"/>
      <c r="H14" s="65"/>
      <c r="I14" s="1164"/>
      <c r="J14" s="1164"/>
    </row>
    <row r="15" spans="1:10">
      <c r="B15" s="1162"/>
      <c r="C15" s="1163"/>
      <c r="D15" s="1164"/>
      <c r="E15" s="1164"/>
      <c r="F15" s="1164"/>
      <c r="G15" s="1164"/>
      <c r="H15" s="1164"/>
      <c r="I15" s="1164"/>
      <c r="J15" s="1164"/>
    </row>
    <row r="16" spans="1:10">
      <c r="B16" s="1164"/>
      <c r="C16" s="1164"/>
      <c r="D16" s="1164"/>
      <c r="E16" s="1164"/>
      <c r="F16" s="1164"/>
      <c r="G16" s="1164"/>
      <c r="H16" s="1164"/>
      <c r="I16" s="1164"/>
      <c r="J16" s="1164"/>
    </row>
    <row r="17" spans="2:11">
      <c r="B17" s="1164"/>
      <c r="C17" s="1164"/>
      <c r="D17" s="1164"/>
      <c r="E17" s="1164"/>
      <c r="F17" s="1164"/>
      <c r="G17" s="1164"/>
      <c r="H17" s="1164"/>
      <c r="I17" s="1164"/>
      <c r="J17" s="1164"/>
    </row>
    <row r="18" spans="2:11">
      <c r="B18" s="1164" t="s">
        <v>485</v>
      </c>
      <c r="C18" s="1164"/>
      <c r="D18" s="1164"/>
      <c r="E18" s="1164"/>
      <c r="F18" s="1164"/>
      <c r="G18" s="1164"/>
      <c r="H18" s="1164"/>
      <c r="I18" s="1164"/>
      <c r="J18" s="1164"/>
    </row>
    <row r="19" spans="2:11">
      <c r="B19" s="1164" t="s">
        <v>3</v>
      </c>
      <c r="C19" s="1164"/>
      <c r="D19" s="1164"/>
      <c r="E19" s="1164"/>
      <c r="F19" s="1164"/>
      <c r="G19" s="1164"/>
      <c r="H19" s="1164"/>
      <c r="I19" s="1164"/>
      <c r="J19" s="1164"/>
    </row>
    <row r="20" spans="2:11">
      <c r="B20" s="1164" t="s">
        <v>442</v>
      </c>
      <c r="C20" s="1164"/>
      <c r="D20" s="1164"/>
      <c r="E20" s="1164"/>
      <c r="F20" s="1164"/>
      <c r="G20" s="1164"/>
      <c r="H20" s="1164"/>
      <c r="I20" s="1164"/>
      <c r="J20" s="1164"/>
    </row>
    <row r="21" spans="2:11">
      <c r="B21" s="1164" t="s">
        <v>4</v>
      </c>
      <c r="C21" s="1164"/>
      <c r="D21" s="1164"/>
      <c r="E21" s="1164"/>
      <c r="F21" s="1164"/>
      <c r="G21" s="1164"/>
      <c r="H21" s="1164"/>
      <c r="I21" s="1164"/>
      <c r="J21" s="1164"/>
    </row>
    <row r="22" spans="2:11">
      <c r="B22" s="1164" t="s">
        <v>5</v>
      </c>
      <c r="C22" s="1164"/>
      <c r="D22" s="1164"/>
      <c r="E22" s="1164"/>
      <c r="F22" s="1164"/>
      <c r="G22" s="1164"/>
      <c r="H22" s="1164"/>
      <c r="I22" s="1164"/>
      <c r="J22" s="1164"/>
    </row>
    <row r="23" spans="2:11">
      <c r="B23" s="1164" t="s">
        <v>85</v>
      </c>
      <c r="C23" s="1164"/>
      <c r="D23" s="1164"/>
      <c r="E23" s="1164"/>
      <c r="F23" s="1164"/>
      <c r="G23" s="1164"/>
      <c r="H23" s="1164"/>
      <c r="I23" s="1164"/>
      <c r="J23" s="1164"/>
    </row>
    <row r="24" spans="2:11">
      <c r="B24" s="1157" t="s">
        <v>6</v>
      </c>
      <c r="C24" s="1164"/>
      <c r="D24" s="1164"/>
      <c r="E24" s="1164"/>
      <c r="F24" s="1164"/>
      <c r="G24" s="1164"/>
      <c r="H24" s="1164"/>
      <c r="I24" s="1164"/>
      <c r="J24" s="1164"/>
    </row>
    <row r="25" spans="2:11" ht="11.25" customHeight="1">
      <c r="B25" s="1174" t="s">
        <v>96</v>
      </c>
      <c r="C25" s="1164"/>
      <c r="D25" s="1164"/>
      <c r="E25" s="1164"/>
      <c r="F25" s="1164"/>
      <c r="G25" s="1164"/>
      <c r="H25" s="1164"/>
      <c r="I25" s="1164"/>
    </row>
    <row r="26" spans="2:11" ht="12.75">
      <c r="B26" s="1174" t="s">
        <v>7</v>
      </c>
    </row>
    <row r="27" spans="2:11" ht="12.75">
      <c r="B27" s="1174"/>
    </row>
    <row r="28" spans="2:11">
      <c r="B28" s="1175" t="s">
        <v>443</v>
      </c>
      <c r="C28" s="1176"/>
      <c r="D28" s="1176"/>
      <c r="E28" s="1176"/>
      <c r="F28" s="1176"/>
      <c r="G28" s="1176"/>
      <c r="H28" s="1176"/>
      <c r="I28" s="1176"/>
      <c r="J28" s="1176"/>
      <c r="K28" s="1176"/>
    </row>
    <row r="29" spans="2:11">
      <c r="B29" s="1177"/>
      <c r="C29" s="1176"/>
      <c r="D29" s="1176"/>
      <c r="E29" s="1176"/>
      <c r="F29" s="1176"/>
      <c r="G29" s="1176"/>
      <c r="H29" s="1176"/>
      <c r="I29" s="1176"/>
      <c r="J29" s="1176"/>
      <c r="K29" s="1176"/>
    </row>
    <row r="30" spans="2:11">
      <c r="B30" s="115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V5" sqref="V5"/>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49" t="s">
        <v>452</v>
      </c>
      <c r="B1" s="1062"/>
      <c r="C1" s="1061"/>
      <c r="D1" s="1061"/>
      <c r="E1" s="1061"/>
      <c r="F1" s="1061"/>
      <c r="G1" s="1061"/>
      <c r="H1" s="1061"/>
      <c r="I1" s="1062"/>
      <c r="J1" s="1061"/>
      <c r="K1" s="1061"/>
      <c r="L1" s="1061"/>
      <c r="M1" s="1061"/>
      <c r="N1" s="1061"/>
      <c r="O1" s="1061"/>
      <c r="P1" s="1062"/>
      <c r="Q1" s="1061"/>
      <c r="R1" s="1061"/>
      <c r="S1" s="1061"/>
      <c r="T1" s="1061"/>
      <c r="U1" s="1061"/>
      <c r="V1" s="1061"/>
      <c r="W1" s="1062"/>
      <c r="X1" s="1061"/>
      <c r="Y1" s="1061"/>
      <c r="Z1" s="1061"/>
      <c r="AA1" s="1061"/>
      <c r="AB1" s="1064"/>
    </row>
    <row r="2" spans="1:34">
      <c r="A2" s="1249" t="s">
        <v>451</v>
      </c>
      <c r="B2" s="1065"/>
      <c r="C2" s="1063"/>
      <c r="D2" s="1063"/>
      <c r="E2" s="1063"/>
      <c r="F2" s="1063"/>
      <c r="G2" s="1063"/>
      <c r="H2" s="1064"/>
      <c r="I2" s="1065"/>
      <c r="J2" s="1063"/>
      <c r="K2" s="1063"/>
      <c r="L2" s="1063"/>
      <c r="M2" s="1063"/>
      <c r="N2" s="1063"/>
      <c r="O2" s="1064"/>
      <c r="P2" s="1065"/>
      <c r="Q2" s="1063"/>
      <c r="R2" s="1063"/>
      <c r="S2" s="1063"/>
      <c r="T2" s="1063"/>
      <c r="U2" s="1063"/>
      <c r="V2" s="1064"/>
      <c r="W2" s="1065"/>
      <c r="X2" s="1063"/>
      <c r="Y2" s="1063"/>
      <c r="Z2" s="1063"/>
      <c r="AA2" s="1063"/>
      <c r="AB2" s="1061"/>
    </row>
    <row r="3" spans="1:34" ht="26.25">
      <c r="A3" s="1061"/>
      <c r="B3" s="1062"/>
      <c r="C3" s="1061"/>
      <c r="D3" s="1061"/>
      <c r="E3" s="1061"/>
      <c r="F3" s="1091"/>
      <c r="G3" s="1090"/>
      <c r="H3" s="1091"/>
      <c r="I3" s="1062"/>
      <c r="J3" s="1061"/>
      <c r="K3" s="1061"/>
      <c r="L3" s="1292" t="s">
        <v>422</v>
      </c>
      <c r="M3" s="1293"/>
      <c r="N3" s="1293"/>
      <c r="O3" s="1293"/>
      <c r="P3" s="1294"/>
      <c r="Q3" s="1293"/>
      <c r="R3" s="1293"/>
      <c r="S3" s="1293"/>
      <c r="T3" s="1293"/>
      <c r="U3" s="1293"/>
      <c r="V3" s="1291"/>
      <c r="W3" s="1090"/>
      <c r="X3" s="1093"/>
      <c r="Y3" s="1094" t="s">
        <v>532</v>
      </c>
      <c r="Z3" s="1093"/>
      <c r="AA3" s="1090"/>
      <c r="AB3" s="1064"/>
      <c r="AC3" s="106"/>
      <c r="AD3" s="106"/>
      <c r="AE3" s="106"/>
      <c r="AF3" s="106"/>
      <c r="AG3" s="106"/>
      <c r="AH3" s="106"/>
    </row>
    <row r="4" spans="1:34" s="1067" customFormat="1" ht="15.75">
      <c r="A4" s="1185" t="s">
        <v>523</v>
      </c>
      <c r="B4" s="1193"/>
      <c r="C4" s="1194"/>
      <c r="D4" s="1194"/>
      <c r="E4" s="1194"/>
      <c r="F4" s="1195"/>
      <c r="G4" s="1196"/>
      <c r="H4" s="1195"/>
      <c r="I4" s="1091"/>
      <c r="J4" s="1091"/>
      <c r="K4" s="1063"/>
      <c r="L4" s="1090"/>
      <c r="M4" s="1090"/>
      <c r="N4" s="1090"/>
      <c r="O4" s="1110"/>
      <c r="P4" s="1091"/>
      <c r="Q4" s="1090"/>
      <c r="R4" s="1090"/>
      <c r="S4" s="1090"/>
      <c r="T4" s="1090"/>
      <c r="U4" s="1090"/>
      <c r="V4" s="1295"/>
      <c r="W4" s="1296"/>
      <c r="X4" s="1092"/>
      <c r="Y4" s="1119" t="s">
        <v>533</v>
      </c>
      <c r="Z4" s="1092"/>
      <c r="AA4" s="1089"/>
      <c r="AB4" s="1064"/>
      <c r="AC4" s="106"/>
      <c r="AD4" s="106"/>
      <c r="AE4" s="106"/>
      <c r="AF4" s="106"/>
      <c r="AG4" s="106"/>
      <c r="AH4" s="106"/>
    </row>
    <row r="5" spans="1:34" s="1067" customFormat="1" ht="15.75">
      <c r="A5" s="1090"/>
      <c r="B5" s="1110"/>
      <c r="C5" s="1091"/>
      <c r="D5" s="1090"/>
      <c r="E5" s="1090"/>
      <c r="F5" s="1090"/>
      <c r="G5" s="1090"/>
      <c r="H5" s="1090"/>
      <c r="I5" s="1110"/>
      <c r="J5" s="1091"/>
      <c r="K5" s="1090"/>
      <c r="L5" s="1090"/>
      <c r="M5" s="1090"/>
      <c r="N5" s="1090"/>
      <c r="O5" s="1110"/>
      <c r="P5" s="1091"/>
      <c r="Q5" s="1090"/>
      <c r="R5" s="1090"/>
      <c r="S5" s="1090"/>
      <c r="T5" s="1090"/>
      <c r="U5" s="1090"/>
      <c r="V5" s="1295"/>
      <c r="W5" s="1296"/>
      <c r="X5" s="1092"/>
      <c r="Y5" s="1119"/>
      <c r="Z5" s="1092"/>
      <c r="AA5" s="1264"/>
      <c r="AB5" s="1110"/>
      <c r="AC5" s="106"/>
      <c r="AD5" s="106"/>
      <c r="AE5" s="106"/>
      <c r="AF5" s="106"/>
      <c r="AG5" s="106"/>
      <c r="AH5" s="106"/>
    </row>
    <row r="6" spans="1:34" s="1067" customFormat="1" ht="15.75">
      <c r="A6" s="1090"/>
      <c r="B6" s="1110"/>
      <c r="C6" s="1091"/>
      <c r="D6" s="1090"/>
      <c r="E6" s="1090"/>
      <c r="F6" s="1090"/>
      <c r="G6" s="1090"/>
      <c r="H6" s="1090"/>
      <c r="I6" s="1110"/>
      <c r="J6" s="1091"/>
      <c r="K6" s="1090"/>
      <c r="L6" s="1090"/>
      <c r="M6" s="1090"/>
      <c r="N6" s="1090"/>
      <c r="O6" s="1110"/>
      <c r="P6" s="1091"/>
      <c r="Q6" s="1090"/>
      <c r="R6" s="1090"/>
      <c r="S6" s="1090"/>
      <c r="T6" s="1090"/>
      <c r="U6" s="1090"/>
      <c r="V6" s="1295"/>
      <c r="W6" s="1296"/>
      <c r="X6" s="1092"/>
      <c r="Y6" s="1119"/>
      <c r="Z6" s="1092"/>
      <c r="AA6" s="1264"/>
      <c r="AB6" s="1110"/>
      <c r="AC6" s="106"/>
      <c r="AD6" s="106"/>
      <c r="AE6" s="106"/>
      <c r="AF6" s="106"/>
      <c r="AG6" s="106"/>
      <c r="AH6" s="106"/>
    </row>
    <row r="7" spans="1:34" ht="13.5" thickBot="1">
      <c r="A7" s="1061"/>
      <c r="B7" s="1062"/>
      <c r="C7" s="1061"/>
      <c r="D7" s="1061"/>
      <c r="E7" s="1061"/>
      <c r="F7" s="1061"/>
      <c r="G7" s="1061"/>
      <c r="H7" s="1061"/>
      <c r="I7" s="1062"/>
      <c r="J7" s="1061"/>
      <c r="K7" s="1061"/>
      <c r="L7" s="1061"/>
      <c r="M7" s="1061"/>
      <c r="N7" s="1061"/>
      <c r="O7" s="1061"/>
      <c r="P7" s="1062"/>
      <c r="Q7" s="1061"/>
      <c r="R7" s="1061"/>
      <c r="S7" s="1061"/>
      <c r="T7" s="1061"/>
      <c r="U7" s="1061"/>
      <c r="V7" s="1091"/>
      <c r="W7" s="1090"/>
      <c r="X7" s="1091"/>
      <c r="Y7" s="1090"/>
      <c r="Z7" s="1091"/>
      <c r="AA7" s="1090"/>
      <c r="AB7" s="1061"/>
      <c r="AC7" s="106"/>
      <c r="AD7" s="106"/>
      <c r="AE7" s="106"/>
      <c r="AF7" s="106"/>
      <c r="AG7" s="106"/>
      <c r="AH7" s="106"/>
    </row>
    <row r="8" spans="1:34" ht="13.5" thickBot="1">
      <c r="A8" s="1140" t="s">
        <v>375</v>
      </c>
      <c r="B8" s="1138"/>
      <c r="C8" s="1520" t="s">
        <v>432</v>
      </c>
      <c r="D8" s="1521"/>
      <c r="E8" s="1521"/>
      <c r="F8" s="1521"/>
      <c r="G8" s="1521"/>
      <c r="H8" s="1522"/>
      <c r="I8" s="1139"/>
      <c r="J8" s="1520" t="s">
        <v>433</v>
      </c>
      <c r="K8" s="1521"/>
      <c r="L8" s="1521"/>
      <c r="M8" s="1521"/>
      <c r="N8" s="1521"/>
      <c r="O8" s="1522"/>
      <c r="P8" s="1139"/>
      <c r="Q8" s="1520" t="s">
        <v>434</v>
      </c>
      <c r="R8" s="1521"/>
      <c r="S8" s="1521"/>
      <c r="T8" s="1521"/>
      <c r="U8" s="1521"/>
      <c r="V8" s="1522"/>
      <c r="W8" s="1139"/>
      <c r="X8" s="1523" t="s">
        <v>435</v>
      </c>
      <c r="Y8" s="1524"/>
      <c r="Z8" s="1524"/>
      <c r="AA8" s="1525"/>
      <c r="AB8" s="1110"/>
      <c r="AC8" s="106"/>
      <c r="AD8" s="106"/>
      <c r="AE8" s="106"/>
      <c r="AF8" s="106"/>
      <c r="AG8" s="106"/>
      <c r="AH8" s="106"/>
    </row>
    <row r="9" spans="1:34">
      <c r="A9" s="1138"/>
      <c r="B9" s="1138"/>
      <c r="C9" s="1517" t="s">
        <v>376</v>
      </c>
      <c r="D9" s="1517" t="s">
        <v>377</v>
      </c>
      <c r="E9" s="1517" t="s">
        <v>378</v>
      </c>
      <c r="F9" s="1517" t="s">
        <v>379</v>
      </c>
      <c r="G9" s="1141" t="s">
        <v>426</v>
      </c>
      <c r="H9" s="1142"/>
      <c r="I9" s="1139"/>
      <c r="J9" s="1519" t="s">
        <v>380</v>
      </c>
      <c r="K9" s="1519" t="s">
        <v>381</v>
      </c>
      <c r="L9" s="1519" t="s">
        <v>382</v>
      </c>
      <c r="M9" s="1519" t="s">
        <v>379</v>
      </c>
      <c r="N9" s="1141" t="s">
        <v>426</v>
      </c>
      <c r="O9" s="1141"/>
      <c r="P9" s="1139"/>
      <c r="Q9" s="1517" t="s">
        <v>376</v>
      </c>
      <c r="R9" s="1517" t="s">
        <v>377</v>
      </c>
      <c r="S9" s="1517" t="s">
        <v>378</v>
      </c>
      <c r="T9" s="1517" t="s">
        <v>379</v>
      </c>
      <c r="U9" s="1141" t="s">
        <v>426</v>
      </c>
      <c r="V9" s="1142"/>
      <c r="W9" s="1139"/>
      <c r="X9" s="1526" t="s">
        <v>383</v>
      </c>
      <c r="Y9" s="1143" t="s">
        <v>384</v>
      </c>
      <c r="Z9" s="1141" t="s">
        <v>426</v>
      </c>
      <c r="AA9" s="1141"/>
      <c r="AB9" s="1110"/>
      <c r="AC9" s="106"/>
      <c r="AD9" s="106"/>
      <c r="AE9" s="106"/>
      <c r="AF9" s="106"/>
      <c r="AG9" s="106"/>
      <c r="AH9" s="106"/>
    </row>
    <row r="10" spans="1:34" ht="13.5" thickBot="1">
      <c r="A10" s="1144" t="s">
        <v>427</v>
      </c>
      <c r="B10" s="1138"/>
      <c r="C10" s="1518"/>
      <c r="D10" s="1518"/>
      <c r="E10" s="1518"/>
      <c r="F10" s="1518"/>
      <c r="G10" s="1145" t="s">
        <v>428</v>
      </c>
      <c r="H10" s="1146" t="s">
        <v>385</v>
      </c>
      <c r="I10" s="1147"/>
      <c r="J10" s="1518"/>
      <c r="K10" s="1518"/>
      <c r="L10" s="1518"/>
      <c r="M10" s="1518"/>
      <c r="N10" s="1145" t="s">
        <v>428</v>
      </c>
      <c r="O10" s="1146" t="s">
        <v>385</v>
      </c>
      <c r="P10" s="1138"/>
      <c r="Q10" s="1518"/>
      <c r="R10" s="1518"/>
      <c r="S10" s="1518"/>
      <c r="T10" s="1518"/>
      <c r="U10" s="1145" t="s">
        <v>428</v>
      </c>
      <c r="V10" s="1146" t="s">
        <v>385</v>
      </c>
      <c r="W10" s="1138"/>
      <c r="X10" s="1527"/>
      <c r="Y10" s="1148" t="s">
        <v>386</v>
      </c>
      <c r="Z10" s="1145" t="s">
        <v>428</v>
      </c>
      <c r="AA10" s="1145" t="s">
        <v>385</v>
      </c>
      <c r="AB10" s="1109"/>
      <c r="AC10" s="106"/>
    </row>
    <row r="11" spans="1:34" ht="13.5" thickBot="1">
      <c r="A11" s="1149" t="s">
        <v>429</v>
      </c>
      <c r="B11" s="1138"/>
      <c r="C11" s="1312">
        <v>379.08199999999999</v>
      </c>
      <c r="D11" s="1313">
        <v>372.15300000000002</v>
      </c>
      <c r="E11" s="1314"/>
      <c r="F11" s="1315">
        <v>370.09100000000001</v>
      </c>
      <c r="G11" s="1316">
        <v>0.46600000000000819</v>
      </c>
      <c r="H11" s="1317">
        <v>1.2607372336828071E-3</v>
      </c>
      <c r="I11" s="1311"/>
      <c r="J11" s="1312">
        <v>318.56799999999998</v>
      </c>
      <c r="K11" s="1313">
        <v>387.87200000000001</v>
      </c>
      <c r="L11" s="1314">
        <v>387.70800000000003</v>
      </c>
      <c r="M11" s="1315">
        <v>383.31200000000001</v>
      </c>
      <c r="N11" s="1316">
        <v>1.299000000000035</v>
      </c>
      <c r="O11" s="1317">
        <v>3.400407839523778E-3</v>
      </c>
      <c r="P11" s="1310"/>
      <c r="Q11" s="1312">
        <v>371.48099999999999</v>
      </c>
      <c r="R11" s="1313">
        <v>365.23500000000001</v>
      </c>
      <c r="S11" s="1314"/>
      <c r="T11" s="1315">
        <v>361.29700000000003</v>
      </c>
      <c r="U11" s="1316">
        <v>-4.9119999999999777</v>
      </c>
      <c r="V11" s="1317">
        <v>-1.341310563093745E-2</v>
      </c>
      <c r="W11" s="1310"/>
      <c r="X11" s="1318">
        <v>370.34320000000002</v>
      </c>
      <c r="Y11" s="1319">
        <v>166.52122302158276</v>
      </c>
      <c r="Z11" s="1316">
        <v>-0.165300000000002</v>
      </c>
      <c r="AA11" s="1317">
        <v>-4.4614361074035713E-4</v>
      </c>
      <c r="AB11" s="1110"/>
      <c r="AC11" s="106"/>
    </row>
    <row r="12" spans="1:34" ht="3.75" customHeight="1">
      <c r="A12" s="1150"/>
      <c r="B12" s="1138"/>
      <c r="C12" s="1150"/>
      <c r="D12" s="1151"/>
      <c r="E12" s="1151"/>
      <c r="F12" s="1151"/>
      <c r="G12" s="1151"/>
      <c r="H12" s="1212"/>
      <c r="I12" s="1151"/>
      <c r="J12" s="1151"/>
      <c r="K12" s="1151"/>
      <c r="L12" s="1151"/>
      <c r="M12" s="1151"/>
      <c r="N12" s="1151"/>
      <c r="O12" s="1213"/>
      <c r="P12" s="1138"/>
      <c r="Q12" s="1150"/>
      <c r="R12" s="1151"/>
      <c r="S12" s="1151"/>
      <c r="T12" s="1151"/>
      <c r="U12" s="1151"/>
      <c r="V12" s="1212"/>
      <c r="W12" s="1138"/>
      <c r="X12" s="1152"/>
      <c r="Y12" s="1153"/>
      <c r="Z12" s="1150"/>
      <c r="AA12" s="1150"/>
      <c r="AB12" s="1110"/>
      <c r="AC12" s="106"/>
    </row>
    <row r="13" spans="1:34" ht="13.5" thickBot="1">
      <c r="A13" s="1188"/>
      <c r="B13" s="1186"/>
      <c r="C13" s="1190" t="s">
        <v>387</v>
      </c>
      <c r="D13" s="1190" t="s">
        <v>388</v>
      </c>
      <c r="E13" s="1190" t="s">
        <v>389</v>
      </c>
      <c r="F13" s="1190" t="s">
        <v>390</v>
      </c>
      <c r="G13" s="1190"/>
      <c r="H13" s="1214"/>
      <c r="I13" s="1187"/>
      <c r="J13" s="1190" t="s">
        <v>387</v>
      </c>
      <c r="K13" s="1190" t="s">
        <v>388</v>
      </c>
      <c r="L13" s="1190" t="s">
        <v>389</v>
      </c>
      <c r="M13" s="1190" t="s">
        <v>390</v>
      </c>
      <c r="N13" s="1191"/>
      <c r="O13" s="1215"/>
      <c r="P13" s="1187"/>
      <c r="Q13" s="1190" t="s">
        <v>387</v>
      </c>
      <c r="R13" s="1190" t="s">
        <v>388</v>
      </c>
      <c r="S13" s="1190" t="s">
        <v>389</v>
      </c>
      <c r="T13" s="1190" t="s">
        <v>390</v>
      </c>
      <c r="U13" s="1190"/>
      <c r="V13" s="1214"/>
      <c r="W13" s="1186"/>
      <c r="X13" s="1192" t="s">
        <v>383</v>
      </c>
      <c r="Y13" s="1187"/>
      <c r="Z13" s="1189"/>
      <c r="AA13" s="1189"/>
      <c r="AB13" s="1110"/>
      <c r="AC13" s="106"/>
    </row>
    <row r="14" spans="1:34">
      <c r="A14" s="1302" t="s">
        <v>391</v>
      </c>
      <c r="B14" s="1301"/>
      <c r="C14" s="1322">
        <v>339.6266</v>
      </c>
      <c r="D14" s="1323">
        <v>315.25819999999999</v>
      </c>
      <c r="E14" s="1323" t="s">
        <v>448</v>
      </c>
      <c r="F14" s="1324">
        <v>336.48809999999997</v>
      </c>
      <c r="G14" s="1325">
        <v>0.38259999999996808</v>
      </c>
      <c r="H14" s="1326">
        <v>1.138333053163354E-3</v>
      </c>
      <c r="I14" s="1327"/>
      <c r="J14" s="1322" t="s">
        <v>448</v>
      </c>
      <c r="K14" s="1323" t="s">
        <v>448</v>
      </c>
      <c r="L14" s="1323" t="s">
        <v>448</v>
      </c>
      <c r="M14" s="1324" t="s">
        <v>448</v>
      </c>
      <c r="N14" s="1325"/>
      <c r="O14" s="1326"/>
      <c r="P14" s="1320"/>
      <c r="Q14" s="1322" t="s">
        <v>448</v>
      </c>
      <c r="R14" s="1323" t="s">
        <v>448</v>
      </c>
      <c r="S14" s="1323" t="s">
        <v>448</v>
      </c>
      <c r="T14" s="1324" t="s">
        <v>448</v>
      </c>
      <c r="U14" s="1325" t="s">
        <v>448</v>
      </c>
      <c r="V14" s="1328" t="s">
        <v>448</v>
      </c>
      <c r="W14" s="1320"/>
      <c r="X14" s="1329">
        <v>336.48809999999997</v>
      </c>
      <c r="Y14" s="1330"/>
      <c r="Z14" s="1331">
        <v>0.38259999999996808</v>
      </c>
      <c r="AA14" s="1328">
        <v>1.138333053163354E-3</v>
      </c>
      <c r="AB14" s="1109"/>
    </row>
    <row r="15" spans="1:34">
      <c r="A15" s="1303" t="s">
        <v>392</v>
      </c>
      <c r="B15" s="1301"/>
      <c r="C15" s="1332" t="s">
        <v>448</v>
      </c>
      <c r="D15" s="1333" t="s">
        <v>448</v>
      </c>
      <c r="E15" s="1333" t="s">
        <v>448</v>
      </c>
      <c r="F15" s="1334" t="s">
        <v>448</v>
      </c>
      <c r="G15" s="1335"/>
      <c r="H15" s="1336" t="s">
        <v>448</v>
      </c>
      <c r="I15" s="1327"/>
      <c r="J15" s="1332" t="s">
        <v>448</v>
      </c>
      <c r="K15" s="1333" t="s">
        <v>448</v>
      </c>
      <c r="L15" s="1333" t="s">
        <v>448</v>
      </c>
      <c r="M15" s="1334" t="s">
        <v>448</v>
      </c>
      <c r="N15" s="1335" t="s">
        <v>448</v>
      </c>
      <c r="O15" s="1337" t="s">
        <v>448</v>
      </c>
      <c r="P15" s="1320"/>
      <c r="Q15" s="1332" t="s">
        <v>448</v>
      </c>
      <c r="R15" s="1333" t="s">
        <v>448</v>
      </c>
      <c r="S15" s="1333" t="s">
        <v>448</v>
      </c>
      <c r="T15" s="1334" t="s">
        <v>448</v>
      </c>
      <c r="U15" s="1335" t="s">
        <v>448</v>
      </c>
      <c r="V15" s="1337" t="s">
        <v>448</v>
      </c>
      <c r="W15" s="1320"/>
      <c r="X15" s="1338" t="s">
        <v>448</v>
      </c>
      <c r="Y15" s="1321"/>
      <c r="Z15" s="1339" t="s">
        <v>448</v>
      </c>
      <c r="AA15" s="1337" t="s">
        <v>448</v>
      </c>
      <c r="AB15" s="1110"/>
    </row>
    <row r="16" spans="1:34">
      <c r="A16" s="1303" t="s">
        <v>393</v>
      </c>
      <c r="B16" s="1301"/>
      <c r="C16" s="1332">
        <v>319.60320000000002</v>
      </c>
      <c r="D16" s="1333">
        <v>324.72390000000001</v>
      </c>
      <c r="E16" s="1333">
        <v>327.61559999999997</v>
      </c>
      <c r="F16" s="1334">
        <v>324.22449999999998</v>
      </c>
      <c r="G16" s="1335">
        <v>1.0704999999999814</v>
      </c>
      <c r="H16" s="1336">
        <v>3.3126620744288182E-3</v>
      </c>
      <c r="I16" s="1327"/>
      <c r="J16" s="1332" t="s">
        <v>448</v>
      </c>
      <c r="K16" s="1333" t="s">
        <v>448</v>
      </c>
      <c r="L16" s="1333" t="s">
        <v>448</v>
      </c>
      <c r="M16" s="1334" t="s">
        <v>448</v>
      </c>
      <c r="N16" s="1335" t="s">
        <v>448</v>
      </c>
      <c r="O16" s="1337" t="s">
        <v>448</v>
      </c>
      <c r="P16" s="1320"/>
      <c r="Q16" s="1332" t="s">
        <v>448</v>
      </c>
      <c r="R16" s="1333" t="s">
        <v>448</v>
      </c>
      <c r="S16" s="1333" t="s">
        <v>397</v>
      </c>
      <c r="T16" s="1334" t="s">
        <v>397</v>
      </c>
      <c r="U16" s="1335" t="s">
        <v>448</v>
      </c>
      <c r="V16" s="1337" t="s">
        <v>448</v>
      </c>
      <c r="W16" s="1320"/>
      <c r="X16" s="1338" t="s">
        <v>397</v>
      </c>
      <c r="Y16" s="1321"/>
      <c r="Z16" s="1339" t="s">
        <v>448</v>
      </c>
      <c r="AA16" s="1337" t="s">
        <v>448</v>
      </c>
      <c r="AB16" s="1110"/>
    </row>
    <row r="17" spans="1:28">
      <c r="A17" s="1303" t="s">
        <v>394</v>
      </c>
      <c r="B17" s="1301"/>
      <c r="C17" s="1332" t="s">
        <v>448</v>
      </c>
      <c r="D17" s="1333">
        <v>323.32249999999999</v>
      </c>
      <c r="E17" s="1333">
        <v>307.16410000000002</v>
      </c>
      <c r="F17" s="1334">
        <v>312.52600000000001</v>
      </c>
      <c r="G17" s="1335">
        <v>1.0380999999999858</v>
      </c>
      <c r="H17" s="1336">
        <v>3.3327137266006002E-3</v>
      </c>
      <c r="I17" s="1327"/>
      <c r="J17" s="1332" t="s">
        <v>448</v>
      </c>
      <c r="K17" s="1333" t="s">
        <v>448</v>
      </c>
      <c r="L17" s="1333" t="s">
        <v>448</v>
      </c>
      <c r="M17" s="1334" t="s">
        <v>448</v>
      </c>
      <c r="N17" s="1335" t="s">
        <v>448</v>
      </c>
      <c r="O17" s="1337" t="s">
        <v>448</v>
      </c>
      <c r="P17" s="1320"/>
      <c r="Q17" s="1332" t="s">
        <v>448</v>
      </c>
      <c r="R17" s="1333">
        <v>334.08569999999997</v>
      </c>
      <c r="S17" s="1333">
        <v>343.09640000000002</v>
      </c>
      <c r="T17" s="1334">
        <v>341.29219999999998</v>
      </c>
      <c r="U17" s="1335">
        <v>3.0752999999999702</v>
      </c>
      <c r="V17" s="1337">
        <v>9.0926857883208978E-3</v>
      </c>
      <c r="W17" s="1320"/>
      <c r="X17" s="1340">
        <v>330.85340000000002</v>
      </c>
      <c r="Y17" s="1320"/>
      <c r="Z17" s="1339">
        <v>2.3360000000000127</v>
      </c>
      <c r="AA17" s="1337">
        <v>7.110734469468083E-3</v>
      </c>
      <c r="AB17" s="1109"/>
    </row>
    <row r="18" spans="1:28">
      <c r="A18" s="1303" t="s">
        <v>395</v>
      </c>
      <c r="B18" s="1301"/>
      <c r="C18" s="1332">
        <v>379.6592</v>
      </c>
      <c r="D18" s="1333">
        <v>391.7876</v>
      </c>
      <c r="E18" s="1333" t="s">
        <v>448</v>
      </c>
      <c r="F18" s="1334">
        <v>385.28309999999999</v>
      </c>
      <c r="G18" s="1335">
        <v>-5.1091999999999871</v>
      </c>
      <c r="H18" s="1336">
        <v>-1.3087348290424794E-2</v>
      </c>
      <c r="I18" s="1327"/>
      <c r="J18" s="1332" t="s">
        <v>448</v>
      </c>
      <c r="K18" s="1333" t="s">
        <v>448</v>
      </c>
      <c r="L18" s="1333" t="s">
        <v>448</v>
      </c>
      <c r="M18" s="1334" t="s">
        <v>448</v>
      </c>
      <c r="N18" s="1335" t="s">
        <v>448</v>
      </c>
      <c r="O18" s="1337" t="s">
        <v>448</v>
      </c>
      <c r="P18" s="1320"/>
      <c r="Q18" s="1332" t="s">
        <v>448</v>
      </c>
      <c r="R18" s="1333" t="s">
        <v>448</v>
      </c>
      <c r="S18" s="1333" t="s">
        <v>448</v>
      </c>
      <c r="T18" s="1334" t="s">
        <v>448</v>
      </c>
      <c r="U18" s="1335" t="s">
        <v>448</v>
      </c>
      <c r="V18" s="1337" t="s">
        <v>448</v>
      </c>
      <c r="W18" s="1320"/>
      <c r="X18" s="1340">
        <v>385.28309999999999</v>
      </c>
      <c r="Y18" s="1321"/>
      <c r="Z18" s="1339">
        <v>-5.1091999999999871</v>
      </c>
      <c r="AA18" s="1337">
        <v>-1.3087348290424794E-2</v>
      </c>
      <c r="AB18" s="1110"/>
    </row>
    <row r="19" spans="1:28">
      <c r="A19" s="1303" t="s">
        <v>396</v>
      </c>
      <c r="B19" s="1301"/>
      <c r="C19" s="1332" t="s">
        <v>448</v>
      </c>
      <c r="D19" s="1333" t="s">
        <v>397</v>
      </c>
      <c r="E19" s="1333" t="s">
        <v>448</v>
      </c>
      <c r="F19" s="1334" t="s">
        <v>397</v>
      </c>
      <c r="G19" s="1335" t="s">
        <v>448</v>
      </c>
      <c r="H19" s="1336" t="s">
        <v>448</v>
      </c>
      <c r="I19" s="1327"/>
      <c r="J19" s="1332" t="s">
        <v>448</v>
      </c>
      <c r="K19" s="1333" t="s">
        <v>448</v>
      </c>
      <c r="L19" s="1333" t="s">
        <v>448</v>
      </c>
      <c r="M19" s="1334" t="s">
        <v>448</v>
      </c>
      <c r="N19" s="1335" t="s">
        <v>448</v>
      </c>
      <c r="O19" s="1337" t="s">
        <v>448</v>
      </c>
      <c r="P19" s="1320"/>
      <c r="Q19" s="1332" t="s">
        <v>448</v>
      </c>
      <c r="R19" s="1333" t="s">
        <v>448</v>
      </c>
      <c r="S19" s="1333" t="s">
        <v>448</v>
      </c>
      <c r="T19" s="1334" t="s">
        <v>448</v>
      </c>
      <c r="U19" s="1335" t="s">
        <v>448</v>
      </c>
      <c r="V19" s="1337" t="s">
        <v>448</v>
      </c>
      <c r="W19" s="1320"/>
      <c r="X19" s="1340" t="s">
        <v>397</v>
      </c>
      <c r="Y19" s="1321"/>
      <c r="Z19" s="1339" t="s">
        <v>448</v>
      </c>
      <c r="AA19" s="1337" t="s">
        <v>448</v>
      </c>
      <c r="AB19" s="1110"/>
    </row>
    <row r="20" spans="1:28">
      <c r="A20" s="1303" t="s">
        <v>398</v>
      </c>
      <c r="B20" s="1301"/>
      <c r="C20" s="1341" t="s">
        <v>448</v>
      </c>
      <c r="D20" s="1342" t="s">
        <v>448</v>
      </c>
      <c r="E20" s="1342" t="s">
        <v>448</v>
      </c>
      <c r="F20" s="1343" t="s">
        <v>448</v>
      </c>
      <c r="G20" s="1335"/>
      <c r="H20" s="1336"/>
      <c r="I20" s="1344"/>
      <c r="J20" s="1341">
        <v>381.88249999999999</v>
      </c>
      <c r="K20" s="1342">
        <v>388.02670000000001</v>
      </c>
      <c r="L20" s="1342">
        <v>396.14749999999998</v>
      </c>
      <c r="M20" s="1343">
        <v>390.81450000000001</v>
      </c>
      <c r="N20" s="1335">
        <v>2.6560000000000059</v>
      </c>
      <c r="O20" s="1337">
        <v>6.8425656014230452E-3</v>
      </c>
      <c r="P20" s="1320"/>
      <c r="Q20" s="1341" t="s">
        <v>448</v>
      </c>
      <c r="R20" s="1342" t="s">
        <v>448</v>
      </c>
      <c r="S20" s="1342" t="s">
        <v>448</v>
      </c>
      <c r="T20" s="1343" t="s">
        <v>448</v>
      </c>
      <c r="U20" s="1335" t="s">
        <v>448</v>
      </c>
      <c r="V20" s="1337" t="s">
        <v>448</v>
      </c>
      <c r="W20" s="1320"/>
      <c r="X20" s="1340">
        <v>390.81450000000001</v>
      </c>
      <c r="Y20" s="1330"/>
      <c r="Z20" s="1339">
        <v>2.6560000000000059</v>
      </c>
      <c r="AA20" s="1337">
        <v>6.8425656014230452E-3</v>
      </c>
      <c r="AB20" s="1109"/>
    </row>
    <row r="21" spans="1:28">
      <c r="A21" s="1303" t="s">
        <v>399</v>
      </c>
      <c r="B21" s="1301"/>
      <c r="C21" s="1332" t="s">
        <v>448</v>
      </c>
      <c r="D21" s="1333">
        <v>436.23379999999997</v>
      </c>
      <c r="E21" s="1333">
        <v>409.44810000000001</v>
      </c>
      <c r="F21" s="1334">
        <v>423.82749999999999</v>
      </c>
      <c r="G21" s="1335">
        <v>-12.95350000000002</v>
      </c>
      <c r="H21" s="1336">
        <v>-2.9656738731767218E-2</v>
      </c>
      <c r="I21" s="1327"/>
      <c r="J21" s="1332" t="s">
        <v>448</v>
      </c>
      <c r="K21" s="1333" t="s">
        <v>448</v>
      </c>
      <c r="L21" s="1333" t="s">
        <v>448</v>
      </c>
      <c r="M21" s="1334" t="s">
        <v>448</v>
      </c>
      <c r="N21" s="1335" t="s">
        <v>448</v>
      </c>
      <c r="O21" s="1337" t="s">
        <v>448</v>
      </c>
      <c r="P21" s="1320"/>
      <c r="Q21" s="1332" t="s">
        <v>448</v>
      </c>
      <c r="R21" s="1333" t="s">
        <v>448</v>
      </c>
      <c r="S21" s="1333" t="s">
        <v>448</v>
      </c>
      <c r="T21" s="1334" t="s">
        <v>448</v>
      </c>
      <c r="U21" s="1335" t="s">
        <v>448</v>
      </c>
      <c r="V21" s="1337" t="s">
        <v>448</v>
      </c>
      <c r="W21" s="1320"/>
      <c r="X21" s="1340">
        <v>423.82749999999999</v>
      </c>
      <c r="Y21" s="1330"/>
      <c r="Z21" s="1339">
        <v>-30.876800000000003</v>
      </c>
      <c r="AA21" s="1337">
        <v>-6.7905229838380654E-2</v>
      </c>
      <c r="AB21" s="1110"/>
    </row>
    <row r="22" spans="1:28">
      <c r="A22" s="1303" t="s">
        <v>400</v>
      </c>
      <c r="B22" s="1301"/>
      <c r="C22" s="1332">
        <v>360.38869999999997</v>
      </c>
      <c r="D22" s="1333">
        <v>357.67619999999999</v>
      </c>
      <c r="E22" s="1333" t="s">
        <v>448</v>
      </c>
      <c r="F22" s="1334">
        <v>359.44159999999999</v>
      </c>
      <c r="G22" s="1335">
        <v>0.10539999999997463</v>
      </c>
      <c r="H22" s="1336">
        <v>2.9331862473069847E-4</v>
      </c>
      <c r="I22" s="1327"/>
      <c r="J22" s="1332" t="s">
        <v>448</v>
      </c>
      <c r="K22" s="1333" t="s">
        <v>448</v>
      </c>
      <c r="L22" s="1333" t="s">
        <v>448</v>
      </c>
      <c r="M22" s="1334" t="s">
        <v>448</v>
      </c>
      <c r="N22" s="1335" t="s">
        <v>448</v>
      </c>
      <c r="O22" s="1337" t="s">
        <v>448</v>
      </c>
      <c r="P22" s="1320"/>
      <c r="Q22" s="1332">
        <v>367.18939999999998</v>
      </c>
      <c r="R22" s="1333">
        <v>369.07909999999998</v>
      </c>
      <c r="S22" s="1333" t="s">
        <v>448</v>
      </c>
      <c r="T22" s="1334">
        <v>368.0872</v>
      </c>
      <c r="U22" s="1335">
        <v>-2.9524999999999864</v>
      </c>
      <c r="V22" s="1337">
        <v>-7.9573695213746021E-3</v>
      </c>
      <c r="W22" s="1320"/>
      <c r="X22" s="1340">
        <v>364.90050000000002</v>
      </c>
      <c r="Y22" s="1330"/>
      <c r="Z22" s="1339">
        <v>-1.8254000000000019</v>
      </c>
      <c r="AA22" s="1337">
        <v>-4.9775595342461676E-3</v>
      </c>
      <c r="AB22" s="1110"/>
    </row>
    <row r="23" spans="1:28">
      <c r="A23" s="1303" t="s">
        <v>401</v>
      </c>
      <c r="B23" s="1301"/>
      <c r="C23" s="1341">
        <v>384.69889999999998</v>
      </c>
      <c r="D23" s="1342">
        <v>380.1019</v>
      </c>
      <c r="E23" s="1342">
        <v>351.61630000000002</v>
      </c>
      <c r="F23" s="1343">
        <v>378.08359999999999</v>
      </c>
      <c r="G23" s="1335">
        <v>1.7011999999999716</v>
      </c>
      <c r="H23" s="1336">
        <v>4.5198712798473206E-3</v>
      </c>
      <c r="I23" s="1327"/>
      <c r="J23" s="1341">
        <v>325.6705</v>
      </c>
      <c r="K23" s="1342">
        <v>374</v>
      </c>
      <c r="L23" s="1342">
        <v>345.01060000000001</v>
      </c>
      <c r="M23" s="1343">
        <v>351.65780000000001</v>
      </c>
      <c r="N23" s="1335">
        <v>-4.4296999999999684</v>
      </c>
      <c r="O23" s="1337">
        <v>-1.243991996349203E-2</v>
      </c>
      <c r="P23" s="1320"/>
      <c r="Q23" s="1341" t="s">
        <v>448</v>
      </c>
      <c r="R23" s="1342" t="s">
        <v>448</v>
      </c>
      <c r="S23" s="1342" t="s">
        <v>448</v>
      </c>
      <c r="T23" s="1343" t="s">
        <v>448</v>
      </c>
      <c r="U23" s="1335" t="s">
        <v>448</v>
      </c>
      <c r="V23" s="1337" t="s">
        <v>448</v>
      </c>
      <c r="W23" s="1320"/>
      <c r="X23" s="1340">
        <v>374.37180000000001</v>
      </c>
      <c r="Y23" s="1321"/>
      <c r="Z23" s="1339">
        <v>0.84010000000000673</v>
      </c>
      <c r="AA23" s="1337">
        <v>2.2490728363884216E-3</v>
      </c>
      <c r="AB23" s="1109"/>
    </row>
    <row r="24" spans="1:28">
      <c r="A24" s="1303" t="s">
        <v>402</v>
      </c>
      <c r="B24" s="1301"/>
      <c r="C24" s="1341">
        <v>337.2654</v>
      </c>
      <c r="D24" s="1342">
        <v>349.11630000000002</v>
      </c>
      <c r="E24" s="1342" t="s">
        <v>448</v>
      </c>
      <c r="F24" s="1343">
        <v>346.54129999999998</v>
      </c>
      <c r="G24" s="1335">
        <v>0.81829999999996517</v>
      </c>
      <c r="H24" s="1336">
        <v>2.3669238089452094E-3</v>
      </c>
      <c r="I24" s="1327"/>
      <c r="J24" s="1341" t="s">
        <v>448</v>
      </c>
      <c r="K24" s="1342" t="s">
        <v>448</v>
      </c>
      <c r="L24" s="1342" t="s">
        <v>448</v>
      </c>
      <c r="M24" s="1343" t="s">
        <v>448</v>
      </c>
      <c r="N24" s="1335" t="s">
        <v>448</v>
      </c>
      <c r="O24" s="1337" t="s">
        <v>448</v>
      </c>
      <c r="P24" s="1320"/>
      <c r="Q24" s="1341" t="s">
        <v>448</v>
      </c>
      <c r="R24" s="1342" t="s">
        <v>448</v>
      </c>
      <c r="S24" s="1342" t="s">
        <v>448</v>
      </c>
      <c r="T24" s="1343" t="s">
        <v>448</v>
      </c>
      <c r="U24" s="1335" t="s">
        <v>448</v>
      </c>
      <c r="V24" s="1337" t="s">
        <v>448</v>
      </c>
      <c r="W24" s="1320"/>
      <c r="X24" s="1340">
        <v>346.54129999999998</v>
      </c>
      <c r="Y24" s="1321"/>
      <c r="Z24" s="1339">
        <v>2.137299999999982</v>
      </c>
      <c r="AA24" s="1337">
        <v>6.2057931963623858E-3</v>
      </c>
      <c r="AB24" s="1110"/>
    </row>
    <row r="25" spans="1:28">
      <c r="A25" s="1303" t="s">
        <v>403</v>
      </c>
      <c r="B25" s="1301"/>
      <c r="C25" s="1332">
        <v>391.82889999999998</v>
      </c>
      <c r="D25" s="1333">
        <v>370.55720000000002</v>
      </c>
      <c r="E25" s="1333">
        <v>346.91120000000001</v>
      </c>
      <c r="F25" s="1334">
        <v>388.07459999999998</v>
      </c>
      <c r="G25" s="1345">
        <v>5.2924999999999613</v>
      </c>
      <c r="H25" s="1336">
        <v>1.3826404108237877E-2</v>
      </c>
      <c r="I25" s="1327"/>
      <c r="J25" s="1332" t="s">
        <v>448</v>
      </c>
      <c r="K25" s="1333" t="s">
        <v>448</v>
      </c>
      <c r="L25" s="1333" t="s">
        <v>448</v>
      </c>
      <c r="M25" s="1334" t="s">
        <v>448</v>
      </c>
      <c r="N25" s="1335" t="s">
        <v>448</v>
      </c>
      <c r="O25" s="1337" t="s">
        <v>448</v>
      </c>
      <c r="P25" s="1320"/>
      <c r="Q25" s="1332">
        <v>416.56310000000002</v>
      </c>
      <c r="R25" s="1333">
        <v>376.0917</v>
      </c>
      <c r="S25" s="1333">
        <v>405.15690000000001</v>
      </c>
      <c r="T25" s="1334">
        <v>404.22449999999998</v>
      </c>
      <c r="U25" s="1335">
        <v>-47.942900000000009</v>
      </c>
      <c r="V25" s="1337">
        <v>-0.10602909453445786</v>
      </c>
      <c r="W25" s="1320"/>
      <c r="X25" s="1340">
        <v>389.03399999999999</v>
      </c>
      <c r="Y25" s="1321"/>
      <c r="Z25" s="1339">
        <v>2.1298999999999637</v>
      </c>
      <c r="AA25" s="1337">
        <v>5.5049817254455569E-3</v>
      </c>
      <c r="AB25" s="1110"/>
    </row>
    <row r="26" spans="1:28">
      <c r="A26" s="1303" t="s">
        <v>404</v>
      </c>
      <c r="B26" s="1301"/>
      <c r="C26" s="1332" t="s">
        <v>448</v>
      </c>
      <c r="D26" s="1333" t="s">
        <v>448</v>
      </c>
      <c r="E26" s="1333" t="s">
        <v>448</v>
      </c>
      <c r="F26" s="1334" t="s">
        <v>448</v>
      </c>
      <c r="G26" s="1335">
        <v>0</v>
      </c>
      <c r="H26" s="1336">
        <v>0</v>
      </c>
      <c r="I26" s="1327"/>
      <c r="J26" s="1332" t="s">
        <v>448</v>
      </c>
      <c r="K26" s="1333" t="s">
        <v>448</v>
      </c>
      <c r="L26" s="1333" t="s">
        <v>448</v>
      </c>
      <c r="M26" s="1334" t="s">
        <v>448</v>
      </c>
      <c r="N26" s="1335" t="s">
        <v>448</v>
      </c>
      <c r="O26" s="1337" t="s">
        <v>448</v>
      </c>
      <c r="P26" s="1320"/>
      <c r="Q26" s="1332" t="s">
        <v>448</v>
      </c>
      <c r="R26" s="1333" t="s">
        <v>448</v>
      </c>
      <c r="S26" s="1333" t="s">
        <v>448</v>
      </c>
      <c r="T26" s="1334" t="s">
        <v>448</v>
      </c>
      <c r="U26" s="1335" t="s">
        <v>448</v>
      </c>
      <c r="V26" s="1337" t="s">
        <v>448</v>
      </c>
      <c r="W26" s="1320"/>
      <c r="X26" s="1340" t="s">
        <v>448</v>
      </c>
      <c r="Y26" s="1330"/>
      <c r="Z26" s="1339" t="s">
        <v>448</v>
      </c>
      <c r="AA26" s="1337" t="s">
        <v>448</v>
      </c>
      <c r="AB26" s="1109"/>
    </row>
    <row r="27" spans="1:28">
      <c r="A27" s="1303" t="s">
        <v>405</v>
      </c>
      <c r="B27" s="1301"/>
      <c r="C27" s="1332" t="s">
        <v>448</v>
      </c>
      <c r="D27" s="1333">
        <v>266.0985</v>
      </c>
      <c r="E27" s="1333" t="s">
        <v>448</v>
      </c>
      <c r="F27" s="1334">
        <v>266.0985</v>
      </c>
      <c r="G27" s="1335">
        <v>-33.773399999999981</v>
      </c>
      <c r="H27" s="1336">
        <v>-0.11262609134100254</v>
      </c>
      <c r="I27" s="1327"/>
      <c r="J27" s="1332" t="s">
        <v>448</v>
      </c>
      <c r="K27" s="1333" t="s">
        <v>448</v>
      </c>
      <c r="L27" s="1333" t="s">
        <v>448</v>
      </c>
      <c r="M27" s="1334" t="s">
        <v>448</v>
      </c>
      <c r="N27" s="1335" t="s">
        <v>448</v>
      </c>
      <c r="O27" s="1337" t="s">
        <v>448</v>
      </c>
      <c r="P27" s="1320"/>
      <c r="Q27" s="1332" t="s">
        <v>448</v>
      </c>
      <c r="R27" s="1333">
        <v>254.43350000000001</v>
      </c>
      <c r="S27" s="1333" t="s">
        <v>448</v>
      </c>
      <c r="T27" s="1334">
        <v>254.43350000000001</v>
      </c>
      <c r="U27" s="1335">
        <v>35.356999999999999</v>
      </c>
      <c r="V27" s="1337">
        <v>0.16139111223704949</v>
      </c>
      <c r="W27" s="1320"/>
      <c r="X27" s="1340">
        <v>263.54149999999998</v>
      </c>
      <c r="Y27" s="1330"/>
      <c r="Z27" s="1339">
        <v>-18.620000000000005</v>
      </c>
      <c r="AA27" s="1337">
        <v>-6.5990576318881278E-2</v>
      </c>
      <c r="AB27" s="1110"/>
    </row>
    <row r="28" spans="1:28">
      <c r="A28" s="1303" t="s">
        <v>406</v>
      </c>
      <c r="B28" s="1301"/>
      <c r="C28" s="1332" t="s">
        <v>448</v>
      </c>
      <c r="D28" s="1333">
        <v>280.9008</v>
      </c>
      <c r="E28" s="1333">
        <v>291.08690000000001</v>
      </c>
      <c r="F28" s="1334">
        <v>288.45499999999998</v>
      </c>
      <c r="G28" s="1335">
        <v>-5.554300000000012</v>
      </c>
      <c r="H28" s="1336">
        <v>-1.8891579279975201E-2</v>
      </c>
      <c r="I28" s="1327"/>
      <c r="J28" s="1332" t="s">
        <v>448</v>
      </c>
      <c r="K28" s="1333" t="s">
        <v>448</v>
      </c>
      <c r="L28" s="1333" t="s">
        <v>448</v>
      </c>
      <c r="M28" s="1334" t="s">
        <v>448</v>
      </c>
      <c r="N28" s="1335" t="s">
        <v>448</v>
      </c>
      <c r="O28" s="1337" t="s">
        <v>448</v>
      </c>
      <c r="P28" s="1320"/>
      <c r="Q28" s="1332" t="s">
        <v>448</v>
      </c>
      <c r="R28" s="1333" t="s">
        <v>448</v>
      </c>
      <c r="S28" s="1333" t="s">
        <v>448</v>
      </c>
      <c r="T28" s="1334" t="s">
        <v>448</v>
      </c>
      <c r="U28" s="1335" t="s">
        <v>448</v>
      </c>
      <c r="V28" s="1337" t="s">
        <v>448</v>
      </c>
      <c r="W28" s="1320"/>
      <c r="X28" s="1340">
        <v>288.45499999999998</v>
      </c>
      <c r="Y28" s="1330"/>
      <c r="Z28" s="1339">
        <v>-4.3623000000000047</v>
      </c>
      <c r="AA28" s="1337">
        <v>-1.4897685348509104E-2</v>
      </c>
      <c r="AB28" s="1110"/>
    </row>
    <row r="29" spans="1:28">
      <c r="A29" s="1303" t="s">
        <v>407</v>
      </c>
      <c r="B29" s="1301"/>
      <c r="C29" s="1332" t="s">
        <v>397</v>
      </c>
      <c r="D29" s="1342">
        <v>373.30059999999997</v>
      </c>
      <c r="E29" s="1342" t="s">
        <v>448</v>
      </c>
      <c r="F29" s="1343" t="s">
        <v>397</v>
      </c>
      <c r="G29" s="1335" t="s">
        <v>448</v>
      </c>
      <c r="H29" s="1336" t="s">
        <v>448</v>
      </c>
      <c r="I29" s="1327"/>
      <c r="J29" s="1332" t="s">
        <v>448</v>
      </c>
      <c r="K29" s="1342" t="s">
        <v>448</v>
      </c>
      <c r="L29" s="1342" t="s">
        <v>448</v>
      </c>
      <c r="M29" s="1343" t="s">
        <v>448</v>
      </c>
      <c r="N29" s="1335" t="s">
        <v>448</v>
      </c>
      <c r="O29" s="1337" t="s">
        <v>448</v>
      </c>
      <c r="P29" s="1320"/>
      <c r="Q29" s="1332" t="s">
        <v>448</v>
      </c>
      <c r="R29" s="1342" t="s">
        <v>448</v>
      </c>
      <c r="S29" s="1342" t="s">
        <v>448</v>
      </c>
      <c r="T29" s="1343" t="s">
        <v>448</v>
      </c>
      <c r="U29" s="1335" t="s">
        <v>448</v>
      </c>
      <c r="V29" s="1337" t="s">
        <v>448</v>
      </c>
      <c r="W29" s="1320"/>
      <c r="X29" s="1340" t="s">
        <v>397</v>
      </c>
      <c r="Y29" s="1330"/>
      <c r="Z29" s="1339" t="s">
        <v>448</v>
      </c>
      <c r="AA29" s="1337" t="s">
        <v>448</v>
      </c>
      <c r="AB29" s="1109"/>
    </row>
    <row r="30" spans="1:28">
      <c r="A30" s="1303" t="s">
        <v>408</v>
      </c>
      <c r="B30" s="1301"/>
      <c r="C30" s="1332" t="s">
        <v>448</v>
      </c>
      <c r="D30" s="1342">
        <v>202.08</v>
      </c>
      <c r="E30" s="1342" t="s">
        <v>448</v>
      </c>
      <c r="F30" s="1343">
        <v>202.08</v>
      </c>
      <c r="G30" s="1335">
        <v>10.165100000000024</v>
      </c>
      <c r="H30" s="1336">
        <v>5.2966705555431259E-2</v>
      </c>
      <c r="I30" s="1327"/>
      <c r="J30" s="1332" t="s">
        <v>448</v>
      </c>
      <c r="K30" s="1342" t="s">
        <v>448</v>
      </c>
      <c r="L30" s="1342" t="s">
        <v>448</v>
      </c>
      <c r="M30" s="1343" t="s">
        <v>448</v>
      </c>
      <c r="N30" s="1335" t="s">
        <v>448</v>
      </c>
      <c r="O30" s="1337" t="s">
        <v>448</v>
      </c>
      <c r="P30" s="1320"/>
      <c r="Q30" s="1332" t="s">
        <v>448</v>
      </c>
      <c r="R30" s="1342" t="s">
        <v>448</v>
      </c>
      <c r="S30" s="1342" t="s">
        <v>448</v>
      </c>
      <c r="T30" s="1343" t="s">
        <v>448</v>
      </c>
      <c r="U30" s="1335" t="s">
        <v>448</v>
      </c>
      <c r="V30" s="1337" t="s">
        <v>448</v>
      </c>
      <c r="W30" s="1320"/>
      <c r="X30" s="1340">
        <v>202.08</v>
      </c>
      <c r="Y30" s="1330"/>
      <c r="Z30" s="1339">
        <v>10.165100000000024</v>
      </c>
      <c r="AA30" s="1337">
        <v>5.2966705555431259E-2</v>
      </c>
      <c r="AB30" s="1110"/>
    </row>
    <row r="31" spans="1:28">
      <c r="A31" s="1303" t="s">
        <v>409</v>
      </c>
      <c r="B31" s="1301"/>
      <c r="C31" s="1332" t="s">
        <v>448</v>
      </c>
      <c r="D31" s="1342" t="s">
        <v>448</v>
      </c>
      <c r="E31" s="1342" t="s">
        <v>448</v>
      </c>
      <c r="F31" s="1343" t="s">
        <v>448</v>
      </c>
      <c r="G31" s="1335">
        <v>0</v>
      </c>
      <c r="H31" s="1336" t="s">
        <v>448</v>
      </c>
      <c r="I31" s="1327"/>
      <c r="J31" s="1332" t="s">
        <v>448</v>
      </c>
      <c r="K31" s="1342" t="s">
        <v>448</v>
      </c>
      <c r="L31" s="1342" t="s">
        <v>448</v>
      </c>
      <c r="M31" s="1343" t="s">
        <v>448</v>
      </c>
      <c r="N31" s="1335" t="s">
        <v>448</v>
      </c>
      <c r="O31" s="1337" t="s">
        <v>448</v>
      </c>
      <c r="P31" s="1320"/>
      <c r="Q31" s="1332" t="s">
        <v>448</v>
      </c>
      <c r="R31" s="1342" t="s">
        <v>448</v>
      </c>
      <c r="S31" s="1342" t="s">
        <v>448</v>
      </c>
      <c r="T31" s="1343" t="s">
        <v>448</v>
      </c>
      <c r="U31" s="1335" t="s">
        <v>448</v>
      </c>
      <c r="V31" s="1337" t="s">
        <v>448</v>
      </c>
      <c r="W31" s="1320"/>
      <c r="X31" s="1340" t="s">
        <v>448</v>
      </c>
      <c r="Y31" s="1330"/>
      <c r="Z31" s="1339" t="s">
        <v>448</v>
      </c>
      <c r="AA31" s="1337" t="s">
        <v>448</v>
      </c>
      <c r="AB31" s="1110"/>
    </row>
    <row r="32" spans="1:28">
      <c r="A32" s="1303" t="s">
        <v>410</v>
      </c>
      <c r="B32" s="1301"/>
      <c r="C32" s="1332" t="s">
        <v>448</v>
      </c>
      <c r="D32" s="1333">
        <v>349.303</v>
      </c>
      <c r="E32" s="1333">
        <v>354.9753</v>
      </c>
      <c r="F32" s="1334">
        <v>351.90789999999998</v>
      </c>
      <c r="G32" s="1335">
        <v>3.7871999999999844</v>
      </c>
      <c r="H32" s="1336">
        <v>1.0878985363409921E-2</v>
      </c>
      <c r="I32" s="1327"/>
      <c r="J32" s="1332" t="s">
        <v>448</v>
      </c>
      <c r="K32" s="1333" t="s">
        <v>448</v>
      </c>
      <c r="L32" s="1333" t="s">
        <v>448</v>
      </c>
      <c r="M32" s="1334" t="s">
        <v>448</v>
      </c>
      <c r="N32" s="1335" t="s">
        <v>448</v>
      </c>
      <c r="O32" s="1337" t="s">
        <v>448</v>
      </c>
      <c r="P32" s="1320"/>
      <c r="Q32" s="1332" t="s">
        <v>448</v>
      </c>
      <c r="R32" s="1333">
        <v>352.42829999999998</v>
      </c>
      <c r="S32" s="1333">
        <v>342.4742</v>
      </c>
      <c r="T32" s="1334">
        <v>343.85570000000001</v>
      </c>
      <c r="U32" s="1335" t="s">
        <v>448</v>
      </c>
      <c r="V32" s="1337" t="s">
        <v>448</v>
      </c>
      <c r="W32" s="1320"/>
      <c r="X32" s="1340">
        <v>345.72300000000001</v>
      </c>
      <c r="Y32" s="1321"/>
      <c r="Z32" s="1339">
        <v>0.87819999999999254</v>
      </c>
      <c r="AA32" s="1337">
        <v>2.5466528710886838E-3</v>
      </c>
      <c r="AB32" s="1109"/>
    </row>
    <row r="33" spans="1:28">
      <c r="A33" s="1303" t="s">
        <v>411</v>
      </c>
      <c r="B33" s="1301"/>
      <c r="C33" s="1332">
        <v>374.61450000000002</v>
      </c>
      <c r="D33" s="1333">
        <v>377.6995</v>
      </c>
      <c r="E33" s="1333" t="s">
        <v>448</v>
      </c>
      <c r="F33" s="1334">
        <v>375.7122</v>
      </c>
      <c r="G33" s="1335">
        <v>-0.99920000000003029</v>
      </c>
      <c r="H33" s="1336">
        <v>-2.6524283576234708E-3</v>
      </c>
      <c r="I33" s="1327"/>
      <c r="J33" s="1332" t="s">
        <v>448</v>
      </c>
      <c r="K33" s="1333" t="s">
        <v>448</v>
      </c>
      <c r="L33" s="1333" t="s">
        <v>448</v>
      </c>
      <c r="M33" s="1334" t="s">
        <v>448</v>
      </c>
      <c r="N33" s="1335" t="s">
        <v>448</v>
      </c>
      <c r="O33" s="1337" t="s">
        <v>448</v>
      </c>
      <c r="P33" s="1320"/>
      <c r="Q33" s="1332">
        <v>468.5609</v>
      </c>
      <c r="R33" s="1333">
        <v>452.25619999999998</v>
      </c>
      <c r="S33" s="1333" t="s">
        <v>448</v>
      </c>
      <c r="T33" s="1334">
        <v>460.26979999999998</v>
      </c>
      <c r="U33" s="1335">
        <v>-5.3287000000000262</v>
      </c>
      <c r="V33" s="1337">
        <v>-1.1444839276758878E-2</v>
      </c>
      <c r="W33" s="1320"/>
      <c r="X33" s="1340">
        <v>375.71230000000003</v>
      </c>
      <c r="Y33" s="1321"/>
      <c r="Z33" s="1339">
        <v>-0.99919999999997344</v>
      </c>
      <c r="AA33" s="1337">
        <v>-2.6524276535225821E-3</v>
      </c>
      <c r="AB33" s="1110"/>
    </row>
    <row r="34" spans="1:28">
      <c r="A34" s="1303" t="s">
        <v>412</v>
      </c>
      <c r="B34" s="1301"/>
      <c r="C34" s="1332" t="s">
        <v>448</v>
      </c>
      <c r="D34" s="1333">
        <v>311.71100000000001</v>
      </c>
      <c r="E34" s="1333">
        <v>317.4289</v>
      </c>
      <c r="F34" s="1334">
        <v>315.35340000000002</v>
      </c>
      <c r="G34" s="1335">
        <v>5.5952000000000339</v>
      </c>
      <c r="H34" s="1336">
        <v>1.8063121492829071E-2</v>
      </c>
      <c r="I34" s="1327"/>
      <c r="J34" s="1332" t="s">
        <v>448</v>
      </c>
      <c r="K34" s="1333" t="s">
        <v>448</v>
      </c>
      <c r="L34" s="1333" t="s">
        <v>448</v>
      </c>
      <c r="M34" s="1334" t="s">
        <v>448</v>
      </c>
      <c r="N34" s="1335" t="s">
        <v>448</v>
      </c>
      <c r="O34" s="1337" t="s">
        <v>448</v>
      </c>
      <c r="P34" s="1320"/>
      <c r="Q34" s="1332" t="s">
        <v>448</v>
      </c>
      <c r="R34" s="1333" t="s">
        <v>448</v>
      </c>
      <c r="S34" s="1333">
        <v>297.3399</v>
      </c>
      <c r="T34" s="1334">
        <v>297.3399</v>
      </c>
      <c r="U34" s="1335">
        <v>26.251599999999996</v>
      </c>
      <c r="V34" s="1337">
        <v>9.6837820001822283E-2</v>
      </c>
      <c r="W34" s="1320"/>
      <c r="X34" s="1340">
        <v>315.23809999999997</v>
      </c>
      <c r="Y34" s="1321"/>
      <c r="Z34" s="1339">
        <v>5.7273999999999887</v>
      </c>
      <c r="AA34" s="1337">
        <v>1.8504691437161824E-2</v>
      </c>
      <c r="AB34" s="1110"/>
    </row>
    <row r="35" spans="1:28">
      <c r="A35" s="1303" t="s">
        <v>413</v>
      </c>
      <c r="B35" s="1301"/>
      <c r="C35" s="1332" t="s">
        <v>448</v>
      </c>
      <c r="D35" s="1333" t="s">
        <v>448</v>
      </c>
      <c r="E35" s="1333" t="s">
        <v>448</v>
      </c>
      <c r="F35" s="1334" t="s">
        <v>448</v>
      </c>
      <c r="G35" s="1335">
        <v>-365.05</v>
      </c>
      <c r="H35" s="1336">
        <v>-1</v>
      </c>
      <c r="I35" s="1327"/>
      <c r="J35" s="1332" t="s">
        <v>448</v>
      </c>
      <c r="K35" s="1333" t="s">
        <v>448</v>
      </c>
      <c r="L35" s="1333" t="s">
        <v>448</v>
      </c>
      <c r="M35" s="1334" t="s">
        <v>448</v>
      </c>
      <c r="N35" s="1335" t="s">
        <v>448</v>
      </c>
      <c r="O35" s="1337" t="s">
        <v>448</v>
      </c>
      <c r="P35" s="1320"/>
      <c r="Q35" s="1332" t="s">
        <v>448</v>
      </c>
      <c r="R35" s="1333" t="s">
        <v>448</v>
      </c>
      <c r="S35" s="1333" t="s">
        <v>448</v>
      </c>
      <c r="T35" s="1334" t="s">
        <v>448</v>
      </c>
      <c r="U35" s="1335" t="s">
        <v>448</v>
      </c>
      <c r="V35" s="1337" t="s">
        <v>448</v>
      </c>
      <c r="W35" s="1320"/>
      <c r="X35" s="1340" t="s">
        <v>448</v>
      </c>
      <c r="Y35" s="1321"/>
      <c r="Z35" s="1339">
        <v>-360.4554</v>
      </c>
      <c r="AA35" s="1337">
        <v>-1</v>
      </c>
      <c r="AB35" s="1109"/>
    </row>
    <row r="36" spans="1:28">
      <c r="A36" s="1303" t="s">
        <v>414</v>
      </c>
      <c r="B36" s="1301"/>
      <c r="C36" s="1332" t="s">
        <v>448</v>
      </c>
      <c r="D36" s="1333">
        <v>319.06299999999999</v>
      </c>
      <c r="E36" s="1333">
        <v>294.96940000000001</v>
      </c>
      <c r="F36" s="1334">
        <v>300.18009999999998</v>
      </c>
      <c r="G36" s="1335">
        <v>-1.8062000000000467</v>
      </c>
      <c r="H36" s="1336">
        <v>-5.9810660284921324E-3</v>
      </c>
      <c r="I36" s="1327"/>
      <c r="J36" s="1332" t="s">
        <v>448</v>
      </c>
      <c r="K36" s="1333" t="s">
        <v>448</v>
      </c>
      <c r="L36" s="1333" t="s">
        <v>448</v>
      </c>
      <c r="M36" s="1334" t="s">
        <v>448</v>
      </c>
      <c r="N36" s="1335" t="s">
        <v>448</v>
      </c>
      <c r="O36" s="1337" t="s">
        <v>448</v>
      </c>
      <c r="P36" s="1320"/>
      <c r="Q36" s="1332">
        <v>283.48020000000002</v>
      </c>
      <c r="R36" s="1333">
        <v>295.7174</v>
      </c>
      <c r="S36" s="1333">
        <v>304.42020000000002</v>
      </c>
      <c r="T36" s="1334">
        <v>303.25310000000002</v>
      </c>
      <c r="U36" s="1335">
        <v>13.656499999999994</v>
      </c>
      <c r="V36" s="1337">
        <v>4.7156976290467556E-2</v>
      </c>
      <c r="W36" s="1320"/>
      <c r="X36" s="1340">
        <v>302.2278</v>
      </c>
      <c r="Y36" s="1321"/>
      <c r="Z36" s="1339">
        <v>8.4975000000000023</v>
      </c>
      <c r="AA36" s="1337">
        <v>2.8929599704218489E-2</v>
      </c>
      <c r="AB36" s="1110"/>
    </row>
    <row r="37" spans="1:28">
      <c r="A37" s="1303" t="s">
        <v>415</v>
      </c>
      <c r="B37" s="1301"/>
      <c r="C37" s="1332">
        <v>316.23590000000002</v>
      </c>
      <c r="D37" s="1333">
        <v>324.78160000000003</v>
      </c>
      <c r="E37" s="1333">
        <v>318.2636</v>
      </c>
      <c r="F37" s="1334">
        <v>321.2971</v>
      </c>
      <c r="G37" s="1335">
        <v>2.4114000000000146</v>
      </c>
      <c r="H37" s="1336">
        <v>7.5619571526726048E-3</v>
      </c>
      <c r="I37" s="1327"/>
      <c r="J37" s="1332" t="s">
        <v>448</v>
      </c>
      <c r="K37" s="1333" t="s">
        <v>448</v>
      </c>
      <c r="L37" s="1333" t="s">
        <v>448</v>
      </c>
      <c r="M37" s="1334" t="s">
        <v>448</v>
      </c>
      <c r="N37" s="1335" t="s">
        <v>448</v>
      </c>
      <c r="O37" s="1337" t="s">
        <v>448</v>
      </c>
      <c r="P37" s="1320"/>
      <c r="Q37" s="1332" t="s">
        <v>448</v>
      </c>
      <c r="R37" s="1333">
        <v>403.76350000000002</v>
      </c>
      <c r="S37" s="1333">
        <v>357.37450000000001</v>
      </c>
      <c r="T37" s="1334">
        <v>385.88959999999997</v>
      </c>
      <c r="U37" s="1335">
        <v>2.6858999999999469</v>
      </c>
      <c r="V37" s="1337">
        <v>7.0090659354278273E-3</v>
      </c>
      <c r="W37" s="1320"/>
      <c r="X37" s="1340">
        <v>325.59910000000002</v>
      </c>
      <c r="Y37" s="1321"/>
      <c r="Z37" s="1339">
        <v>2.4297000000000253</v>
      </c>
      <c r="AA37" s="1337">
        <v>7.5183479623999183E-3</v>
      </c>
      <c r="AB37" s="1110"/>
    </row>
    <row r="38" spans="1:28">
      <c r="A38" s="1303" t="s">
        <v>416</v>
      </c>
      <c r="B38" s="1301"/>
      <c r="C38" s="1332" t="s">
        <v>448</v>
      </c>
      <c r="D38" s="1333">
        <v>330.18869999999998</v>
      </c>
      <c r="E38" s="1333">
        <v>311.3999</v>
      </c>
      <c r="F38" s="1334">
        <v>318.77879999999999</v>
      </c>
      <c r="G38" s="1335">
        <v>-5.6507000000000289</v>
      </c>
      <c r="H38" s="1336">
        <v>-1.741734336735723E-2</v>
      </c>
      <c r="I38" s="1327"/>
      <c r="J38" s="1332" t="s">
        <v>448</v>
      </c>
      <c r="K38" s="1333" t="s">
        <v>448</v>
      </c>
      <c r="L38" s="1333" t="s">
        <v>448</v>
      </c>
      <c r="M38" s="1334" t="s">
        <v>448</v>
      </c>
      <c r="N38" s="1335" t="s">
        <v>448</v>
      </c>
      <c r="O38" s="1337" t="s">
        <v>448</v>
      </c>
      <c r="P38" s="1320"/>
      <c r="Q38" s="1332" t="s">
        <v>448</v>
      </c>
      <c r="R38" s="1333" t="s">
        <v>448</v>
      </c>
      <c r="S38" s="1333" t="s">
        <v>448</v>
      </c>
      <c r="T38" s="1334" t="s">
        <v>448</v>
      </c>
      <c r="U38" s="1335" t="s">
        <v>448</v>
      </c>
      <c r="V38" s="1337" t="s">
        <v>448</v>
      </c>
      <c r="W38" s="1320"/>
      <c r="X38" s="1340">
        <v>318.77879999999999</v>
      </c>
      <c r="Y38" s="1321"/>
      <c r="Z38" s="1339">
        <v>-5.6507000000000289</v>
      </c>
      <c r="AA38" s="1337">
        <v>-1.741734336735723E-2</v>
      </c>
      <c r="AB38" s="1109"/>
    </row>
    <row r="39" spans="1:28">
      <c r="A39" s="1303" t="s">
        <v>417</v>
      </c>
      <c r="B39" s="1301"/>
      <c r="C39" s="1332" t="s">
        <v>448</v>
      </c>
      <c r="D39" s="1333">
        <v>380.54950000000002</v>
      </c>
      <c r="E39" s="1333">
        <v>368.88139999999999</v>
      </c>
      <c r="F39" s="1334">
        <v>370.7063</v>
      </c>
      <c r="G39" s="1335">
        <v>1.0989999999999895</v>
      </c>
      <c r="H39" s="1336">
        <v>2.9734261201008749E-3</v>
      </c>
      <c r="I39" s="1327"/>
      <c r="J39" s="1332" t="s">
        <v>448</v>
      </c>
      <c r="K39" s="1333" t="s">
        <v>448</v>
      </c>
      <c r="L39" s="1333" t="s">
        <v>448</v>
      </c>
      <c r="M39" s="1334" t="s">
        <v>448</v>
      </c>
      <c r="N39" s="1335" t="s">
        <v>448</v>
      </c>
      <c r="O39" s="1337" t="s">
        <v>448</v>
      </c>
      <c r="P39" s="1320"/>
      <c r="Q39" s="1332" t="s">
        <v>448</v>
      </c>
      <c r="R39" s="1333" t="s">
        <v>448</v>
      </c>
      <c r="S39" s="1333" t="s">
        <v>448</v>
      </c>
      <c r="T39" s="1334" t="s">
        <v>448</v>
      </c>
      <c r="U39" s="1335" t="s">
        <v>448</v>
      </c>
      <c r="V39" s="1337" t="s">
        <v>448</v>
      </c>
      <c r="W39" s="1320"/>
      <c r="X39" s="1340">
        <v>370.7063</v>
      </c>
      <c r="Y39" s="1321"/>
      <c r="Z39" s="1339">
        <v>1.0989999999999895</v>
      </c>
      <c r="AA39" s="1337">
        <v>2.9734261201008749E-3</v>
      </c>
      <c r="AB39" s="1110"/>
    </row>
    <row r="40" spans="1:28" ht="13.5" thickBot="1">
      <c r="A40" s="1304" t="s">
        <v>418</v>
      </c>
      <c r="B40" s="1301"/>
      <c r="C40" s="1346" t="s">
        <v>448</v>
      </c>
      <c r="D40" s="1347">
        <v>456.42140000000001</v>
      </c>
      <c r="E40" s="1347">
        <v>472.41289999999998</v>
      </c>
      <c r="F40" s="1348">
        <v>466.03289999999998</v>
      </c>
      <c r="G40" s="1349">
        <v>-3.4953000000000429</v>
      </c>
      <c r="H40" s="1350">
        <v>-7.4442813019538479E-3</v>
      </c>
      <c r="I40" s="1327"/>
      <c r="J40" s="1346" t="s">
        <v>448</v>
      </c>
      <c r="K40" s="1347" t="s">
        <v>448</v>
      </c>
      <c r="L40" s="1347" t="s">
        <v>448</v>
      </c>
      <c r="M40" s="1348" t="s">
        <v>448</v>
      </c>
      <c r="N40" s="1349" t="s">
        <v>448</v>
      </c>
      <c r="O40" s="1351" t="s">
        <v>448</v>
      </c>
      <c r="P40" s="1320"/>
      <c r="Q40" s="1346" t="s">
        <v>448</v>
      </c>
      <c r="R40" s="1347">
        <v>446.75619999999998</v>
      </c>
      <c r="S40" s="1347" t="s">
        <v>448</v>
      </c>
      <c r="T40" s="1348">
        <v>446.75619999999998</v>
      </c>
      <c r="U40" s="1349">
        <v>18.302300000000002</v>
      </c>
      <c r="V40" s="1351">
        <v>4.2717081114210798E-2</v>
      </c>
      <c r="W40" s="1320"/>
      <c r="X40" s="1352">
        <v>464.86</v>
      </c>
      <c r="Y40" s="1321"/>
      <c r="Z40" s="1353">
        <v>-2.1689999999999827</v>
      </c>
      <c r="AA40" s="1351">
        <v>-4.644251213522077E-3</v>
      </c>
      <c r="AB40" s="1061"/>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X8:AA8"/>
    <mergeCell ref="C9:C10"/>
    <mergeCell ref="D9:D10"/>
    <mergeCell ref="E9:E10"/>
    <mergeCell ref="F9:F10"/>
    <mergeCell ref="J9:J10"/>
    <mergeCell ref="X9:X10"/>
    <mergeCell ref="L9:L10"/>
    <mergeCell ref="M9:M10"/>
    <mergeCell ref="Q9:Q10"/>
    <mergeCell ref="R9:R10"/>
    <mergeCell ref="S9:S10"/>
    <mergeCell ref="T9:T10"/>
    <mergeCell ref="K9:K10"/>
    <mergeCell ref="C8:H8"/>
    <mergeCell ref="J8:O8"/>
    <mergeCell ref="Q8:V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 workbookViewId="0">
      <selection activeCell="J59" sqref="J59"/>
    </sheetView>
  </sheetViews>
  <sheetFormatPr defaultRowHeight="12.75" outlineLevelCol="1"/>
  <cols>
    <col min="1" max="2" width="8.7109375" style="1265" hidden="1" customWidth="1" outlineLevel="1"/>
    <col min="3" max="3" width="32" style="106" customWidth="1" collapsed="1"/>
    <col min="4" max="16" width="10.42578125" style="106" customWidth="1"/>
    <col min="17" max="17" width="11.140625" style="106" customWidth="1"/>
    <col min="18" max="16384" width="9.140625" style="106"/>
  </cols>
  <sheetData>
    <row r="1" spans="1:18" s="1266" customFormat="1" ht="15.75">
      <c r="C1" s="1110"/>
      <c r="D1" s="1110"/>
      <c r="E1" s="1110"/>
      <c r="F1" s="1110"/>
      <c r="G1" s="1110"/>
      <c r="H1" s="1110"/>
      <c r="I1" s="1110"/>
      <c r="J1" s="1110"/>
      <c r="K1" s="1110"/>
      <c r="L1" s="1110"/>
      <c r="M1" s="1297" t="s">
        <v>524</v>
      </c>
      <c r="N1" s="1297"/>
      <c r="O1" s="1299">
        <v>44263</v>
      </c>
      <c r="P1" s="1110"/>
      <c r="Q1" s="1110"/>
      <c r="R1" s="106"/>
    </row>
    <row r="2" spans="1:18" ht="15.75">
      <c r="C2" s="1110"/>
      <c r="D2" s="1110"/>
      <c r="E2" s="1110"/>
      <c r="F2" s="1110"/>
      <c r="G2" s="1110"/>
      <c r="H2" s="1110"/>
      <c r="I2" s="1110"/>
      <c r="J2" s="1110"/>
      <c r="K2" s="1110"/>
      <c r="L2" s="1110"/>
      <c r="M2" s="1110"/>
      <c r="N2" s="1298"/>
      <c r="O2" s="1299">
        <v>44269</v>
      </c>
      <c r="P2" s="1290"/>
      <c r="Q2" s="1067"/>
    </row>
    <row r="3" spans="1:18" ht="22.5">
      <c r="C3" s="1528" t="s">
        <v>481</v>
      </c>
      <c r="D3" s="1528"/>
      <c r="E3" s="1528"/>
      <c r="F3" s="1528"/>
      <c r="G3" s="1528"/>
      <c r="H3" s="1528"/>
      <c r="I3" s="1528"/>
      <c r="J3" s="1528"/>
      <c r="K3" s="1528"/>
      <c r="L3" s="1528"/>
      <c r="M3" s="1528"/>
      <c r="N3" s="1528"/>
      <c r="O3" s="1528"/>
      <c r="P3" s="1528"/>
      <c r="Q3" s="1528"/>
    </row>
    <row r="4" spans="1:18" ht="13.5" thickBot="1">
      <c r="C4" s="1067"/>
      <c r="D4" s="1067"/>
      <c r="E4" s="1067"/>
      <c r="F4" s="1067"/>
      <c r="G4" s="1067"/>
      <c r="H4" s="1067"/>
      <c r="I4" s="1067"/>
      <c r="J4" s="1067"/>
      <c r="K4" s="1067"/>
      <c r="L4" s="1067"/>
      <c r="M4" s="1067"/>
      <c r="N4" s="1067"/>
      <c r="O4" s="1067"/>
      <c r="P4" s="1067"/>
      <c r="Q4" s="1067"/>
    </row>
    <row r="5" spans="1:18" ht="19.5" thickBot="1">
      <c r="A5" s="1267"/>
      <c r="B5" s="1267"/>
      <c r="C5" s="1268" t="s">
        <v>455</v>
      </c>
      <c r="D5" s="1269"/>
      <c r="E5" s="1269"/>
      <c r="F5" s="1269"/>
      <c r="G5" s="1269"/>
      <c r="H5" s="1269"/>
      <c r="I5" s="1269"/>
      <c r="J5" s="1269"/>
      <c r="K5" s="1269"/>
      <c r="L5" s="1269"/>
      <c r="M5" s="1269"/>
      <c r="N5" s="1269"/>
      <c r="O5" s="1269"/>
      <c r="P5" s="1269"/>
      <c r="Q5" s="1270"/>
    </row>
    <row r="6" spans="1:18" ht="13.5" thickBot="1">
      <c r="A6" s="1267"/>
      <c r="B6" s="1267"/>
      <c r="C6" s="1271"/>
      <c r="D6" s="1272" t="s">
        <v>391</v>
      </c>
      <c r="E6" s="1273" t="s">
        <v>394</v>
      </c>
      <c r="F6" s="1273" t="s">
        <v>395</v>
      </c>
      <c r="G6" s="1273" t="s">
        <v>398</v>
      </c>
      <c r="H6" s="1273" t="s">
        <v>400</v>
      </c>
      <c r="I6" s="1273" t="s">
        <v>401</v>
      </c>
      <c r="J6" s="1273" t="s">
        <v>403</v>
      </c>
      <c r="K6" s="1273" t="s">
        <v>410</v>
      </c>
      <c r="L6" s="1273" t="s">
        <v>411</v>
      </c>
      <c r="M6" s="1273" t="s">
        <v>412</v>
      </c>
      <c r="N6" s="1273" t="s">
        <v>413</v>
      </c>
      <c r="O6" s="1273" t="s">
        <v>414</v>
      </c>
      <c r="P6" s="1274" t="s">
        <v>418</v>
      </c>
      <c r="Q6" s="1275" t="s">
        <v>456</v>
      </c>
    </row>
    <row r="7" spans="1:18" ht="15">
      <c r="A7" s="1265" t="s">
        <v>457</v>
      </c>
      <c r="B7" s="1265" t="s">
        <v>458</v>
      </c>
      <c r="C7" s="1276" t="s">
        <v>459</v>
      </c>
      <c r="D7" s="1277"/>
      <c r="E7" s="1278"/>
      <c r="F7" s="1278"/>
      <c r="G7" s="1278"/>
      <c r="H7" s="1278"/>
      <c r="I7" s="1278"/>
      <c r="J7" s="1278"/>
      <c r="K7" s="1278"/>
      <c r="L7" s="1278"/>
      <c r="M7" s="1278"/>
      <c r="N7" s="1278"/>
      <c r="O7" s="1278"/>
      <c r="P7" s="1278"/>
      <c r="Q7" s="1279"/>
    </row>
    <row r="8" spans="1:18">
      <c r="C8" s="1280" t="s">
        <v>460</v>
      </c>
      <c r="D8" s="1363">
        <v>42.5</v>
      </c>
      <c r="E8" s="1364">
        <v>57.153700000000001</v>
      </c>
      <c r="F8" s="1364">
        <v>58.32</v>
      </c>
      <c r="G8" s="1364">
        <v>85.960000000000008</v>
      </c>
      <c r="H8" s="1364">
        <v>91.99</v>
      </c>
      <c r="I8" s="1364">
        <v>49</v>
      </c>
      <c r="J8" s="1364">
        <v>88.38</v>
      </c>
      <c r="K8" s="1364">
        <v>60</v>
      </c>
      <c r="L8" s="1364">
        <v>114.53</v>
      </c>
      <c r="M8" s="1364">
        <v>116.82180000000001</v>
      </c>
      <c r="N8" s="1364"/>
      <c r="O8" s="1364">
        <v>49.864200000000004</v>
      </c>
      <c r="P8" s="1365"/>
      <c r="Q8" s="1366">
        <v>72.466867263677855</v>
      </c>
    </row>
    <row r="9" spans="1:18">
      <c r="C9" s="1281" t="s">
        <v>461</v>
      </c>
      <c r="D9" s="1367">
        <v>42.5</v>
      </c>
      <c r="E9" s="1368">
        <v>57.1526</v>
      </c>
      <c r="F9" s="1368">
        <v>53.92</v>
      </c>
      <c r="G9" s="1368">
        <v>81.99</v>
      </c>
      <c r="H9" s="1368">
        <v>87.76</v>
      </c>
      <c r="I9" s="1368">
        <v>49</v>
      </c>
      <c r="J9" s="1368">
        <v>88.38</v>
      </c>
      <c r="K9" s="1368">
        <v>54</v>
      </c>
      <c r="L9" s="1368">
        <v>105.13</v>
      </c>
      <c r="M9" s="1368">
        <v>120.5335</v>
      </c>
      <c r="N9" s="1368"/>
      <c r="O9" s="1368">
        <v>49.88</v>
      </c>
      <c r="P9" s="1369"/>
      <c r="Q9" s="1370">
        <v>69.219176196810722</v>
      </c>
    </row>
    <row r="10" spans="1:18">
      <c r="A10" s="1282"/>
      <c r="B10" s="1282"/>
      <c r="C10" s="1283" t="s">
        <v>462</v>
      </c>
      <c r="D10" s="1371">
        <v>0</v>
      </c>
      <c r="E10" s="1372">
        <v>1.1000000000009891E-3</v>
      </c>
      <c r="F10" s="1372">
        <v>4.3999999999999986</v>
      </c>
      <c r="G10" s="1372">
        <v>3.9700000000000131</v>
      </c>
      <c r="H10" s="1372">
        <v>4.2299999999999898</v>
      </c>
      <c r="I10" s="1372">
        <v>0</v>
      </c>
      <c r="J10" s="1372">
        <v>0</v>
      </c>
      <c r="K10" s="1372">
        <v>6</v>
      </c>
      <c r="L10" s="1372">
        <v>9.4000000000000057</v>
      </c>
      <c r="M10" s="1372">
        <v>-3.7116999999999933</v>
      </c>
      <c r="N10" s="1373">
        <v>0</v>
      </c>
      <c r="O10" s="1372">
        <v>-1.5799999999998704E-2</v>
      </c>
      <c r="P10" s="1374">
        <v>0</v>
      </c>
      <c r="Q10" s="1375">
        <v>3.2476910668671337</v>
      </c>
    </row>
    <row r="11" spans="1:18">
      <c r="A11" s="1282"/>
      <c r="B11" s="1282"/>
      <c r="C11" s="1283" t="s">
        <v>463</v>
      </c>
      <c r="D11" s="1376">
        <v>58.647491750070493</v>
      </c>
      <c r="E11" s="1377">
        <v>78.868732923200085</v>
      </c>
      <c r="F11" s="1377">
        <v>80.478158090920246</v>
      </c>
      <c r="G11" s="1377">
        <v>118.61972684320139</v>
      </c>
      <c r="H11" s="1377">
        <v>126.9407709667996</v>
      </c>
      <c r="I11" s="1377">
        <v>67.617108135375375</v>
      </c>
      <c r="J11" s="1377">
        <v>121.95918402049952</v>
      </c>
      <c r="K11" s="1377">
        <v>82.796458941275986</v>
      </c>
      <c r="L11" s="1377">
        <v>158.0446407090723</v>
      </c>
      <c r="M11" s="1377">
        <v>161.20718945243257</v>
      </c>
      <c r="N11" s="1377"/>
      <c r="O11" s="1377">
        <v>68.809653132326233</v>
      </c>
      <c r="P11" s="1378"/>
      <c r="Q11" s="1379"/>
    </row>
    <row r="12" spans="1:18">
      <c r="A12" s="1284"/>
      <c r="B12" s="1284"/>
      <c r="C12" s="1285" t="s">
        <v>464</v>
      </c>
      <c r="D12" s="1380">
        <v>2.6883294837723763</v>
      </c>
      <c r="E12" s="1381">
        <v>2.8134610368128627</v>
      </c>
      <c r="F12" s="1381">
        <v>20.04738408090774</v>
      </c>
      <c r="G12" s="1381">
        <v>7.1249026782350038</v>
      </c>
      <c r="H12" s="1381">
        <v>4.0621280159752606</v>
      </c>
      <c r="I12" s="1381">
        <v>17.418422123098665</v>
      </c>
      <c r="J12" s="1381">
        <v>9.3734727104273947</v>
      </c>
      <c r="K12" s="1381">
        <v>7.9456537274111048</v>
      </c>
      <c r="L12" s="1381">
        <v>2.618917452153672</v>
      </c>
      <c r="M12" s="1381">
        <v>10.828576768507626</v>
      </c>
      <c r="N12" s="1381"/>
      <c r="O12" s="1381">
        <v>5.6888881781665432</v>
      </c>
      <c r="P12" s="1382"/>
      <c r="Q12" s="1383"/>
    </row>
    <row r="13" spans="1:18" ht="15">
      <c r="A13" s="1265" t="s">
        <v>457</v>
      </c>
      <c r="B13" s="1265" t="s">
        <v>465</v>
      </c>
      <c r="C13" s="1276" t="s">
        <v>466</v>
      </c>
      <c r="D13" s="1384"/>
      <c r="E13" s="1385"/>
      <c r="F13" s="1385"/>
      <c r="G13" s="1385"/>
      <c r="H13" s="1385"/>
      <c r="I13" s="1385"/>
      <c r="J13" s="1385"/>
      <c r="K13" s="1385"/>
      <c r="L13" s="1385"/>
      <c r="M13" s="1385"/>
      <c r="N13" s="1385"/>
      <c r="O13" s="1385"/>
      <c r="P13" s="1385"/>
      <c r="Q13" s="1386"/>
    </row>
    <row r="14" spans="1:18">
      <c r="C14" s="1280" t="s">
        <v>460</v>
      </c>
      <c r="D14" s="1363">
        <v>291.39</v>
      </c>
      <c r="E14" s="1364"/>
      <c r="F14" s="1364">
        <v>144.1</v>
      </c>
      <c r="G14" s="1364">
        <v>203.89000000000001</v>
      </c>
      <c r="H14" s="1364">
        <v>203.18</v>
      </c>
      <c r="I14" s="1364">
        <v>180</v>
      </c>
      <c r="J14" s="1364">
        <v>214.57</v>
      </c>
      <c r="K14" s="1364">
        <v>162</v>
      </c>
      <c r="L14" s="1364">
        <v>340.59000000000003</v>
      </c>
      <c r="M14" s="1364">
        <v>154.8099</v>
      </c>
      <c r="N14" s="1364" t="e">
        <v>#N/A</v>
      </c>
      <c r="O14" s="1364">
        <v>289.52760000000001</v>
      </c>
      <c r="P14" s="1365"/>
      <c r="Q14" s="1366">
        <v>191.00952502973649</v>
      </c>
    </row>
    <row r="15" spans="1:18">
      <c r="C15" s="1281" t="s">
        <v>461</v>
      </c>
      <c r="D15" s="1367">
        <v>291.94</v>
      </c>
      <c r="E15" s="1368"/>
      <c r="F15" s="1368">
        <v>144.6</v>
      </c>
      <c r="G15" s="1368">
        <v>221.99</v>
      </c>
      <c r="H15" s="1368">
        <v>200.12</v>
      </c>
      <c r="I15" s="1368">
        <v>178</v>
      </c>
      <c r="J15" s="1368">
        <v>214.96</v>
      </c>
      <c r="K15" s="1368">
        <v>158</v>
      </c>
      <c r="L15" s="1368">
        <v>331.40000000000003</v>
      </c>
      <c r="M15" s="1368">
        <v>167.78140000000002</v>
      </c>
      <c r="N15" s="1368" t="e">
        <v>#N/A</v>
      </c>
      <c r="O15" s="1368">
        <v>305.99330000000003</v>
      </c>
      <c r="P15" s="1369"/>
      <c r="Q15" s="1370">
        <v>193.28415818434297</v>
      </c>
    </row>
    <row r="16" spans="1:18">
      <c r="A16" s="1282"/>
      <c r="B16" s="1282"/>
      <c r="C16" s="1283" t="s">
        <v>462</v>
      </c>
      <c r="D16" s="1371">
        <v>0.55000000000001137</v>
      </c>
      <c r="E16" s="1373">
        <v>0</v>
      </c>
      <c r="F16" s="1372">
        <v>-0.5</v>
      </c>
      <c r="G16" s="1372">
        <v>-18.099999999999994</v>
      </c>
      <c r="H16" s="1372">
        <v>3.0600000000000023</v>
      </c>
      <c r="I16" s="1372">
        <v>2</v>
      </c>
      <c r="J16" s="1372">
        <v>-0.39000000000001478</v>
      </c>
      <c r="K16" s="1372">
        <v>4</v>
      </c>
      <c r="L16" s="1372">
        <v>9.1899999999999977</v>
      </c>
      <c r="M16" s="1372">
        <v>-12.97150000000002</v>
      </c>
      <c r="N16" s="1373" t="e">
        <v>#N/A</v>
      </c>
      <c r="O16" s="1372">
        <v>-16.465700000000027</v>
      </c>
      <c r="P16" s="1374">
        <v>0</v>
      </c>
      <c r="Q16" s="1375">
        <v>-2.2746331546064766</v>
      </c>
    </row>
    <row r="17" spans="1:17">
      <c r="A17" s="1282"/>
      <c r="B17" s="1282"/>
      <c r="C17" s="1283" t="s">
        <v>463</v>
      </c>
      <c r="D17" s="1376">
        <v>152.55260173786422</v>
      </c>
      <c r="E17" s="1377"/>
      <c r="F17" s="1377">
        <v>75.44126397757725</v>
      </c>
      <c r="G17" s="1377">
        <v>106.74336788610846</v>
      </c>
      <c r="H17" s="1377">
        <v>106.37165867428276</v>
      </c>
      <c r="I17" s="1377">
        <v>94.236138209326185</v>
      </c>
      <c r="J17" s="1377">
        <v>112.33471208652846</v>
      </c>
      <c r="K17" s="1377">
        <v>84.81252438839357</v>
      </c>
      <c r="L17" s="1377">
        <v>178.31047951508009</v>
      </c>
      <c r="M17" s="1377">
        <v>81.048261847622044</v>
      </c>
      <c r="N17" s="1377"/>
      <c r="O17" s="1377">
        <v>151.57757182785841</v>
      </c>
      <c r="P17" s="1378"/>
      <c r="Q17" s="1379"/>
    </row>
    <row r="18" spans="1:17" ht="13.5" thickBot="1">
      <c r="A18" s="1284"/>
      <c r="B18" s="1284"/>
      <c r="C18" s="1286" t="s">
        <v>464</v>
      </c>
      <c r="D18" s="1387">
        <v>3.0711568839714678</v>
      </c>
      <c r="E18" s="1388"/>
      <c r="F18" s="1388">
        <v>15.21243716497526</v>
      </c>
      <c r="G18" s="1388">
        <v>7.7924588158725285</v>
      </c>
      <c r="H18" s="1388">
        <v>9.4226863465255555</v>
      </c>
      <c r="I18" s="1388">
        <v>24.503811800720175</v>
      </c>
      <c r="J18" s="1388">
        <v>7.3170875291485844</v>
      </c>
      <c r="K18" s="1388">
        <v>5.3407726950134258</v>
      </c>
      <c r="L18" s="1388">
        <v>2.3533086299429948</v>
      </c>
      <c r="M18" s="1388">
        <v>7.8698722204597713</v>
      </c>
      <c r="N18" s="1388">
        <v>2.3915084003519089</v>
      </c>
      <c r="O18" s="1388">
        <v>3.811146614512642</v>
      </c>
      <c r="P18" s="1389"/>
      <c r="Q18" s="1390"/>
    </row>
    <row r="19" spans="1:17" ht="13.5" thickBot="1">
      <c r="C19" s="1309"/>
      <c r="D19" s="1391"/>
      <c r="E19" s="1391"/>
      <c r="F19" s="1391"/>
      <c r="G19" s="1391"/>
      <c r="H19" s="1391"/>
      <c r="I19" s="1391"/>
      <c r="J19" s="1391"/>
      <c r="K19" s="1391"/>
      <c r="L19" s="1391"/>
      <c r="M19" s="1391"/>
      <c r="N19" s="1391"/>
      <c r="O19" s="1391"/>
      <c r="P19" s="1391"/>
      <c r="Q19" s="1391"/>
    </row>
    <row r="20" spans="1:17" ht="19.5" thickBot="1">
      <c r="A20" s="1267"/>
      <c r="B20" s="1267"/>
      <c r="C20" s="1287" t="s">
        <v>467</v>
      </c>
      <c r="D20" s="1354"/>
      <c r="E20" s="1354"/>
      <c r="F20" s="1354"/>
      <c r="G20" s="1354"/>
      <c r="H20" s="1354"/>
      <c r="I20" s="1354"/>
      <c r="J20" s="1354"/>
      <c r="K20" s="1354"/>
      <c r="L20" s="1354"/>
      <c r="M20" s="1354"/>
      <c r="N20" s="1354"/>
      <c r="O20" s="1354"/>
      <c r="P20" s="1354"/>
      <c r="Q20" s="1355"/>
    </row>
    <row r="21" spans="1:17" ht="13.5" thickBot="1">
      <c r="A21" s="1267"/>
      <c r="B21" s="1267"/>
      <c r="C21" s="1271"/>
      <c r="D21" s="1356" t="s">
        <v>391</v>
      </c>
      <c r="E21" s="1357" t="s">
        <v>394</v>
      </c>
      <c r="F21" s="1357" t="s">
        <v>395</v>
      </c>
      <c r="G21" s="1357" t="s">
        <v>398</v>
      </c>
      <c r="H21" s="1357" t="s">
        <v>400</v>
      </c>
      <c r="I21" s="1357" t="s">
        <v>401</v>
      </c>
      <c r="J21" s="1357" t="s">
        <v>403</v>
      </c>
      <c r="K21" s="1357" t="s">
        <v>410</v>
      </c>
      <c r="L21" s="1357" t="s">
        <v>411</v>
      </c>
      <c r="M21" s="1357" t="s">
        <v>412</v>
      </c>
      <c r="N21" s="1357" t="s">
        <v>413</v>
      </c>
      <c r="O21" s="1357" t="s">
        <v>414</v>
      </c>
      <c r="P21" s="1358" t="s">
        <v>418</v>
      </c>
      <c r="Q21" s="1359" t="s">
        <v>456</v>
      </c>
    </row>
    <row r="22" spans="1:17" ht="15">
      <c r="A22" s="1265" t="s">
        <v>468</v>
      </c>
      <c r="B22" s="1265" t="s">
        <v>469</v>
      </c>
      <c r="C22" s="1276" t="s">
        <v>470</v>
      </c>
      <c r="D22" s="1360"/>
      <c r="E22" s="1361"/>
      <c r="F22" s="1361"/>
      <c r="G22" s="1361"/>
      <c r="H22" s="1361"/>
      <c r="I22" s="1361"/>
      <c r="J22" s="1361"/>
      <c r="K22" s="1361"/>
      <c r="L22" s="1361"/>
      <c r="M22" s="1361"/>
      <c r="N22" s="1361"/>
      <c r="O22" s="1361"/>
      <c r="P22" s="1361"/>
      <c r="Q22" s="1362"/>
    </row>
    <row r="23" spans="1:17">
      <c r="C23" s="1280" t="s">
        <v>471</v>
      </c>
      <c r="D23" s="1363">
        <v>4.43</v>
      </c>
      <c r="E23" s="1364"/>
      <c r="F23" s="1364">
        <v>1.95</v>
      </c>
      <c r="G23" s="1364">
        <v>2.2600000000000002</v>
      </c>
      <c r="H23" s="1364">
        <v>2.65</v>
      </c>
      <c r="I23" s="1364">
        <v>2.5500000000000003</v>
      </c>
      <c r="J23" s="1364">
        <v>2.81</v>
      </c>
      <c r="K23" s="1364"/>
      <c r="L23" s="1364">
        <v>2.44</v>
      </c>
      <c r="M23" s="1364">
        <v>2.2702</v>
      </c>
      <c r="N23" s="1364"/>
      <c r="O23" s="1364"/>
      <c r="P23" s="1365">
        <v>2.3343000000000003</v>
      </c>
      <c r="Q23" s="1366">
        <v>2.4221466444634139</v>
      </c>
    </row>
    <row r="24" spans="1:17">
      <c r="C24" s="1281" t="s">
        <v>461</v>
      </c>
      <c r="D24" s="1367">
        <v>4.43</v>
      </c>
      <c r="E24" s="1392"/>
      <c r="F24" s="1393">
        <v>1.95</v>
      </c>
      <c r="G24" s="1393">
        <v>2.3199999999999998</v>
      </c>
      <c r="H24" s="1393">
        <v>2.61</v>
      </c>
      <c r="I24" s="1393">
        <v>2.5300000000000002</v>
      </c>
      <c r="J24" s="1393">
        <v>2.79</v>
      </c>
      <c r="K24" s="1393" t="e">
        <v>#N/A</v>
      </c>
      <c r="L24" s="1393">
        <v>2.37</v>
      </c>
      <c r="M24" s="1393">
        <v>2.2812000000000001</v>
      </c>
      <c r="N24" s="1393"/>
      <c r="O24" s="1393"/>
      <c r="P24" s="1394">
        <v>2.3519000000000001</v>
      </c>
      <c r="Q24" s="1395">
        <v>2.4205126093953342</v>
      </c>
    </row>
    <row r="25" spans="1:17">
      <c r="A25" s="1282"/>
      <c r="B25" s="1282"/>
      <c r="C25" s="1283" t="s">
        <v>462</v>
      </c>
      <c r="D25" s="1371">
        <v>0</v>
      </c>
      <c r="E25" s="1373">
        <v>0</v>
      </c>
      <c r="F25" s="1372">
        <v>0</v>
      </c>
      <c r="G25" s="1372">
        <v>-5.9999999999999609E-2</v>
      </c>
      <c r="H25" s="1372">
        <v>4.0000000000000036E-2</v>
      </c>
      <c r="I25" s="1372">
        <v>2.0000000000000018E-2</v>
      </c>
      <c r="J25" s="1372">
        <v>2.0000000000000018E-2</v>
      </c>
      <c r="K25" s="1372" t="e">
        <v>#N/A</v>
      </c>
      <c r="L25" s="1372">
        <v>6.999999999999984E-2</v>
      </c>
      <c r="M25" s="1372">
        <v>-1.1000000000000121E-2</v>
      </c>
      <c r="N25" s="1373"/>
      <c r="O25" s="1373"/>
      <c r="P25" s="1396">
        <v>-1.7599999999999838E-2</v>
      </c>
      <c r="Q25" s="1375">
        <v>1.6340350680796867E-3</v>
      </c>
    </row>
    <row r="26" spans="1:17">
      <c r="A26" s="1282"/>
      <c r="B26" s="1282"/>
      <c r="C26" s="1283" t="s">
        <v>463</v>
      </c>
      <c r="D26" s="1376">
        <v>182.89561493422261</v>
      </c>
      <c r="E26" s="1397"/>
      <c r="F26" s="1377">
        <v>80.507099124544951</v>
      </c>
      <c r="G26" s="1377">
        <v>93.30566360075467</v>
      </c>
      <c r="H26" s="1377">
        <v>109.40708342566366</v>
      </c>
      <c r="I26" s="1377">
        <v>105.27851423978956</v>
      </c>
      <c r="J26" s="1377">
        <v>116.01279412306222</v>
      </c>
      <c r="K26" s="1377"/>
      <c r="L26" s="1377">
        <v>100.73708813532805</v>
      </c>
      <c r="M26" s="1377">
        <v>93.726777657713825</v>
      </c>
      <c r="N26" s="1377"/>
      <c r="O26" s="1377"/>
      <c r="P26" s="1378">
        <v>96.373190505859128</v>
      </c>
      <c r="Q26" s="1379"/>
    </row>
    <row r="27" spans="1:17">
      <c r="A27" s="1284"/>
      <c r="B27" s="1284"/>
      <c r="C27" s="1285" t="s">
        <v>464</v>
      </c>
      <c r="D27" s="1380">
        <v>3.2143732993892407</v>
      </c>
      <c r="E27" s="1381"/>
      <c r="F27" s="1381">
        <v>19.120528780465023</v>
      </c>
      <c r="G27" s="1381">
        <v>11.266247036704</v>
      </c>
      <c r="H27" s="1381">
        <v>3.8340087117982979</v>
      </c>
      <c r="I27" s="1381">
        <v>26.68776494493817</v>
      </c>
      <c r="J27" s="1381">
        <v>4.5213182141981303</v>
      </c>
      <c r="K27" s="1381"/>
      <c r="L27" s="1381">
        <v>2.6462963179222481</v>
      </c>
      <c r="M27" s="1381">
        <v>9.6366969905758459</v>
      </c>
      <c r="N27" s="1381"/>
      <c r="O27" s="1381"/>
      <c r="P27" s="1382">
        <v>2.5250201445738112</v>
      </c>
      <c r="Q27" s="1383"/>
    </row>
    <row r="28" spans="1:17" ht="15">
      <c r="A28" s="1265" t="s">
        <v>468</v>
      </c>
      <c r="B28" s="1265" t="s">
        <v>472</v>
      </c>
      <c r="C28" s="1276" t="s">
        <v>473</v>
      </c>
      <c r="D28" s="1384"/>
      <c r="E28" s="1385"/>
      <c r="F28" s="1385"/>
      <c r="G28" s="1385"/>
      <c r="H28" s="1385"/>
      <c r="I28" s="1385"/>
      <c r="J28" s="1385"/>
      <c r="K28" s="1385"/>
      <c r="L28" s="1385"/>
      <c r="M28" s="1385"/>
      <c r="N28" s="1385"/>
      <c r="O28" s="1385"/>
      <c r="P28" s="1385"/>
      <c r="Q28" s="1386"/>
    </row>
    <row r="29" spans="1:17">
      <c r="C29" s="1280" t="s">
        <v>471</v>
      </c>
      <c r="D29" s="1363">
        <v>4.08</v>
      </c>
      <c r="E29" s="1364"/>
      <c r="F29" s="1364"/>
      <c r="G29" s="1364">
        <v>2</v>
      </c>
      <c r="H29" s="1398" t="e">
        <v>#N/A</v>
      </c>
      <c r="I29" s="1364">
        <v>2.12</v>
      </c>
      <c r="J29" s="1364">
        <v>2.59</v>
      </c>
      <c r="K29" s="1364"/>
      <c r="L29" s="1364">
        <v>2.15</v>
      </c>
      <c r="M29" s="1364"/>
      <c r="N29" s="1364"/>
      <c r="O29" s="1364"/>
      <c r="P29" s="1365">
        <v>2.3795000000000002</v>
      </c>
      <c r="Q29" s="1366">
        <v>2.2800257090352956</v>
      </c>
    </row>
    <row r="30" spans="1:17">
      <c r="C30" s="1281" t="s">
        <v>461</v>
      </c>
      <c r="D30" s="1367">
        <v>4.08</v>
      </c>
      <c r="E30" s="1393"/>
      <c r="F30" s="1393"/>
      <c r="G30" s="1393">
        <v>2.04</v>
      </c>
      <c r="H30" s="1393" t="e">
        <v>#N/A</v>
      </c>
      <c r="I30" s="1393">
        <v>2.12</v>
      </c>
      <c r="J30" s="1393">
        <v>2.56</v>
      </c>
      <c r="K30" s="1393"/>
      <c r="L30" s="1393">
        <v>1.97</v>
      </c>
      <c r="M30" s="1393"/>
      <c r="N30" s="1393"/>
      <c r="O30" s="1393"/>
      <c r="P30" s="1394">
        <v>2.3844000000000003</v>
      </c>
      <c r="Q30" s="1395">
        <v>2.2741866023957469</v>
      </c>
    </row>
    <row r="31" spans="1:17">
      <c r="A31" s="1282"/>
      <c r="B31" s="1282"/>
      <c r="C31" s="1283" t="s">
        <v>462</v>
      </c>
      <c r="D31" s="1371">
        <v>0</v>
      </c>
      <c r="E31" s="1373"/>
      <c r="F31" s="1373">
        <v>0</v>
      </c>
      <c r="G31" s="1372">
        <v>-4.0000000000000036E-2</v>
      </c>
      <c r="H31" s="1372" t="e">
        <v>#N/A</v>
      </c>
      <c r="I31" s="1372">
        <v>0</v>
      </c>
      <c r="J31" s="1372">
        <v>2.9999999999999805E-2</v>
      </c>
      <c r="K31" s="1372"/>
      <c r="L31" s="1372">
        <v>0.17999999999999994</v>
      </c>
      <c r="M31" s="1373">
        <v>0</v>
      </c>
      <c r="N31" s="1373"/>
      <c r="O31" s="1373"/>
      <c r="P31" s="1396">
        <v>-4.9000000000001265E-3</v>
      </c>
      <c r="Q31" s="1375">
        <v>5.8391066395486746E-3</v>
      </c>
    </row>
    <row r="32" spans="1:17">
      <c r="A32" s="1282"/>
      <c r="B32" s="1282"/>
      <c r="C32" s="1283" t="s">
        <v>463</v>
      </c>
      <c r="D32" s="1376">
        <v>178.94535065248425</v>
      </c>
      <c r="E32" s="1397"/>
      <c r="F32" s="1397"/>
      <c r="G32" s="1377">
        <v>87.71830914337464</v>
      </c>
      <c r="H32" s="1377" t="e">
        <v>#N/A</v>
      </c>
      <c r="I32" s="1377">
        <v>92.981407691977111</v>
      </c>
      <c r="J32" s="1377">
        <v>113.59521034067015</v>
      </c>
      <c r="K32" s="1377"/>
      <c r="L32" s="1377">
        <v>94.297182329127722</v>
      </c>
      <c r="M32" s="1377"/>
      <c r="N32" s="1377"/>
      <c r="O32" s="1377"/>
      <c r="P32" s="1378">
        <v>104.36285830332999</v>
      </c>
      <c r="Q32" s="1379"/>
    </row>
    <row r="33" spans="1:17">
      <c r="A33" s="1284"/>
      <c r="B33" s="1284"/>
      <c r="C33" s="1285" t="s">
        <v>464</v>
      </c>
      <c r="D33" s="1380">
        <v>2.6988532315430511</v>
      </c>
      <c r="E33" s="1381"/>
      <c r="F33" s="1381"/>
      <c r="G33" s="1381">
        <v>21.145086421360766</v>
      </c>
      <c r="H33" s="1381">
        <v>7.0333504249852821</v>
      </c>
      <c r="I33" s="1381">
        <v>21.015406903399612</v>
      </c>
      <c r="J33" s="1381">
        <v>15.082433308645394</v>
      </c>
      <c r="K33" s="1381"/>
      <c r="L33" s="1381">
        <v>4.4744859617852368</v>
      </c>
      <c r="M33" s="1381"/>
      <c r="N33" s="1381"/>
      <c r="O33" s="1381"/>
      <c r="P33" s="1382">
        <v>3.3469795252861498</v>
      </c>
      <c r="Q33" s="1383"/>
    </row>
    <row r="34" spans="1:17" ht="15">
      <c r="A34" s="1265" t="s">
        <v>468</v>
      </c>
      <c r="B34" s="1265" t="s">
        <v>474</v>
      </c>
      <c r="C34" s="1276" t="s">
        <v>475</v>
      </c>
      <c r="D34" s="1384"/>
      <c r="E34" s="1385"/>
      <c r="F34" s="1385"/>
      <c r="G34" s="1385"/>
      <c r="H34" s="1385"/>
      <c r="I34" s="1385"/>
      <c r="J34" s="1385"/>
      <c r="K34" s="1385"/>
      <c r="L34" s="1385"/>
      <c r="M34" s="1385"/>
      <c r="N34" s="1385"/>
      <c r="O34" s="1385"/>
      <c r="P34" s="1385"/>
      <c r="Q34" s="1386"/>
    </row>
    <row r="35" spans="1:17">
      <c r="C35" s="1280" t="s">
        <v>471</v>
      </c>
      <c r="D35" s="1363">
        <v>2.73</v>
      </c>
      <c r="E35" s="1364"/>
      <c r="F35" s="1364"/>
      <c r="G35" s="1364">
        <v>2.1</v>
      </c>
      <c r="H35" s="1399" t="e">
        <v>#N/A</v>
      </c>
      <c r="I35" s="1364">
        <v>2.5300000000000002</v>
      </c>
      <c r="J35" s="1364">
        <v>2.96</v>
      </c>
      <c r="K35" s="1364"/>
      <c r="L35" s="1364">
        <v>1.94</v>
      </c>
      <c r="M35" s="1364"/>
      <c r="N35" s="1364"/>
      <c r="O35" s="1364"/>
      <c r="P35" s="1365">
        <v>1.9629000000000001</v>
      </c>
      <c r="Q35" s="1366">
        <v>2.4968998386173742</v>
      </c>
    </row>
    <row r="36" spans="1:17">
      <c r="C36" s="1281" t="s">
        <v>461</v>
      </c>
      <c r="D36" s="1367">
        <v>2.73</v>
      </c>
      <c r="E36" s="1400"/>
      <c r="F36" s="1400"/>
      <c r="G36" s="1400">
        <v>2.12</v>
      </c>
      <c r="H36" s="1368" t="e">
        <v>#N/A</v>
      </c>
      <c r="I36" s="1368">
        <v>2.52</v>
      </c>
      <c r="J36" s="1368">
        <v>2.96</v>
      </c>
      <c r="K36" s="1368"/>
      <c r="L36" s="1368">
        <v>1.79</v>
      </c>
      <c r="M36" s="1368"/>
      <c r="N36" s="1368"/>
      <c r="O36" s="1368"/>
      <c r="P36" s="1369">
        <v>1.7228000000000001</v>
      </c>
      <c r="Q36" s="1370">
        <v>2.4786271962153292</v>
      </c>
    </row>
    <row r="37" spans="1:17">
      <c r="A37" s="1282"/>
      <c r="B37" s="1282"/>
      <c r="C37" s="1283" t="s">
        <v>462</v>
      </c>
      <c r="D37" s="1371">
        <v>0</v>
      </c>
      <c r="E37" s="1373"/>
      <c r="F37" s="1373"/>
      <c r="G37" s="1372">
        <v>-2.0000000000000018E-2</v>
      </c>
      <c r="H37" s="1372" t="e">
        <v>#N/A</v>
      </c>
      <c r="I37" s="1372">
        <v>1.0000000000000231E-2</v>
      </c>
      <c r="J37" s="1372">
        <v>0</v>
      </c>
      <c r="K37" s="1372"/>
      <c r="L37" s="1372">
        <v>0.14999999999999991</v>
      </c>
      <c r="M37" s="1373"/>
      <c r="N37" s="1373"/>
      <c r="O37" s="1373"/>
      <c r="P37" s="1396">
        <v>0.24009999999999998</v>
      </c>
      <c r="Q37" s="1375">
        <v>1.8272642402044958E-2</v>
      </c>
    </row>
    <row r="38" spans="1:17">
      <c r="A38" s="1282"/>
      <c r="B38" s="1282"/>
      <c r="C38" s="1283" t="s">
        <v>463</v>
      </c>
      <c r="D38" s="1376">
        <v>109.33558318108996</v>
      </c>
      <c r="E38" s="1397"/>
      <c r="F38" s="1397"/>
      <c r="G38" s="1377">
        <v>84.104294754684588</v>
      </c>
      <c r="H38" s="1377" t="e">
        <v>#N/A</v>
      </c>
      <c r="I38" s="1377">
        <v>101.32565034731049</v>
      </c>
      <c r="J38" s="1377">
        <v>118.54700593993637</v>
      </c>
      <c r="K38" s="1377"/>
      <c r="L38" s="1377">
        <v>77.696348487660998</v>
      </c>
      <c r="M38" s="1377"/>
      <c r="N38" s="1377"/>
      <c r="O38" s="1377"/>
      <c r="P38" s="1378">
        <v>78.613485797128746</v>
      </c>
      <c r="Q38" s="1379"/>
    </row>
    <row r="39" spans="1:17" ht="13.5" thickBot="1">
      <c r="A39" s="1284"/>
      <c r="B39" s="1284"/>
      <c r="C39" s="1286" t="s">
        <v>464</v>
      </c>
      <c r="D39" s="1387">
        <v>5.0252587991718434</v>
      </c>
      <c r="E39" s="1388"/>
      <c r="F39" s="1388" t="e">
        <v>#N/A</v>
      </c>
      <c r="G39" s="1388">
        <v>13.277708764665288</v>
      </c>
      <c r="H39" s="1388">
        <v>8.2512077294686001</v>
      </c>
      <c r="I39" s="1388">
        <v>33.224706694271916</v>
      </c>
      <c r="J39" s="1388">
        <v>14.245134575569359</v>
      </c>
      <c r="K39" s="1388" t="e">
        <v>#N/A</v>
      </c>
      <c r="L39" s="1388">
        <v>3.6093857832988276</v>
      </c>
      <c r="M39" s="1388" t="e">
        <v>#N/A</v>
      </c>
      <c r="N39" s="1388" t="e">
        <v>#N/A</v>
      </c>
      <c r="O39" s="1388" t="e">
        <v>#N/A</v>
      </c>
      <c r="P39" s="1389">
        <v>2.9739130434782615</v>
      </c>
      <c r="Q39" s="1390"/>
    </row>
    <row r="40" spans="1:17" ht="13.5" thickBot="1">
      <c r="C40" s="1309"/>
      <c r="D40" s="1391"/>
      <c r="E40" s="1391"/>
      <c r="F40" s="1391"/>
      <c r="G40" s="1391"/>
      <c r="H40" s="1391"/>
      <c r="I40" s="1391"/>
      <c r="J40" s="1391"/>
      <c r="K40" s="1391"/>
      <c r="L40" s="1391"/>
      <c r="M40" s="1391"/>
      <c r="N40" s="1391"/>
      <c r="O40" s="1391"/>
      <c r="P40" s="1391"/>
      <c r="Q40" s="1391"/>
    </row>
    <row r="41" spans="1:17" ht="19.5" thickBot="1">
      <c r="A41" s="1267" t="s">
        <v>476</v>
      </c>
      <c r="B41" s="1267" t="s">
        <v>477</v>
      </c>
      <c r="C41" s="1268" t="s">
        <v>478</v>
      </c>
      <c r="D41" s="1354"/>
      <c r="E41" s="1354"/>
      <c r="F41" s="1354"/>
      <c r="G41" s="1354"/>
      <c r="H41" s="1354"/>
      <c r="I41" s="1354"/>
      <c r="J41" s="1354"/>
      <c r="K41" s="1354"/>
      <c r="L41" s="1354"/>
      <c r="M41" s="1354"/>
      <c r="N41" s="1354"/>
      <c r="O41" s="1354"/>
      <c r="P41" s="1354"/>
      <c r="Q41" s="1355"/>
    </row>
    <row r="42" spans="1:17" ht="13.5" thickBot="1">
      <c r="A42" s="1267"/>
      <c r="B42" s="1267"/>
      <c r="C42" s="1271"/>
      <c r="D42" s="1356" t="s">
        <v>391</v>
      </c>
      <c r="E42" s="1357" t="s">
        <v>394</v>
      </c>
      <c r="F42" s="1357" t="s">
        <v>395</v>
      </c>
      <c r="G42" s="1357" t="s">
        <v>398</v>
      </c>
      <c r="H42" s="1357" t="s">
        <v>400</v>
      </c>
      <c r="I42" s="1357" t="s">
        <v>401</v>
      </c>
      <c r="J42" s="1357" t="s">
        <v>403</v>
      </c>
      <c r="K42" s="1357" t="s">
        <v>410</v>
      </c>
      <c r="L42" s="1357" t="s">
        <v>411</v>
      </c>
      <c r="M42" s="1357" t="s">
        <v>412</v>
      </c>
      <c r="N42" s="1357" t="s">
        <v>413</v>
      </c>
      <c r="O42" s="1357" t="s">
        <v>414</v>
      </c>
      <c r="P42" s="1357" t="s">
        <v>418</v>
      </c>
      <c r="Q42" s="1401" t="s">
        <v>456</v>
      </c>
    </row>
    <row r="43" spans="1:17">
      <c r="C43" s="1288" t="s">
        <v>479</v>
      </c>
      <c r="D43" s="1402">
        <v>553.65</v>
      </c>
      <c r="E43" s="1403"/>
      <c r="F43" s="1404">
        <v>424</v>
      </c>
      <c r="G43" s="1404"/>
      <c r="H43" s="1404" t="e">
        <v>#N/A</v>
      </c>
      <c r="I43" s="1404">
        <v>585</v>
      </c>
      <c r="J43" s="1404">
        <v>484.5</v>
      </c>
      <c r="K43" s="1403">
        <v>426.95</v>
      </c>
      <c r="L43" s="1403"/>
      <c r="M43" s="1403"/>
      <c r="N43" s="1403"/>
      <c r="O43" s="1403"/>
      <c r="P43" s="1403"/>
      <c r="Q43" s="1366">
        <v>495.23303645891673</v>
      </c>
    </row>
    <row r="44" spans="1:17">
      <c r="C44" s="1281" t="s">
        <v>461</v>
      </c>
      <c r="D44" s="1405">
        <v>553.25</v>
      </c>
      <c r="E44" s="1393"/>
      <c r="F44" s="1393">
        <v>424</v>
      </c>
      <c r="G44" s="1393" t="e">
        <v>#N/A</v>
      </c>
      <c r="H44" s="1393" t="e">
        <v>#N/A</v>
      </c>
      <c r="I44" s="1393">
        <v>585</v>
      </c>
      <c r="J44" s="1393">
        <v>470.5</v>
      </c>
      <c r="K44" s="1393">
        <v>426.95</v>
      </c>
      <c r="L44" s="1393"/>
      <c r="M44" s="1393"/>
      <c r="N44" s="1393"/>
      <c r="O44" s="1393"/>
      <c r="P44" s="1393"/>
      <c r="Q44" s="1406">
        <v>493.02245553107531</v>
      </c>
    </row>
    <row r="45" spans="1:17">
      <c r="A45" s="1282"/>
      <c r="B45" s="1282"/>
      <c r="C45" s="1283" t="s">
        <v>462</v>
      </c>
      <c r="D45" s="1371">
        <v>0.39999999999997726</v>
      </c>
      <c r="E45" s="1373">
        <v>0</v>
      </c>
      <c r="F45" s="1372">
        <v>0</v>
      </c>
      <c r="G45" s="1372" t="e">
        <v>#N/A</v>
      </c>
      <c r="H45" s="1372" t="e">
        <v>#N/A</v>
      </c>
      <c r="I45" s="1372">
        <v>0</v>
      </c>
      <c r="J45" s="1372">
        <v>14</v>
      </c>
      <c r="K45" s="1372">
        <v>0</v>
      </c>
      <c r="L45" s="1373">
        <v>0</v>
      </c>
      <c r="M45" s="1373">
        <v>0</v>
      </c>
      <c r="N45" s="1373">
        <v>0</v>
      </c>
      <c r="O45" s="1373">
        <v>0</v>
      </c>
      <c r="P45" s="1373">
        <v>0</v>
      </c>
      <c r="Q45" s="1407">
        <v>2.2105809278414199</v>
      </c>
    </row>
    <row r="46" spans="1:17">
      <c r="A46" s="1282"/>
      <c r="B46" s="1282"/>
      <c r="C46" s="1283" t="s">
        <v>463</v>
      </c>
      <c r="D46" s="1376">
        <v>111.7958535155054</v>
      </c>
      <c r="E46" s="1377"/>
      <c r="F46" s="1377">
        <v>85.616259171993661</v>
      </c>
      <c r="G46" s="1377"/>
      <c r="H46" s="1377" t="e">
        <v>#N/A</v>
      </c>
      <c r="I46" s="1377">
        <v>118.12620664060447</v>
      </c>
      <c r="J46" s="1377">
        <v>97.832730115167294</v>
      </c>
      <c r="K46" s="1377">
        <v>86.211938333685595</v>
      </c>
      <c r="L46" s="1377"/>
      <c r="M46" s="1377"/>
      <c r="N46" s="1377"/>
      <c r="O46" s="1377"/>
      <c r="P46" s="1377"/>
      <c r="Q46" s="1408"/>
    </row>
    <row r="47" spans="1:17" ht="13.5" thickBot="1">
      <c r="A47" s="1284"/>
      <c r="B47" s="1284"/>
      <c r="C47" s="1286" t="s">
        <v>464</v>
      </c>
      <c r="D47" s="1387">
        <v>8.1475975808755514</v>
      </c>
      <c r="E47" s="1388"/>
      <c r="F47" s="1388">
        <v>7.8442386004328863</v>
      </c>
      <c r="G47" s="1388"/>
      <c r="H47" s="1388">
        <v>2.7495993143554407</v>
      </c>
      <c r="I47" s="1388">
        <v>30.123813074699424</v>
      </c>
      <c r="J47" s="1388">
        <v>15.122917282019745</v>
      </c>
      <c r="K47" s="1388">
        <v>36.011834147616952</v>
      </c>
      <c r="L47" s="1388"/>
      <c r="M47" s="1388"/>
      <c r="N47" s="1388"/>
      <c r="O47" s="1388"/>
      <c r="P47" s="1388"/>
      <c r="Q47" s="1409"/>
    </row>
    <row r="48" spans="1:17">
      <c r="C48" s="1289" t="s">
        <v>480</v>
      </c>
    </row>
  </sheetData>
  <mergeCells count="1">
    <mergeCell ref="C3:Q3"/>
  </mergeCells>
  <conditionalFormatting sqref="D15:Q15 D18:Q18 D23:O27 D30:O33 D36:O39 Q23:Q27 D8:Q12 Q36:Q39 Q30:Q33 D43:P43 D44:Q47">
    <cfRule type="containsErrors" dxfId="13" priority="15" stopIfTrue="1">
      <formula>ISERROR(D8)</formula>
    </cfRule>
  </conditionalFormatting>
  <conditionalFormatting sqref="D14:Q14">
    <cfRule type="containsErrors" dxfId="12" priority="14" stopIfTrue="1">
      <formula>ISERROR(D14)</formula>
    </cfRule>
  </conditionalFormatting>
  <conditionalFormatting sqref="D29:O29 Q29">
    <cfRule type="containsErrors" dxfId="11" priority="13" stopIfTrue="1">
      <formula>ISERROR(D29)</formula>
    </cfRule>
  </conditionalFormatting>
  <conditionalFormatting sqref="D35:O35 Q35">
    <cfRule type="containsErrors" dxfId="10" priority="12" stopIfTrue="1">
      <formula>ISERROR(D35)</formula>
    </cfRule>
  </conditionalFormatting>
  <conditionalFormatting sqref="D16:Q16 Q17">
    <cfRule type="containsErrors" dxfId="9" priority="11" stopIfTrue="1">
      <formula>ISERROR(D16)</formula>
    </cfRule>
  </conditionalFormatting>
  <conditionalFormatting sqref="D1:G1">
    <cfRule type="expression" dxfId="8" priority="10">
      <formula>#REF!&gt;0</formula>
    </cfRule>
  </conditionalFormatting>
  <conditionalFormatting sqref="P23:P27 P30:P33 P36:P39">
    <cfRule type="containsErrors" dxfId="7" priority="9" stopIfTrue="1">
      <formula>ISERROR(P23)</formula>
    </cfRule>
  </conditionalFormatting>
  <conditionalFormatting sqref="P29">
    <cfRule type="containsErrors" dxfId="6" priority="8" stopIfTrue="1">
      <formula>ISERROR(P29)</formula>
    </cfRule>
  </conditionalFormatting>
  <conditionalFormatting sqref="P35">
    <cfRule type="containsErrors" dxfId="5" priority="7" stopIfTrue="1">
      <formula>ISERROR(P35)</formula>
    </cfRule>
  </conditionalFormatting>
  <conditionalFormatting sqref="D17:P17">
    <cfRule type="containsErrors" dxfId="4" priority="5" stopIfTrue="1">
      <formula>ISERROR(D17)</formula>
    </cfRule>
  </conditionalFormatting>
  <conditionalFormatting sqref="Q43">
    <cfRule type="containsErrors" dxfId="3" priority="4" stopIfTrue="1">
      <formula>ISERROR(Q43)</formula>
    </cfRule>
  </conditionalFormatting>
  <conditionalFormatting sqref="N1">
    <cfRule type="expression" dxfId="2" priority="3">
      <formula>#REF!&gt;0</formula>
    </cfRule>
  </conditionalFormatting>
  <conditionalFormatting sqref="O1:O2">
    <cfRule type="expression" dxfId="1" priority="2">
      <formula>#REF!&gt;0</formula>
    </cfRule>
  </conditionalFormatting>
  <conditionalFormatting sqref="M1">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L25" sqref="L25"/>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29" t="s">
        <v>499</v>
      </c>
      <c r="B5" s="1529"/>
      <c r="C5" s="1529"/>
      <c r="D5" s="1529"/>
      <c r="E5" s="1529"/>
      <c r="F5" s="1529"/>
      <c r="H5" s="648" t="s">
        <v>330</v>
      </c>
    </row>
    <row r="6" spans="1:20" ht="15.75" customHeight="1" thickBot="1">
      <c r="A6" s="1530" t="s">
        <v>169</v>
      </c>
      <c r="B6" s="1532" t="s">
        <v>500</v>
      </c>
      <c r="C6" s="1533"/>
      <c r="D6" s="1534"/>
      <c r="E6" s="1535" t="s">
        <v>501</v>
      </c>
      <c r="F6" s="1537" t="s">
        <v>502</v>
      </c>
    </row>
    <row r="7" spans="1:20" ht="21" customHeight="1" thickBot="1">
      <c r="A7" s="1531"/>
      <c r="B7" s="1133" t="s">
        <v>311</v>
      </c>
      <c r="C7" s="1133" t="s">
        <v>319</v>
      </c>
      <c r="D7" s="1133" t="s">
        <v>320</v>
      </c>
      <c r="E7" s="1536"/>
      <c r="F7" s="1538"/>
    </row>
    <row r="8" spans="1:20" ht="17.25" customHeight="1" thickBot="1">
      <c r="A8" s="843" t="s">
        <v>170</v>
      </c>
      <c r="B8" s="731">
        <v>1085.9639999999999</v>
      </c>
      <c r="C8" s="731">
        <v>1162.0029999999999</v>
      </c>
      <c r="D8" s="877">
        <f t="shared" ref="D8:D13" si="0">(C8/B8)*100</f>
        <v>107.00198164948378</v>
      </c>
      <c r="E8" s="731">
        <v>1162.0029999999999</v>
      </c>
      <c r="F8" s="877">
        <f t="shared" ref="F8:F13" si="1">((B8-E8)/E8)*100</f>
        <v>-6.543786892116457</v>
      </c>
      <c r="H8" s="676" t="s">
        <v>171</v>
      </c>
    </row>
    <row r="9" spans="1:20" ht="18" customHeight="1" thickBot="1">
      <c r="A9" s="844" t="s">
        <v>172</v>
      </c>
      <c r="B9" s="732">
        <v>3357</v>
      </c>
      <c r="C9" s="732">
        <v>11376</v>
      </c>
      <c r="D9" s="878">
        <f t="shared" si="0"/>
        <v>338.87399463806969</v>
      </c>
      <c r="E9" s="732">
        <v>3312</v>
      </c>
      <c r="F9" s="878">
        <f t="shared" si="1"/>
        <v>1.3586956521739131</v>
      </c>
      <c r="H9" s="647">
        <f>B9-E9</f>
        <v>45</v>
      </c>
      <c r="O9" s="106"/>
      <c r="P9" s="106"/>
      <c r="Q9" s="106"/>
      <c r="R9" s="106"/>
      <c r="S9" s="106"/>
      <c r="T9" s="106"/>
    </row>
    <row r="10" spans="1:20" ht="15" customHeight="1" thickBot="1">
      <c r="A10" s="845" t="s">
        <v>305</v>
      </c>
      <c r="B10" s="733">
        <v>1294</v>
      </c>
      <c r="C10" s="1078">
        <v>0</v>
      </c>
      <c r="D10" s="878">
        <f t="shared" si="0"/>
        <v>0</v>
      </c>
      <c r="E10" s="734">
        <v>1231</v>
      </c>
      <c r="F10" s="878">
        <f t="shared" si="1"/>
        <v>5.1177904142973194</v>
      </c>
      <c r="O10" s="106"/>
      <c r="P10" s="106"/>
      <c r="Q10" s="106"/>
      <c r="R10" s="106"/>
      <c r="S10" s="106"/>
      <c r="T10" s="106"/>
    </row>
    <row r="11" spans="1:20" ht="17.25" customHeight="1" thickBot="1">
      <c r="A11" s="844" t="s">
        <v>173</v>
      </c>
      <c r="B11" s="1263">
        <v>16652.241999999998</v>
      </c>
      <c r="C11" s="735">
        <v>1317.328</v>
      </c>
      <c r="D11" s="879">
        <f t="shared" si="0"/>
        <v>7.9108146518648965</v>
      </c>
      <c r="E11" s="735">
        <v>22405.991000000002</v>
      </c>
      <c r="F11" s="879">
        <f t="shared" si="1"/>
        <v>-25.679511341408656</v>
      </c>
      <c r="J11" s="840"/>
      <c r="O11" s="106"/>
      <c r="P11" s="106"/>
      <c r="Q11" s="106"/>
      <c r="R11" s="106"/>
      <c r="S11" s="106"/>
      <c r="T11" s="106"/>
    </row>
    <row r="12" spans="1:20" ht="15" customHeight="1" thickBot="1">
      <c r="A12" s="843" t="s">
        <v>174</v>
      </c>
      <c r="B12" s="731">
        <v>6929.0659999999998</v>
      </c>
      <c r="C12" s="731">
        <v>1652.181</v>
      </c>
      <c r="D12" s="878">
        <f t="shared" si="0"/>
        <v>23.844209306131592</v>
      </c>
      <c r="E12" s="731">
        <v>9213.5249999999996</v>
      </c>
      <c r="F12" s="878">
        <f t="shared" si="1"/>
        <v>-24.794625292708272</v>
      </c>
      <c r="O12" s="106"/>
      <c r="P12" s="106"/>
      <c r="Q12" s="106"/>
      <c r="R12" s="106"/>
      <c r="S12" s="106"/>
      <c r="T12" s="106"/>
    </row>
    <row r="13" spans="1:20" ht="15" customHeight="1" thickBot="1">
      <c r="A13" s="843" t="s">
        <v>175</v>
      </c>
      <c r="B13" s="731">
        <f>B11+B12</f>
        <v>23581.307999999997</v>
      </c>
      <c r="C13" s="731">
        <f>C11+C12</f>
        <v>2969.509</v>
      </c>
      <c r="D13" s="880">
        <f t="shared" si="0"/>
        <v>12.592639051234988</v>
      </c>
      <c r="E13" s="731">
        <f>E11+E12</f>
        <v>31619.516000000003</v>
      </c>
      <c r="F13" s="880">
        <f t="shared" si="1"/>
        <v>-25.421666795911758</v>
      </c>
      <c r="O13" s="106"/>
      <c r="P13" s="106"/>
      <c r="Q13" s="106"/>
      <c r="R13" s="106"/>
      <c r="S13" s="106"/>
      <c r="T13" s="106"/>
    </row>
    <row r="14" spans="1:20">
      <c r="E14" s="1066"/>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529" t="s">
        <v>514</v>
      </c>
      <c r="B18" s="1529"/>
      <c r="C18" s="1529"/>
      <c r="D18" s="1529"/>
      <c r="E18" s="1529"/>
      <c r="F18" s="1529"/>
      <c r="L18" s="106"/>
      <c r="M18" s="106"/>
      <c r="O18" s="106"/>
      <c r="P18" s="106"/>
      <c r="Q18" s="106"/>
      <c r="R18" s="106"/>
      <c r="S18" s="106"/>
      <c r="T18" s="106"/>
    </row>
    <row r="19" spans="1:20" ht="16.5" customHeight="1" thickBot="1">
      <c r="A19" s="1540" t="s">
        <v>176</v>
      </c>
      <c r="B19" s="1532" t="s">
        <v>500</v>
      </c>
      <c r="C19" s="1533"/>
      <c r="D19" s="1534"/>
      <c r="E19" s="1535" t="s">
        <v>501</v>
      </c>
      <c r="F19" s="1537" t="s">
        <v>502</v>
      </c>
      <c r="O19" s="106"/>
      <c r="P19" s="106"/>
      <c r="Q19" s="106"/>
      <c r="R19" s="106"/>
      <c r="S19" s="106"/>
      <c r="T19" s="106"/>
    </row>
    <row r="20" spans="1:20" ht="21" customHeight="1" thickBot="1">
      <c r="A20" s="1541"/>
      <c r="B20" s="842" t="s">
        <v>311</v>
      </c>
      <c r="C20" s="842" t="s">
        <v>436</v>
      </c>
      <c r="D20" s="842" t="s">
        <v>437</v>
      </c>
      <c r="E20" s="1536"/>
      <c r="F20" s="1538"/>
      <c r="L20" s="106"/>
      <c r="M20" s="106"/>
      <c r="O20" s="106"/>
      <c r="P20" s="106"/>
      <c r="Q20" s="106"/>
      <c r="R20" s="106"/>
      <c r="S20" s="106"/>
      <c r="T20" s="106"/>
    </row>
    <row r="21" spans="1:20" ht="15.75" thickBot="1">
      <c r="A21" s="568" t="s">
        <v>170</v>
      </c>
      <c r="B21" s="1420">
        <v>2579.0149999999999</v>
      </c>
      <c r="C21" s="736">
        <v>0</v>
      </c>
      <c r="D21" s="877">
        <f t="shared" ref="D21:D26" si="2">(C21/B21)*100</f>
        <v>0</v>
      </c>
      <c r="E21" s="731">
        <v>2744.62</v>
      </c>
      <c r="F21" s="877">
        <f t="shared" ref="F21:F26" si="3">((B21-E21)/E21)*100</f>
        <v>-6.033804315351488</v>
      </c>
      <c r="H21" s="676" t="s">
        <v>177</v>
      </c>
      <c r="L21" s="106"/>
      <c r="M21" s="106"/>
      <c r="O21" s="106"/>
      <c r="P21" s="106"/>
      <c r="Q21" s="106"/>
      <c r="R21" s="106"/>
      <c r="S21" s="106"/>
      <c r="T21" s="106"/>
    </row>
    <row r="22" spans="1:20" ht="15.75" thickBot="1">
      <c r="A22" s="568" t="s">
        <v>172</v>
      </c>
      <c r="B22" s="1420">
        <v>11128</v>
      </c>
      <c r="C22" s="736">
        <v>0</v>
      </c>
      <c r="D22" s="878">
        <f t="shared" si="2"/>
        <v>0</v>
      </c>
      <c r="E22" s="731">
        <v>10155</v>
      </c>
      <c r="F22" s="878">
        <f t="shared" si="3"/>
        <v>9.5814869522402759</v>
      </c>
      <c r="H22" s="647">
        <f>B22-E22</f>
        <v>973</v>
      </c>
      <c r="O22" s="106"/>
      <c r="P22" s="106"/>
      <c r="Q22" s="106"/>
      <c r="R22" s="106"/>
      <c r="S22" s="106"/>
      <c r="T22" s="106"/>
    </row>
    <row r="23" spans="1:20" ht="15.75" thickBot="1">
      <c r="A23" s="569" t="s">
        <v>305</v>
      </c>
      <c r="B23" s="1421">
        <v>2574</v>
      </c>
      <c r="C23" s="737">
        <v>0</v>
      </c>
      <c r="D23" s="878">
        <f t="shared" si="2"/>
        <v>0</v>
      </c>
      <c r="E23" s="734">
        <v>2183</v>
      </c>
      <c r="F23" s="878">
        <f t="shared" si="3"/>
        <v>17.911131470453505</v>
      </c>
      <c r="O23" s="106"/>
      <c r="P23" s="106"/>
      <c r="Q23" s="106"/>
      <c r="R23" s="106"/>
      <c r="S23" s="106"/>
      <c r="T23" s="106"/>
    </row>
    <row r="24" spans="1:20" ht="15.75" thickBot="1">
      <c r="A24" s="568" t="s">
        <v>173</v>
      </c>
      <c r="B24" s="1420">
        <v>1287.6089999999999</v>
      </c>
      <c r="C24" s="738">
        <v>22.056000000000001</v>
      </c>
      <c r="D24" s="879">
        <f t="shared" si="2"/>
        <v>1.7129423606079177</v>
      </c>
      <c r="E24" s="731">
        <v>1491.8920000000001</v>
      </c>
      <c r="F24" s="879">
        <f t="shared" si="3"/>
        <v>-13.692881254139047</v>
      </c>
      <c r="O24" s="106"/>
      <c r="P24" s="106"/>
      <c r="Q24" s="106"/>
      <c r="R24" s="106"/>
      <c r="S24" s="106"/>
      <c r="T24" s="106"/>
    </row>
    <row r="25" spans="1:20" ht="15.75" thickBot="1">
      <c r="A25" s="568" t="s">
        <v>174</v>
      </c>
      <c r="B25" s="1420">
        <v>408.22800000000001</v>
      </c>
      <c r="C25" s="738">
        <v>14.747999999999999</v>
      </c>
      <c r="D25" s="878">
        <f t="shared" si="2"/>
        <v>3.612687027837385</v>
      </c>
      <c r="E25" s="731">
        <v>401.51</v>
      </c>
      <c r="F25" s="878">
        <f t="shared" si="3"/>
        <v>1.6731837314139169</v>
      </c>
      <c r="O25" s="106"/>
      <c r="P25" s="106"/>
      <c r="Q25" s="106"/>
      <c r="R25" s="106"/>
      <c r="S25" s="106"/>
      <c r="T25" s="106"/>
    </row>
    <row r="26" spans="1:20" ht="15.75" thickBot="1">
      <c r="A26" s="568" t="s">
        <v>175</v>
      </c>
      <c r="B26" s="1420">
        <f>B24+B25</f>
        <v>1695.837</v>
      </c>
      <c r="C26" s="739">
        <f>C24+C25</f>
        <v>36.804000000000002</v>
      </c>
      <c r="D26" s="880">
        <f t="shared" si="2"/>
        <v>2.1702557498155777</v>
      </c>
      <c r="E26" s="731">
        <f>E24+E25</f>
        <v>1893.402</v>
      </c>
      <c r="F26" s="880">
        <f t="shared" si="3"/>
        <v>-10.434392696321227</v>
      </c>
      <c r="O26" s="106"/>
      <c r="P26" s="106"/>
      <c r="Q26" s="106"/>
      <c r="R26" s="106"/>
      <c r="S26" s="106"/>
      <c r="T26" s="106"/>
    </row>
    <row r="27" spans="1:20" ht="16.5" customHeight="1">
      <c r="A27" s="1542"/>
      <c r="B27" s="1542"/>
      <c r="C27" s="1542"/>
      <c r="D27" s="1542"/>
      <c r="E27" s="1542"/>
      <c r="F27" s="1542"/>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97" t="s">
        <v>441</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539"/>
      <c r="D32" s="1539"/>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539"/>
      <c r="C43" s="1539"/>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selection activeCell="B37" sqref="B36:F37"/>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row>
    <row r="2" spans="1:24" ht="28.5" customHeight="1">
      <c r="A2" s="1543" t="s">
        <v>504</v>
      </c>
      <c r="B2" s="1543"/>
      <c r="C2" s="1543"/>
      <c r="D2" s="1543"/>
      <c r="E2" s="1543"/>
      <c r="F2" s="1543"/>
      <c r="G2" s="1543"/>
      <c r="H2" s="1543"/>
      <c r="I2" s="1543"/>
      <c r="J2" s="1543"/>
      <c r="K2" s="1543"/>
      <c r="L2" s="1543"/>
      <c r="M2" s="1543"/>
      <c r="N2" s="1543"/>
      <c r="O2" s="1543"/>
      <c r="P2" s="1543"/>
      <c r="Q2" s="1543"/>
      <c r="R2" s="1543"/>
      <c r="S2" s="1543"/>
      <c r="T2" s="1543"/>
      <c r="U2" s="1543"/>
      <c r="V2" s="1543"/>
      <c r="W2" s="1543"/>
      <c r="X2" s="1543"/>
    </row>
    <row r="3" spans="1:24" ht="15.75" customHeight="1">
      <c r="A3" s="1544" t="s">
        <v>503</v>
      </c>
      <c r="B3" s="1544"/>
      <c r="C3" s="1544"/>
      <c r="D3" s="1544"/>
      <c r="E3" s="1544"/>
      <c r="F3" s="1544"/>
      <c r="P3" s="588"/>
    </row>
    <row r="4" spans="1:24" ht="4.5" customHeight="1">
      <c r="A4" s="589"/>
      <c r="B4" s="589"/>
      <c r="C4" s="587"/>
      <c r="D4" s="587"/>
    </row>
    <row r="5" spans="1:24" ht="15.75" thickBot="1">
      <c r="A5" s="590" t="s">
        <v>178</v>
      </c>
      <c r="B5" s="1545" t="s">
        <v>179</v>
      </c>
      <c r="C5" s="1545"/>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933.80600000000004</v>
      </c>
      <c r="C7" s="604">
        <v>1299</v>
      </c>
      <c r="D7" s="649">
        <v>2.2228977468845592</v>
      </c>
      <c r="F7" s="740" t="s">
        <v>191</v>
      </c>
      <c r="G7" s="602">
        <v>140.959</v>
      </c>
      <c r="H7" s="602">
        <v>675</v>
      </c>
      <c r="I7" s="861">
        <v>2.7435672856086262</v>
      </c>
      <c r="K7" s="740" t="s">
        <v>191</v>
      </c>
      <c r="L7" s="602">
        <v>17532.761999999999</v>
      </c>
      <c r="M7" s="602">
        <v>4598.5469999999996</v>
      </c>
      <c r="N7" s="729">
        <v>3.8126743077759127</v>
      </c>
      <c r="P7" s="740" t="s">
        <v>192</v>
      </c>
      <c r="Q7" s="602">
        <v>3863.732</v>
      </c>
      <c r="R7" s="602">
        <v>1095.058</v>
      </c>
      <c r="S7" s="729">
        <v>3.5283354854263429</v>
      </c>
    </row>
    <row r="8" spans="1:24" ht="16.5" thickBot="1">
      <c r="A8" s="603" t="s">
        <v>444</v>
      </c>
      <c r="B8" s="604">
        <v>695.726</v>
      </c>
      <c r="C8" s="604">
        <v>304</v>
      </c>
      <c r="D8" s="649">
        <v>5.3715719579987651</v>
      </c>
      <c r="F8" s="603" t="s">
        <v>193</v>
      </c>
      <c r="G8" s="604">
        <v>99.843000000000004</v>
      </c>
      <c r="H8" s="604">
        <v>619</v>
      </c>
      <c r="I8" s="846">
        <v>2.4097458547534574</v>
      </c>
      <c r="K8" s="603" t="s">
        <v>194</v>
      </c>
      <c r="L8" s="604">
        <v>13281.761</v>
      </c>
      <c r="M8" s="604">
        <v>3359.395</v>
      </c>
      <c r="N8" s="649">
        <v>3.9536169459084149</v>
      </c>
      <c r="P8" s="603" t="s">
        <v>194</v>
      </c>
      <c r="Q8" s="604">
        <v>2650.7820000000002</v>
      </c>
      <c r="R8" s="604">
        <v>795.45699999999999</v>
      </c>
      <c r="S8" s="649">
        <v>3.3324013743043306</v>
      </c>
    </row>
    <row r="9" spans="1:24" ht="16.5" thickBot="1">
      <c r="A9" s="603" t="s">
        <v>201</v>
      </c>
      <c r="B9" s="604">
        <v>611.56600000000003</v>
      </c>
      <c r="C9" s="604">
        <v>462</v>
      </c>
      <c r="D9" s="649">
        <v>2.3119927112986214</v>
      </c>
      <c r="F9" s="934" t="s">
        <v>321</v>
      </c>
      <c r="G9" s="607">
        <v>240.80199999999999</v>
      </c>
      <c r="H9" s="607">
        <v>1294</v>
      </c>
      <c r="I9" s="935">
        <v>2.5945415952850417</v>
      </c>
      <c r="K9" s="603" t="s">
        <v>445</v>
      </c>
      <c r="L9" s="604">
        <v>6162.3090000000002</v>
      </c>
      <c r="M9" s="604">
        <v>1978.912</v>
      </c>
      <c r="N9" s="649">
        <v>3.1139883936223542</v>
      </c>
      <c r="P9" s="603" t="s">
        <v>198</v>
      </c>
      <c r="Q9" s="604">
        <v>2252.5369999999998</v>
      </c>
      <c r="R9" s="604">
        <v>391.01900000000001</v>
      </c>
      <c r="S9" s="649">
        <v>5.7606842634245394</v>
      </c>
    </row>
    <row r="10" spans="1:24" ht="15.75">
      <c r="A10" s="603" t="s">
        <v>454</v>
      </c>
      <c r="B10" s="604">
        <v>169.8</v>
      </c>
      <c r="C10" s="604">
        <v>84</v>
      </c>
      <c r="D10" s="649">
        <v>4.715487794717987</v>
      </c>
      <c r="H10" s="1118"/>
      <c r="K10" s="603" t="s">
        <v>193</v>
      </c>
      <c r="L10" s="604">
        <v>4472.7370000000001</v>
      </c>
      <c r="M10" s="604">
        <v>1080.0260000000001</v>
      </c>
      <c r="N10" s="649">
        <v>4.141323449620657</v>
      </c>
      <c r="P10" s="603" t="s">
        <v>195</v>
      </c>
      <c r="Q10" s="604">
        <v>2194.415</v>
      </c>
      <c r="R10" s="604">
        <v>505.839</v>
      </c>
      <c r="S10" s="649">
        <v>4.3381688640061364</v>
      </c>
    </row>
    <row r="11" spans="1:24" ht="15.75">
      <c r="A11" s="603" t="s">
        <v>203</v>
      </c>
      <c r="B11" s="604">
        <v>137.72800000000001</v>
      </c>
      <c r="C11" s="604">
        <v>93</v>
      </c>
      <c r="D11" s="649">
        <v>2.4018694848453142</v>
      </c>
      <c r="K11" s="603" t="s">
        <v>200</v>
      </c>
      <c r="L11" s="604">
        <v>3257.35</v>
      </c>
      <c r="M11" s="604">
        <v>560.101</v>
      </c>
      <c r="N11" s="649">
        <v>5.8156475349981518</v>
      </c>
      <c r="P11" s="603" t="s">
        <v>193</v>
      </c>
      <c r="Q11" s="604">
        <v>1484.8610000000001</v>
      </c>
      <c r="R11" s="604">
        <v>473.06599999999997</v>
      </c>
      <c r="S11" s="649">
        <v>3.1388030422816269</v>
      </c>
    </row>
    <row r="12" spans="1:24" ht="15.75">
      <c r="A12" s="603" t="s">
        <v>194</v>
      </c>
      <c r="B12" s="604">
        <v>127.146</v>
      </c>
      <c r="C12" s="604">
        <v>108</v>
      </c>
      <c r="D12" s="649">
        <v>3.1642526504404955</v>
      </c>
      <c r="H12" s="1118"/>
      <c r="K12" s="603" t="s">
        <v>196</v>
      </c>
      <c r="L12" s="604">
        <v>2825.0309999999999</v>
      </c>
      <c r="M12" s="604">
        <v>619.76800000000003</v>
      </c>
      <c r="N12" s="649">
        <v>4.5582072646538707</v>
      </c>
      <c r="P12" s="603" t="s">
        <v>445</v>
      </c>
      <c r="Q12" s="604">
        <v>1327.82</v>
      </c>
      <c r="R12" s="604">
        <v>421.072</v>
      </c>
      <c r="S12" s="649">
        <v>3.1534274423376525</v>
      </c>
    </row>
    <row r="13" spans="1:24" ht="15.75">
      <c r="A13" s="603" t="s">
        <v>209</v>
      </c>
      <c r="B13" s="604">
        <v>123.669</v>
      </c>
      <c r="C13" s="604">
        <v>134</v>
      </c>
      <c r="D13" s="649">
        <v>2.9646170442286945</v>
      </c>
      <c r="H13" s="1118"/>
      <c r="K13" s="603" t="s">
        <v>201</v>
      </c>
      <c r="L13" s="604">
        <v>2536.1419999999998</v>
      </c>
      <c r="M13" s="604">
        <v>631.41899999999998</v>
      </c>
      <c r="N13" s="649">
        <v>4.0165753643776956</v>
      </c>
      <c r="P13" s="603" t="s">
        <v>338</v>
      </c>
      <c r="Q13" s="604">
        <v>1299.175</v>
      </c>
      <c r="R13" s="604">
        <v>358.37900000000002</v>
      </c>
      <c r="S13" s="649">
        <v>3.6251426562382281</v>
      </c>
    </row>
    <row r="14" spans="1:24" ht="15.75">
      <c r="A14" s="603" t="s">
        <v>199</v>
      </c>
      <c r="B14" s="604">
        <v>112.601</v>
      </c>
      <c r="C14" s="604">
        <v>135</v>
      </c>
      <c r="D14" s="649">
        <v>2.8355115711012062</v>
      </c>
      <c r="K14" s="603" t="s">
        <v>198</v>
      </c>
      <c r="L14" s="604">
        <v>2393.1149999999998</v>
      </c>
      <c r="M14" s="604">
        <v>371.654</v>
      </c>
      <c r="N14" s="649">
        <v>6.4390938884015778</v>
      </c>
      <c r="P14" s="603" t="s">
        <v>202</v>
      </c>
      <c r="Q14" s="604">
        <v>1283.8440000000001</v>
      </c>
      <c r="R14" s="604">
        <v>376.673</v>
      </c>
      <c r="S14" s="649">
        <v>3.4083780892179689</v>
      </c>
    </row>
    <row r="15" spans="1:24" ht="16.5" thickBot="1">
      <c r="A15" s="603" t="s">
        <v>193</v>
      </c>
      <c r="B15" s="604">
        <v>99.843000000000004</v>
      </c>
      <c r="C15" s="604">
        <v>619</v>
      </c>
      <c r="D15" s="649">
        <v>2.4097458547534574</v>
      </c>
      <c r="E15" s="819"/>
      <c r="K15" s="603" t="s">
        <v>192</v>
      </c>
      <c r="L15" s="604">
        <v>2176.6819999999998</v>
      </c>
      <c r="M15" s="604">
        <v>539.77800000000002</v>
      </c>
      <c r="N15" s="649">
        <v>4.0325504188759078</v>
      </c>
      <c r="P15" s="603" t="s">
        <v>191</v>
      </c>
      <c r="Q15" s="604">
        <v>1121.529</v>
      </c>
      <c r="R15" s="604">
        <v>349.99400000000003</v>
      </c>
      <c r="S15" s="649">
        <v>3.2044235044029326</v>
      </c>
    </row>
    <row r="16" spans="1:24" ht="16.5" thickBot="1">
      <c r="A16" s="934" t="s">
        <v>321</v>
      </c>
      <c r="B16" s="607">
        <v>3051.364</v>
      </c>
      <c r="C16" s="607">
        <v>3357</v>
      </c>
      <c r="D16" s="728">
        <v>2.8098205833710876</v>
      </c>
      <c r="E16" s="657"/>
      <c r="K16" s="603" t="s">
        <v>351</v>
      </c>
      <c r="L16" s="604">
        <v>1920.8630000000001</v>
      </c>
      <c r="M16" s="604">
        <v>358.26400000000001</v>
      </c>
      <c r="N16" s="649">
        <v>5.361585311390483</v>
      </c>
      <c r="P16" s="603" t="s">
        <v>350</v>
      </c>
      <c r="Q16" s="604">
        <v>714.60900000000004</v>
      </c>
      <c r="R16" s="604">
        <v>193.756</v>
      </c>
      <c r="S16" s="649">
        <v>3.6881903012035755</v>
      </c>
    </row>
    <row r="17" spans="1:19" ht="15.75">
      <c r="K17" s="603" t="s">
        <v>208</v>
      </c>
      <c r="L17" s="604">
        <v>1525.53</v>
      </c>
      <c r="M17" s="604">
        <v>425.92899999999997</v>
      </c>
      <c r="N17" s="649">
        <v>3.5816532802415426</v>
      </c>
      <c r="P17" s="603" t="s">
        <v>207</v>
      </c>
      <c r="Q17" s="604">
        <v>581.14099999999996</v>
      </c>
      <c r="R17" s="604">
        <v>200.47200000000001</v>
      </c>
      <c r="S17" s="649">
        <v>2.8988636817111617</v>
      </c>
    </row>
    <row r="18" spans="1:19" ht="15.75">
      <c r="A18" s="106"/>
      <c r="B18" s="106"/>
      <c r="C18" s="106"/>
      <c r="D18" s="106"/>
      <c r="K18" s="603" t="s">
        <v>206</v>
      </c>
      <c r="L18" s="604">
        <v>934.49900000000002</v>
      </c>
      <c r="M18" s="604">
        <v>221.262</v>
      </c>
      <c r="N18" s="649">
        <v>4.2234952228579692</v>
      </c>
      <c r="P18" s="603" t="s">
        <v>201</v>
      </c>
      <c r="Q18" s="604">
        <v>468.17500000000001</v>
      </c>
      <c r="R18" s="604">
        <v>128.24</v>
      </c>
      <c r="S18" s="649">
        <v>3.6507719900187148</v>
      </c>
    </row>
    <row r="19" spans="1:19" ht="15.75">
      <c r="A19" s="106"/>
      <c r="B19" s="106"/>
      <c r="C19" s="106"/>
      <c r="D19" s="106"/>
      <c r="K19" s="603" t="s">
        <v>350</v>
      </c>
      <c r="L19" s="604">
        <v>929.77</v>
      </c>
      <c r="M19" s="604">
        <v>249.94800000000001</v>
      </c>
      <c r="N19" s="649">
        <v>3.7198537295757519</v>
      </c>
      <c r="P19" s="603" t="s">
        <v>484</v>
      </c>
      <c r="Q19" s="604">
        <v>439.29500000000002</v>
      </c>
      <c r="R19" s="604">
        <v>171.31299999999999</v>
      </c>
      <c r="S19" s="649">
        <v>2.5642829207357294</v>
      </c>
    </row>
    <row r="20" spans="1:19" ht="15.75">
      <c r="A20" s="106"/>
      <c r="B20" s="106"/>
      <c r="C20" s="106"/>
      <c r="D20" s="106"/>
      <c r="K20" s="603" t="s">
        <v>195</v>
      </c>
      <c r="L20" s="604">
        <v>918.96400000000006</v>
      </c>
      <c r="M20" s="604">
        <v>203.114</v>
      </c>
      <c r="N20" s="649">
        <v>4.5243754738718156</v>
      </c>
      <c r="P20" s="603" t="s">
        <v>208</v>
      </c>
      <c r="Q20" s="604">
        <v>408.52600000000001</v>
      </c>
      <c r="R20" s="604">
        <v>154.04599999999999</v>
      </c>
      <c r="S20" s="649">
        <v>2.6519740856627241</v>
      </c>
    </row>
    <row r="21" spans="1:19" ht="15.75">
      <c r="A21" s="106"/>
      <c r="B21" s="106"/>
      <c r="C21" s="106"/>
      <c r="D21" s="106"/>
      <c r="K21" s="603" t="s">
        <v>352</v>
      </c>
      <c r="L21" s="604">
        <v>752.572</v>
      </c>
      <c r="M21" s="604">
        <v>224.02600000000001</v>
      </c>
      <c r="N21" s="649">
        <v>3.3593065090659118</v>
      </c>
      <c r="P21" s="603" t="s">
        <v>210</v>
      </c>
      <c r="Q21" s="604">
        <v>408.20600000000002</v>
      </c>
      <c r="R21" s="604">
        <v>139.57900000000001</v>
      </c>
      <c r="S21" s="649">
        <v>2.9245516875747786</v>
      </c>
    </row>
    <row r="22" spans="1:19" ht="15.75">
      <c r="A22" s="106"/>
      <c r="B22" s="106"/>
      <c r="C22" s="106"/>
      <c r="D22" s="106"/>
      <c r="H22" s="1118"/>
      <c r="K22" s="603" t="s">
        <v>205</v>
      </c>
      <c r="L22" s="604">
        <v>749.98299999999995</v>
      </c>
      <c r="M22" s="604">
        <v>203.31399999999999</v>
      </c>
      <c r="N22" s="649">
        <v>3.6887917211800465</v>
      </c>
      <c r="P22" s="603" t="s">
        <v>205</v>
      </c>
      <c r="Q22" s="604">
        <v>338.18700000000001</v>
      </c>
      <c r="R22" s="604">
        <v>87.129000000000005</v>
      </c>
      <c r="S22" s="649">
        <v>3.8814516406707296</v>
      </c>
    </row>
    <row r="23" spans="1:19" ht="15.75">
      <c r="A23" s="106"/>
      <c r="B23" s="106"/>
      <c r="C23" s="106"/>
      <c r="D23" s="106"/>
      <c r="H23" s="1118"/>
      <c r="K23" s="603" t="s">
        <v>199</v>
      </c>
      <c r="L23" s="604">
        <v>663.73199999999997</v>
      </c>
      <c r="M23" s="604">
        <v>206.01900000000001</v>
      </c>
      <c r="N23" s="649">
        <v>3.2217028526495128</v>
      </c>
      <c r="P23" s="603" t="s">
        <v>211</v>
      </c>
      <c r="Q23" s="604">
        <v>333.66</v>
      </c>
      <c r="R23" s="604">
        <v>129.45699999999999</v>
      </c>
      <c r="S23" s="649">
        <v>2.5773809064013533</v>
      </c>
    </row>
    <row r="24" spans="1:19" ht="15.75">
      <c r="A24" s="106"/>
      <c r="B24" s="106"/>
      <c r="C24" s="106"/>
      <c r="D24" s="106"/>
      <c r="H24" s="1118"/>
      <c r="K24" s="603" t="s">
        <v>204</v>
      </c>
      <c r="L24" s="604">
        <v>486.08100000000002</v>
      </c>
      <c r="M24" s="604">
        <v>104.765</v>
      </c>
      <c r="N24" s="649">
        <v>4.6397270080656705</v>
      </c>
      <c r="P24" s="603" t="s">
        <v>212</v>
      </c>
      <c r="Q24" s="604">
        <v>315.75200000000001</v>
      </c>
      <c r="R24" s="604">
        <v>117.605</v>
      </c>
      <c r="S24" s="649">
        <v>2.684851834530845</v>
      </c>
    </row>
    <row r="25" spans="1:19" ht="15.75">
      <c r="A25" s="106"/>
      <c r="B25" s="106"/>
      <c r="C25" s="106"/>
      <c r="D25" s="106"/>
      <c r="H25" s="1118"/>
      <c r="K25" s="603" t="s">
        <v>211</v>
      </c>
      <c r="L25" s="604">
        <v>435.95400000000001</v>
      </c>
      <c r="M25" s="604">
        <v>121.96599999999999</v>
      </c>
      <c r="N25" s="649">
        <v>3.5743895839824211</v>
      </c>
      <c r="P25" s="603" t="s">
        <v>196</v>
      </c>
      <c r="Q25" s="604">
        <v>305.07100000000003</v>
      </c>
      <c r="R25" s="604">
        <v>90.096999999999994</v>
      </c>
      <c r="S25" s="649">
        <v>3.3860283916223626</v>
      </c>
    </row>
    <row r="26" spans="1:19" ht="15.75">
      <c r="A26" s="106"/>
      <c r="B26" s="106"/>
      <c r="C26" s="106"/>
      <c r="D26" s="106"/>
      <c r="H26" s="1118"/>
      <c r="K26" s="603" t="s">
        <v>483</v>
      </c>
      <c r="L26" s="604">
        <v>404.86399999999998</v>
      </c>
      <c r="M26" s="604">
        <v>133.66200000000001</v>
      </c>
      <c r="N26" s="649">
        <v>3.0290134817674432</v>
      </c>
      <c r="P26" s="603" t="s">
        <v>204</v>
      </c>
      <c r="Q26" s="604">
        <v>277.41199999999998</v>
      </c>
      <c r="R26" s="604">
        <v>103.10299999999999</v>
      </c>
      <c r="S26" s="649">
        <v>2.6906297585909238</v>
      </c>
    </row>
    <row r="27" spans="1:19" ht="15.75">
      <c r="A27" s="106"/>
      <c r="B27" s="106"/>
      <c r="C27" s="106"/>
      <c r="D27" s="106"/>
      <c r="H27" s="1118"/>
      <c r="K27" s="603" t="s">
        <v>197</v>
      </c>
      <c r="L27" s="604">
        <v>402.9</v>
      </c>
      <c r="M27" s="604">
        <v>155.827</v>
      </c>
      <c r="N27" s="649">
        <v>2.5855596270222745</v>
      </c>
      <c r="P27" s="603" t="s">
        <v>351</v>
      </c>
      <c r="Q27" s="604">
        <v>274.47399999999999</v>
      </c>
      <c r="R27" s="604">
        <v>76.373999999999995</v>
      </c>
      <c r="S27" s="649">
        <v>3.5938146489643072</v>
      </c>
    </row>
    <row r="28" spans="1:19" ht="15.75">
      <c r="H28" s="1118"/>
      <c r="K28" s="603" t="s">
        <v>213</v>
      </c>
      <c r="L28" s="604">
        <v>305.07600000000002</v>
      </c>
      <c r="M28" s="604">
        <v>56.710999999999999</v>
      </c>
      <c r="N28" s="649">
        <v>5.3794854613743368</v>
      </c>
      <c r="P28" s="603" t="s">
        <v>206</v>
      </c>
      <c r="Q28" s="604">
        <v>259.91699999999997</v>
      </c>
      <c r="R28" s="604">
        <v>85.525000000000006</v>
      </c>
      <c r="S28" s="649">
        <v>3.0390762934814384</v>
      </c>
    </row>
    <row r="29" spans="1:19" ht="15.75">
      <c r="H29" s="1118"/>
      <c r="K29" s="603" t="s">
        <v>212</v>
      </c>
      <c r="L29" s="604">
        <v>269.59300000000002</v>
      </c>
      <c r="M29" s="604">
        <v>112.414</v>
      </c>
      <c r="N29" s="649">
        <v>2.398215524756703</v>
      </c>
      <c r="P29" s="603" t="s">
        <v>209</v>
      </c>
      <c r="Q29" s="604">
        <v>237.792</v>
      </c>
      <c r="R29" s="604">
        <v>56.759</v>
      </c>
      <c r="S29" s="649">
        <v>4.1895029863105409</v>
      </c>
    </row>
    <row r="30" spans="1:19" ht="16.5" thickBot="1">
      <c r="A30" s="106"/>
      <c r="B30" s="106"/>
      <c r="C30" s="106"/>
      <c r="D30" s="106"/>
      <c r="E30" s="106"/>
      <c r="F30" s="106"/>
      <c r="G30" s="106"/>
      <c r="H30" s="106"/>
      <c r="I30" s="106"/>
      <c r="J30" s="106"/>
      <c r="K30" s="603" t="s">
        <v>508</v>
      </c>
      <c r="L30" s="604">
        <v>253.41399999999999</v>
      </c>
      <c r="M30" s="604">
        <v>34.683</v>
      </c>
      <c r="N30" s="649">
        <v>7.3065767090505434</v>
      </c>
      <c r="P30" s="603" t="s">
        <v>200</v>
      </c>
      <c r="Q30" s="604">
        <v>216.80699999999999</v>
      </c>
      <c r="R30" s="604">
        <v>53.387999999999998</v>
      </c>
      <c r="S30" s="649">
        <v>4.0609687570240505</v>
      </c>
    </row>
    <row r="31" spans="1:19" ht="16.5" thickBot="1">
      <c r="A31" s="106"/>
      <c r="B31" s="106"/>
      <c r="C31" s="106"/>
      <c r="D31" s="106"/>
      <c r="E31" s="106"/>
      <c r="F31" s="106"/>
      <c r="G31" s="106"/>
      <c r="H31" s="106"/>
      <c r="I31" s="106"/>
      <c r="J31" s="106"/>
      <c r="K31" s="1029" t="s">
        <v>506</v>
      </c>
      <c r="L31" s="933">
        <v>165.386</v>
      </c>
      <c r="M31" s="933">
        <v>57.445999999999998</v>
      </c>
      <c r="N31" s="1030">
        <v>2.8789820004874143</v>
      </c>
      <c r="P31" s="934" t="s">
        <v>321</v>
      </c>
      <c r="Q31" s="607">
        <v>24250.254000000001</v>
      </c>
      <c r="R31" s="607">
        <v>6929.0659999999998</v>
      </c>
      <c r="S31" s="728">
        <v>3.4997868399579395</v>
      </c>
    </row>
    <row r="32" spans="1:19" ht="16.5" thickBot="1">
      <c r="A32" s="106"/>
      <c r="B32" s="106"/>
      <c r="C32" s="106"/>
      <c r="D32" s="106"/>
      <c r="E32" s="106"/>
      <c r="F32" s="106"/>
      <c r="G32" s="106"/>
      <c r="H32" s="106"/>
      <c r="I32" s="106"/>
      <c r="J32" s="106"/>
      <c r="K32" s="934" t="s">
        <v>321</v>
      </c>
      <c r="L32" s="607">
        <v>65950.759000000005</v>
      </c>
      <c r="M32" s="607">
        <v>16652.241999999998</v>
      </c>
      <c r="N32" s="728">
        <v>3.9604732503887465</v>
      </c>
      <c r="P32"/>
      <c r="Q32"/>
      <c r="R32"/>
      <c r="S32"/>
    </row>
    <row r="33" spans="1:19">
      <c r="A33" s="63" t="s">
        <v>441</v>
      </c>
      <c r="B33" s="63"/>
      <c r="C33" s="106"/>
      <c r="D33" s="106"/>
      <c r="E33" s="106"/>
      <c r="F33" s="106"/>
      <c r="G33" s="106"/>
      <c r="H33" s="106"/>
      <c r="I33" s="106"/>
      <c r="J33" s="106"/>
      <c r="K33"/>
      <c r="L33"/>
      <c r="M33"/>
      <c r="N33"/>
      <c r="P33"/>
      <c r="Q33"/>
      <c r="R33"/>
      <c r="S33"/>
    </row>
    <row r="34" spans="1:19">
      <c r="A34" s="1197"/>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s="106"/>
      <c r="J42" s="106"/>
      <c r="K42" s="106"/>
      <c r="L42" s="106"/>
      <c r="M42" s="106"/>
      <c r="N42" s="106"/>
      <c r="P42"/>
      <c r="Q42"/>
      <c r="R42"/>
      <c r="S42"/>
    </row>
    <row r="43" spans="1:19">
      <c r="A43"/>
      <c r="B43"/>
      <c r="C43"/>
      <c r="D43"/>
      <c r="E43"/>
      <c r="F43"/>
      <c r="G43"/>
      <c r="H43"/>
      <c r="I43" s="106"/>
      <c r="J43" s="106"/>
      <c r="K43" s="106"/>
      <c r="L43" s="106"/>
      <c r="M43" s="106"/>
      <c r="N43" s="106"/>
      <c r="P43"/>
      <c r="Q43"/>
      <c r="R43"/>
      <c r="S43"/>
    </row>
    <row r="44" spans="1:19">
      <c r="A44"/>
      <c r="B44"/>
      <c r="C44"/>
      <c r="D44"/>
      <c r="E44"/>
      <c r="F44"/>
      <c r="G44"/>
      <c r="H44"/>
      <c r="I44" s="106"/>
      <c r="J44" s="106"/>
      <c r="K44" s="106"/>
      <c r="L44" s="106"/>
      <c r="M44" s="106"/>
      <c r="N44" s="106"/>
      <c r="P44"/>
      <c r="Q44"/>
      <c r="R44"/>
      <c r="S44"/>
    </row>
    <row r="45" spans="1:19">
      <c r="A45"/>
      <c r="B45"/>
      <c r="C45"/>
      <c r="D45"/>
      <c r="E45"/>
      <c r="F45"/>
      <c r="G45"/>
      <c r="H45"/>
      <c r="I45" s="106"/>
      <c r="J45" s="106"/>
      <c r="K45" s="106"/>
      <c r="L45" s="106"/>
      <c r="M45" s="106"/>
      <c r="N45" s="106"/>
      <c r="P45"/>
      <c r="Q45"/>
      <c r="R45"/>
      <c r="S45"/>
    </row>
    <row r="46" spans="1:19">
      <c r="A46"/>
      <c r="B46"/>
      <c r="C46"/>
      <c r="D46"/>
      <c r="E46"/>
      <c r="F46"/>
      <c r="G46"/>
      <c r="H46"/>
      <c r="I46" s="106"/>
      <c r="J46" s="106"/>
      <c r="P46"/>
      <c r="Q46"/>
      <c r="R46"/>
      <c r="S46"/>
    </row>
    <row r="47" spans="1:19">
      <c r="A47"/>
      <c r="B47"/>
      <c r="C47"/>
      <c r="D47"/>
      <c r="E47"/>
      <c r="F47"/>
      <c r="G47"/>
      <c r="H47"/>
      <c r="I47" s="106"/>
      <c r="J47" s="106"/>
      <c r="K47" s="106"/>
      <c r="P47"/>
      <c r="Q47"/>
      <c r="R47"/>
      <c r="S47"/>
    </row>
    <row r="48" spans="1:19" ht="14.25" customHeight="1">
      <c r="A48"/>
      <c r="B48"/>
      <c r="C48"/>
      <c r="D48"/>
      <c r="E48"/>
      <c r="F48"/>
      <c r="G48"/>
      <c r="H48"/>
      <c r="I48" s="106"/>
      <c r="J48" s="106"/>
      <c r="K48" s="106"/>
      <c r="P48"/>
      <c r="Q48"/>
      <c r="R48"/>
      <c r="S48"/>
    </row>
    <row r="49" spans="1:19">
      <c r="A49"/>
      <c r="B49"/>
      <c r="C49"/>
      <c r="D49"/>
      <c r="E49"/>
      <c r="F49"/>
      <c r="G49"/>
      <c r="H49"/>
      <c r="I49" s="106"/>
      <c r="J49" s="106"/>
      <c r="K49" s="106"/>
      <c r="P49"/>
      <c r="Q49"/>
      <c r="R49"/>
      <c r="S49"/>
    </row>
    <row r="50" spans="1:19">
      <c r="A50"/>
      <c r="B50"/>
      <c r="C50"/>
      <c r="D50"/>
      <c r="E50"/>
      <c r="F50"/>
      <c r="G50"/>
      <c r="H50"/>
      <c r="I50" s="106"/>
      <c r="J50" s="106"/>
      <c r="K50" s="106"/>
    </row>
    <row r="51" spans="1:19">
      <c r="A51"/>
      <c r="B51"/>
      <c r="C51"/>
      <c r="D51"/>
      <c r="E51"/>
      <c r="F51"/>
      <c r="G51"/>
      <c r="H51"/>
      <c r="I51" s="106"/>
      <c r="J51" s="106"/>
      <c r="K51" s="106"/>
      <c r="P51" s="106"/>
      <c r="Q51" s="106"/>
      <c r="R51" s="106"/>
      <c r="S51" s="106"/>
    </row>
    <row r="52" spans="1:19">
      <c r="A52"/>
      <c r="B52"/>
      <c r="C52"/>
      <c r="D52"/>
      <c r="E52"/>
      <c r="F52"/>
      <c r="G52"/>
      <c r="H52"/>
      <c r="I52" s="106"/>
      <c r="J52" s="106"/>
      <c r="K52" s="106"/>
      <c r="P52" s="106"/>
      <c r="Q52" s="106"/>
      <c r="R52" s="106"/>
      <c r="S52" s="106"/>
    </row>
    <row r="53" spans="1:19">
      <c r="A53"/>
      <c r="B53"/>
      <c r="C53"/>
      <c r="D53"/>
      <c r="E53"/>
      <c r="F53"/>
      <c r="G53"/>
      <c r="H53"/>
      <c r="I53" s="106"/>
      <c r="J53" s="106"/>
      <c r="K53" s="106"/>
      <c r="P53" s="106"/>
      <c r="Q53" s="106"/>
      <c r="R53" s="106"/>
      <c r="S53" s="106"/>
    </row>
    <row r="54" spans="1:19">
      <c r="A54"/>
      <c r="B54"/>
      <c r="C54"/>
      <c r="D54"/>
      <c r="E54"/>
      <c r="F54"/>
      <c r="G54"/>
      <c r="H54"/>
      <c r="I54" s="106"/>
      <c r="J54" s="106"/>
      <c r="K54" s="106"/>
      <c r="P54" s="106"/>
      <c r="Q54" s="106"/>
      <c r="R54" s="106"/>
      <c r="S54" s="106"/>
    </row>
    <row r="55" spans="1:19">
      <c r="A55"/>
      <c r="B55"/>
      <c r="C55"/>
      <c r="D55"/>
      <c r="E55"/>
      <c r="F55"/>
      <c r="G55"/>
      <c r="H55"/>
      <c r="I55" s="106"/>
      <c r="J55" s="106"/>
      <c r="K55" s="106"/>
      <c r="P55" s="106"/>
      <c r="Q55" s="106"/>
      <c r="R55" s="106"/>
      <c r="S55" s="106"/>
    </row>
    <row r="56" spans="1:19">
      <c r="A56"/>
      <c r="B56"/>
      <c r="C56"/>
      <c r="D56"/>
      <c r="E56"/>
      <c r="F56"/>
      <c r="G56"/>
      <c r="H56"/>
      <c r="I56" s="106"/>
      <c r="J56" s="106"/>
      <c r="K56" s="106"/>
      <c r="P56" s="106"/>
      <c r="Q56" s="106"/>
      <c r="R56" s="106"/>
      <c r="S56" s="106"/>
    </row>
    <row r="57" spans="1:19">
      <c r="A57"/>
      <c r="B57"/>
      <c r="C57"/>
      <c r="D57"/>
      <c r="E57"/>
      <c r="F57"/>
      <c r="G57"/>
      <c r="H57"/>
      <c r="I57" s="106"/>
      <c r="J57" s="106"/>
      <c r="K57" s="106"/>
      <c r="P57" s="106"/>
      <c r="Q57" s="106"/>
      <c r="R57" s="106"/>
      <c r="S57" s="106"/>
    </row>
    <row r="58" spans="1:19">
      <c r="A58"/>
      <c r="B58"/>
      <c r="C58"/>
      <c r="D58"/>
      <c r="E58"/>
      <c r="F58"/>
      <c r="G58"/>
      <c r="H58"/>
      <c r="I58" s="106"/>
      <c r="J58" s="106"/>
      <c r="K58" s="106"/>
      <c r="P58" s="106"/>
      <c r="Q58" s="106"/>
      <c r="R58" s="106"/>
      <c r="S58" s="106"/>
    </row>
    <row r="59" spans="1:19">
      <c r="A59"/>
      <c r="B59"/>
      <c r="C59"/>
      <c r="D59"/>
      <c r="E59"/>
      <c r="F59"/>
      <c r="G59"/>
      <c r="H59"/>
      <c r="I59" s="106"/>
      <c r="J59" s="106"/>
      <c r="K59" s="106"/>
      <c r="P59" s="106"/>
      <c r="Q59" s="106"/>
      <c r="R59" s="106"/>
      <c r="S59" s="106"/>
    </row>
    <row r="60" spans="1:19">
      <c r="A60"/>
      <c r="B60"/>
      <c r="C60"/>
      <c r="D60"/>
      <c r="E60"/>
      <c r="F60"/>
      <c r="G60"/>
      <c r="H60"/>
      <c r="I60" s="106"/>
      <c r="J60" s="106"/>
      <c r="K60" s="106"/>
      <c r="P60" s="106"/>
      <c r="Q60" s="106"/>
      <c r="R60" s="106"/>
      <c r="S60" s="106"/>
    </row>
    <row r="61" spans="1:19">
      <c r="A61"/>
      <c r="B61"/>
      <c r="C61"/>
      <c r="D61"/>
      <c r="E61"/>
      <c r="F61"/>
      <c r="G61"/>
      <c r="H61"/>
      <c r="I61" s="106"/>
      <c r="J61" s="106"/>
      <c r="K61" s="106"/>
      <c r="P61" s="106"/>
      <c r="Q61" s="106"/>
      <c r="R61" s="106"/>
      <c r="S61" s="106"/>
    </row>
    <row r="62" spans="1:19">
      <c r="A62"/>
      <c r="B62"/>
      <c r="C62"/>
      <c r="D62"/>
      <c r="E62"/>
      <c r="F62"/>
      <c r="G62"/>
      <c r="H62"/>
      <c r="I62" s="106"/>
      <c r="J62" s="106"/>
      <c r="K62" s="106"/>
      <c r="P62" s="106"/>
      <c r="Q62" s="106"/>
      <c r="R62" s="106"/>
      <c r="S62" s="106"/>
    </row>
    <row r="63" spans="1:19">
      <c r="A63"/>
      <c r="B63"/>
      <c r="C63"/>
      <c r="D63"/>
      <c r="E63"/>
      <c r="F63"/>
      <c r="G63"/>
      <c r="H63"/>
      <c r="I63" s="106"/>
      <c r="J63" s="106"/>
      <c r="K63" s="106"/>
      <c r="P63" s="106"/>
      <c r="Q63" s="106"/>
      <c r="R63" s="106"/>
      <c r="S63" s="106"/>
    </row>
    <row r="64" spans="1:19">
      <c r="A64"/>
      <c r="B64"/>
      <c r="C64"/>
      <c r="D64"/>
      <c r="E64"/>
      <c r="F64"/>
      <c r="G64"/>
      <c r="H64"/>
      <c r="I64" s="106"/>
      <c r="J64" s="106"/>
      <c r="K64" s="106"/>
      <c r="P64" s="106"/>
      <c r="Q64" s="106"/>
      <c r="R64" s="106"/>
      <c r="S64" s="106"/>
    </row>
    <row r="65" spans="1:19">
      <c r="A65"/>
      <c r="B65"/>
      <c r="C65"/>
      <c r="D65"/>
      <c r="E65"/>
      <c r="F65"/>
      <c r="G65"/>
      <c r="H65"/>
      <c r="I65" s="106"/>
      <c r="J65" s="106"/>
      <c r="K65" s="106"/>
      <c r="P65" s="106"/>
      <c r="Q65" s="106"/>
      <c r="R65" s="106"/>
      <c r="S65" s="106"/>
    </row>
    <row r="66" spans="1:19">
      <c r="A66"/>
      <c r="B66"/>
      <c r="C66"/>
      <c r="D66"/>
      <c r="E66"/>
      <c r="F66"/>
      <c r="G66"/>
      <c r="H66"/>
      <c r="I66" s="106"/>
      <c r="J66" s="106"/>
      <c r="K66" s="106"/>
      <c r="P66" s="106"/>
      <c r="Q66" s="106"/>
      <c r="R66" s="106"/>
      <c r="S66" s="106"/>
    </row>
    <row r="67" spans="1:19">
      <c r="A67"/>
      <c r="B67"/>
      <c r="C67"/>
      <c r="D67"/>
      <c r="E67"/>
      <c r="F67"/>
      <c r="G67"/>
      <c r="H67"/>
      <c r="I67" s="106"/>
      <c r="J67" s="106"/>
      <c r="K67" s="106"/>
      <c r="P67" s="106"/>
      <c r="Q67" s="106"/>
      <c r="R67" s="106"/>
      <c r="S67" s="106"/>
    </row>
    <row r="68" spans="1:19">
      <c r="A68"/>
      <c r="B68"/>
      <c r="C68"/>
      <c r="D68"/>
      <c r="E68"/>
      <c r="F68"/>
      <c r="G68"/>
      <c r="H68"/>
      <c r="I68" s="106"/>
      <c r="J68" s="106"/>
      <c r="K68" s="106"/>
      <c r="P68" s="106"/>
      <c r="Q68" s="106"/>
      <c r="R68" s="106"/>
      <c r="S68" s="106"/>
    </row>
    <row r="69" spans="1:19">
      <c r="A69"/>
      <c r="B69"/>
      <c r="C69"/>
      <c r="D69"/>
      <c r="E69"/>
      <c r="F69"/>
      <c r="G69"/>
      <c r="H69"/>
      <c r="I69" s="106"/>
      <c r="J69" s="106"/>
      <c r="K69" s="106"/>
      <c r="P69" s="106"/>
      <c r="Q69" s="106"/>
      <c r="R69" s="106"/>
      <c r="S69" s="106"/>
    </row>
    <row r="70" spans="1:19">
      <c r="A70"/>
      <c r="B70"/>
      <c r="C70"/>
      <c r="D70"/>
      <c r="E70"/>
      <c r="F70"/>
      <c r="G70"/>
      <c r="H70"/>
      <c r="I70" s="106"/>
      <c r="J70" s="106"/>
      <c r="K70" s="106"/>
      <c r="P70" s="106"/>
      <c r="Q70" s="106"/>
      <c r="R70" s="106"/>
      <c r="S70" s="106"/>
    </row>
    <row r="71" spans="1:19">
      <c r="A71"/>
      <c r="B71"/>
      <c r="C71"/>
      <c r="D71"/>
      <c r="E71"/>
      <c r="F71"/>
      <c r="G71"/>
      <c r="H71"/>
      <c r="I71" s="106"/>
      <c r="J71" s="106"/>
      <c r="K71" s="106"/>
      <c r="P71" s="106"/>
      <c r="Q71" s="106"/>
      <c r="R71" s="106"/>
      <c r="S71" s="106"/>
    </row>
    <row r="72" spans="1:19">
      <c r="A72"/>
      <c r="B72"/>
      <c r="C72"/>
      <c r="D72"/>
      <c r="E72"/>
      <c r="F72"/>
      <c r="G72"/>
      <c r="H72"/>
      <c r="I72" s="106"/>
      <c r="J72" s="106"/>
      <c r="K72" s="106"/>
      <c r="P72" s="106"/>
      <c r="Q72" s="106"/>
      <c r="R72" s="106"/>
      <c r="S72" s="106"/>
    </row>
    <row r="73" spans="1:19">
      <c r="A73"/>
      <c r="B73"/>
      <c r="C73"/>
      <c r="D73"/>
      <c r="E73"/>
      <c r="F73"/>
      <c r="G73"/>
      <c r="H73"/>
      <c r="I73" s="106"/>
      <c r="J73" s="106"/>
      <c r="K73" s="106"/>
    </row>
    <row r="74" spans="1:19">
      <c r="A74"/>
      <c r="B74"/>
      <c r="C74"/>
      <c r="D74"/>
      <c r="E74"/>
      <c r="F74"/>
      <c r="G74"/>
      <c r="H74"/>
      <c r="I74" s="106"/>
      <c r="J74" s="106"/>
      <c r="K74" s="106"/>
    </row>
    <row r="75" spans="1:19">
      <c r="A75"/>
      <c r="B75"/>
      <c r="C75"/>
      <c r="D75"/>
      <c r="E75"/>
      <c r="F75"/>
      <c r="G75"/>
      <c r="H75"/>
      <c r="I75" s="106"/>
      <c r="J75" s="106"/>
      <c r="K75" s="106"/>
    </row>
    <row r="76" spans="1:19">
      <c r="A76"/>
      <c r="B76"/>
      <c r="C76"/>
      <c r="D76"/>
      <c r="E76"/>
      <c r="F76"/>
      <c r="G76"/>
      <c r="H76"/>
      <c r="I76" s="106"/>
      <c r="J76" s="106"/>
      <c r="K76" s="106"/>
    </row>
    <row r="77" spans="1:19">
      <c r="A77"/>
      <c r="B77"/>
      <c r="C77"/>
      <c r="D77"/>
      <c r="E77"/>
      <c r="F77"/>
      <c r="G77"/>
      <c r="H77"/>
      <c r="I77" s="106"/>
      <c r="J77" s="106"/>
      <c r="K77" s="106"/>
    </row>
    <row r="78" spans="1:19">
      <c r="A78"/>
      <c r="B78"/>
      <c r="C78"/>
      <c r="D78"/>
      <c r="E78"/>
      <c r="F78"/>
      <c r="G78"/>
      <c r="H78"/>
      <c r="I78" s="106"/>
      <c r="J78" s="106"/>
      <c r="K78" s="106"/>
    </row>
    <row r="79" spans="1:19">
      <c r="A79"/>
      <c r="B79"/>
      <c r="C79"/>
      <c r="D79"/>
      <c r="E79"/>
      <c r="F79"/>
      <c r="G79"/>
      <c r="H79"/>
      <c r="I79" s="106"/>
      <c r="J79" s="106"/>
      <c r="K79" s="106"/>
    </row>
    <row r="80" spans="1:19">
      <c r="A80"/>
      <c r="B80"/>
      <c r="C80"/>
      <c r="D80"/>
      <c r="E80"/>
      <c r="F80"/>
      <c r="G80"/>
      <c r="H80"/>
      <c r="I80" s="106"/>
      <c r="J80" s="106"/>
      <c r="K80" s="106"/>
    </row>
    <row r="81" spans="1:11">
      <c r="A81"/>
      <c r="B81"/>
      <c r="C81"/>
      <c r="D81"/>
      <c r="E81"/>
      <c r="F81"/>
      <c r="G81"/>
      <c r="H81"/>
      <c r="I81" s="106"/>
      <c r="J81" s="106"/>
      <c r="K81" s="106"/>
    </row>
    <row r="82" spans="1:11">
      <c r="A82"/>
      <c r="B82"/>
      <c r="C82"/>
      <c r="D82"/>
      <c r="E82"/>
      <c r="F82"/>
      <c r="G82"/>
      <c r="H82"/>
      <c r="I82" s="106"/>
      <c r="J82" s="106"/>
      <c r="K82" s="106"/>
    </row>
    <row r="83" spans="1:11">
      <c r="A83" s="106"/>
      <c r="B83" s="106"/>
      <c r="C83" s="106"/>
      <c r="D83" s="106"/>
      <c r="E83" s="106"/>
      <c r="F83" s="106"/>
      <c r="G83" s="106"/>
      <c r="H83" s="106"/>
      <c r="I83" s="106"/>
      <c r="J83" s="106"/>
      <c r="K83" s="106"/>
    </row>
    <row r="84" spans="1:11">
      <c r="A84" s="106"/>
      <c r="B84" s="106"/>
      <c r="C84" s="106"/>
      <c r="D84" s="106"/>
      <c r="E84" s="106"/>
      <c r="F84" s="106"/>
      <c r="G84" s="106"/>
      <c r="H84" s="106"/>
      <c r="I84" s="106"/>
      <c r="J84" s="106"/>
      <c r="K84" s="106"/>
    </row>
    <row r="85" spans="1:11">
      <c r="A85" s="106"/>
      <c r="B85" s="106"/>
      <c r="C85" s="106"/>
      <c r="D85" s="106"/>
      <c r="E85" s="106"/>
      <c r="F85" s="106"/>
      <c r="G85" s="106"/>
      <c r="H85" s="106"/>
      <c r="I85" s="106"/>
      <c r="J85" s="106"/>
      <c r="K85" s="106"/>
    </row>
    <row r="86" spans="1:11">
      <c r="A86" s="106"/>
      <c r="B86" s="106"/>
      <c r="C86" s="106"/>
      <c r="D86" s="106"/>
      <c r="E86" s="106"/>
      <c r="F86" s="106"/>
      <c r="G86" s="106"/>
      <c r="H86" s="106"/>
      <c r="I86" s="106"/>
      <c r="J86" s="106"/>
      <c r="K86" s="106"/>
    </row>
    <row r="87" spans="1:11">
      <c r="A87" s="106"/>
      <c r="B87" s="106"/>
      <c r="C87" s="106"/>
      <c r="D87" s="106"/>
      <c r="E87" s="106"/>
      <c r="F87" s="106"/>
      <c r="G87" s="106"/>
      <c r="H87" s="106"/>
      <c r="I87" s="106"/>
      <c r="J87" s="106"/>
      <c r="K87" s="106"/>
    </row>
    <row r="88" spans="1:11">
      <c r="A88" s="106"/>
      <c r="B88" s="106"/>
      <c r="C88" s="106"/>
      <c r="D88" s="106"/>
      <c r="E88" s="106"/>
      <c r="F88" s="106"/>
      <c r="G88" s="106"/>
      <c r="H88" s="106"/>
      <c r="I88" s="106"/>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49">
    <sortCondition descending="1" ref="Q7:Q49"/>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I30" sqref="I30"/>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43" t="s">
        <v>513</v>
      </c>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row>
    <row r="3" spans="1:27" ht="18" customHeight="1">
      <c r="A3" s="1546" t="s">
        <v>503</v>
      </c>
      <c r="B3" s="1546"/>
      <c r="C3" s="1546"/>
      <c r="D3" s="1546"/>
      <c r="E3" s="1546"/>
      <c r="F3" s="1546"/>
      <c r="G3" s="1546"/>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681.38400000000001</v>
      </c>
      <c r="C8" s="602">
        <v>2813</v>
      </c>
      <c r="D8" s="729">
        <v>2.3861713806018336</v>
      </c>
      <c r="E8" s="822"/>
      <c r="F8" s="821" t="s">
        <v>209</v>
      </c>
      <c r="G8" s="602">
        <v>97.408000000000001</v>
      </c>
      <c r="H8" s="602">
        <v>1119</v>
      </c>
      <c r="I8" s="729">
        <v>2.2155572437582127</v>
      </c>
      <c r="J8" s="657"/>
      <c r="K8" s="740" t="s">
        <v>194</v>
      </c>
      <c r="L8" s="602">
        <v>895.024</v>
      </c>
      <c r="M8" s="602">
        <v>283.76799999999997</v>
      </c>
      <c r="N8" s="729">
        <v>3.1540695215810102</v>
      </c>
      <c r="O8" s="657"/>
      <c r="P8" s="740" t="s">
        <v>445</v>
      </c>
      <c r="Q8" s="602">
        <v>541.61900000000003</v>
      </c>
      <c r="R8" s="602">
        <v>141.749</v>
      </c>
      <c r="S8" s="729">
        <v>3.8209722819914078</v>
      </c>
    </row>
    <row r="9" spans="1:27" ht="15.75">
      <c r="A9" s="605" t="s">
        <v>209</v>
      </c>
      <c r="B9" s="604">
        <v>291.005</v>
      </c>
      <c r="C9" s="604">
        <v>1945</v>
      </c>
      <c r="D9" s="649">
        <v>2.0270682634318997</v>
      </c>
      <c r="E9" s="823"/>
      <c r="F9" s="605" t="s">
        <v>445</v>
      </c>
      <c r="G9" s="604">
        <v>72.908000000000001</v>
      </c>
      <c r="H9" s="606">
        <v>933</v>
      </c>
      <c r="I9" s="650">
        <v>2.0934328194436822</v>
      </c>
      <c r="J9" s="657"/>
      <c r="K9" s="603" t="s">
        <v>191</v>
      </c>
      <c r="L9" s="604">
        <v>881.28599999999994</v>
      </c>
      <c r="M9" s="604">
        <v>396.24</v>
      </c>
      <c r="N9" s="649">
        <v>2.2241217443973347</v>
      </c>
      <c r="O9" s="657"/>
      <c r="P9" s="603" t="s">
        <v>196</v>
      </c>
      <c r="Q9" s="604">
        <v>442.553</v>
      </c>
      <c r="R9" s="604">
        <v>132.95699999999999</v>
      </c>
      <c r="S9" s="649">
        <v>3.3285423106718715</v>
      </c>
    </row>
    <row r="10" spans="1:27" ht="16.5" thickBot="1">
      <c r="A10" s="605" t="s">
        <v>205</v>
      </c>
      <c r="B10" s="604">
        <v>277.66199999999998</v>
      </c>
      <c r="C10" s="604">
        <v>605</v>
      </c>
      <c r="D10" s="649">
        <v>3.0673372661725411</v>
      </c>
      <c r="E10" s="822"/>
      <c r="F10" s="939" t="s">
        <v>213</v>
      </c>
      <c r="G10" s="933">
        <v>25.015999999999998</v>
      </c>
      <c r="H10" s="933">
        <v>355</v>
      </c>
      <c r="I10" s="1030">
        <v>1.3879517109050208</v>
      </c>
      <c r="J10" s="657"/>
      <c r="K10" s="603" t="s">
        <v>196</v>
      </c>
      <c r="L10" s="604">
        <v>528.12099999999998</v>
      </c>
      <c r="M10" s="604">
        <v>150.691</v>
      </c>
      <c r="N10" s="649">
        <v>3.5046618577088213</v>
      </c>
      <c r="O10" s="657"/>
      <c r="P10" s="603" t="s">
        <v>194</v>
      </c>
      <c r="Q10" s="604">
        <v>347.66800000000001</v>
      </c>
      <c r="R10" s="604">
        <v>65.841999999999999</v>
      </c>
      <c r="S10" s="649">
        <v>5.2803377783177909</v>
      </c>
    </row>
    <row r="11" spans="1:27" ht="16.5" thickBot="1">
      <c r="A11" s="605" t="s">
        <v>194</v>
      </c>
      <c r="B11" s="604">
        <v>248.05</v>
      </c>
      <c r="C11" s="604">
        <v>451</v>
      </c>
      <c r="D11" s="649">
        <v>2.2571054222938924</v>
      </c>
      <c r="E11" s="823"/>
      <c r="F11" s="1022" t="s">
        <v>321</v>
      </c>
      <c r="G11" s="607">
        <v>205.33</v>
      </c>
      <c r="H11" s="607">
        <v>2574</v>
      </c>
      <c r="I11" s="728">
        <v>2.0814493741781521</v>
      </c>
      <c r="J11" s="657"/>
      <c r="K11" s="603" t="s">
        <v>211</v>
      </c>
      <c r="L11" s="604">
        <v>391.13099999999997</v>
      </c>
      <c r="M11" s="604">
        <v>88.256</v>
      </c>
      <c r="N11" s="649">
        <v>4.4317780094271209</v>
      </c>
      <c r="O11" s="657"/>
      <c r="P11" s="603" t="s">
        <v>193</v>
      </c>
      <c r="Q11" s="604">
        <v>192.161</v>
      </c>
      <c r="R11" s="604">
        <v>30.53</v>
      </c>
      <c r="S11" s="649">
        <v>6.2941696691778573</v>
      </c>
    </row>
    <row r="12" spans="1:27" ht="15.75">
      <c r="A12" s="605" t="s">
        <v>196</v>
      </c>
      <c r="B12" s="604">
        <v>232.78800000000001</v>
      </c>
      <c r="C12" s="604">
        <v>409</v>
      </c>
      <c r="D12" s="649">
        <v>1.7311545268656461</v>
      </c>
      <c r="E12" s="823"/>
      <c r="F12"/>
      <c r="G12"/>
      <c r="H12"/>
      <c r="I12"/>
      <c r="J12" s="657"/>
      <c r="K12" s="603" t="s">
        <v>445</v>
      </c>
      <c r="L12" s="604">
        <v>367.18599999999998</v>
      </c>
      <c r="M12" s="604">
        <v>66.661000000000001</v>
      </c>
      <c r="N12" s="649">
        <v>5.5082582019471653</v>
      </c>
      <c r="O12" s="657"/>
      <c r="P12" s="603" t="s">
        <v>431</v>
      </c>
      <c r="Q12" s="604">
        <v>109.47499999999999</v>
      </c>
      <c r="R12" s="604">
        <v>14.5</v>
      </c>
      <c r="S12" s="649">
        <v>7.55</v>
      </c>
    </row>
    <row r="13" spans="1:27" ht="15.75">
      <c r="A13" s="605" t="s">
        <v>213</v>
      </c>
      <c r="B13" s="604">
        <v>228.506</v>
      </c>
      <c r="C13" s="606">
        <v>891</v>
      </c>
      <c r="D13" s="650">
        <v>1.5161177387027036</v>
      </c>
      <c r="E13" s="823"/>
      <c r="J13" s="657"/>
      <c r="K13" s="603" t="s">
        <v>209</v>
      </c>
      <c r="L13" s="604">
        <v>195.08600000000001</v>
      </c>
      <c r="M13" s="604">
        <v>80.436999999999998</v>
      </c>
      <c r="N13" s="649">
        <v>2.4253266531571294</v>
      </c>
      <c r="O13" s="657"/>
      <c r="P13" s="603" t="s">
        <v>211</v>
      </c>
      <c r="Q13" s="604">
        <v>55.878</v>
      </c>
      <c r="R13" s="604">
        <v>9.9749999999999996</v>
      </c>
      <c r="S13" s="649">
        <v>5.6018045112781953</v>
      </c>
    </row>
    <row r="14" spans="1:27" ht="16.5" thickBot="1">
      <c r="A14" s="605" t="s">
        <v>204</v>
      </c>
      <c r="B14" s="604">
        <v>160.41999999999999</v>
      </c>
      <c r="C14" s="604">
        <v>340</v>
      </c>
      <c r="D14" s="649">
        <v>1.7938536342101983</v>
      </c>
      <c r="E14" s="823"/>
      <c r="F14" s="106"/>
      <c r="G14" s="106"/>
      <c r="H14" s="106"/>
      <c r="I14" s="106"/>
      <c r="J14" s="657"/>
      <c r="K14" s="603" t="s">
        <v>204</v>
      </c>
      <c r="L14" s="604">
        <v>163.77500000000001</v>
      </c>
      <c r="M14" s="604">
        <v>75.355000000000004</v>
      </c>
      <c r="N14" s="649">
        <v>2.1733793378010748</v>
      </c>
      <c r="O14" s="657"/>
      <c r="P14" s="1029" t="s">
        <v>205</v>
      </c>
      <c r="Q14" s="933">
        <v>33.139000000000003</v>
      </c>
      <c r="R14" s="933">
        <v>11.085000000000001</v>
      </c>
      <c r="S14" s="1030">
        <v>2.9895354082092918</v>
      </c>
    </row>
    <row r="15" spans="1:27" ht="16.5" thickBot="1">
      <c r="A15" s="605" t="s">
        <v>445</v>
      </c>
      <c r="B15" s="604">
        <v>133.33699999999999</v>
      </c>
      <c r="C15" s="604">
        <v>1063</v>
      </c>
      <c r="D15" s="649">
        <v>2.6864711220441442</v>
      </c>
      <c r="E15" s="823"/>
      <c r="F15" s="106"/>
      <c r="G15" s="106"/>
      <c r="H15" s="106"/>
      <c r="I15" s="106"/>
      <c r="J15" s="657"/>
      <c r="K15" s="603" t="s">
        <v>205</v>
      </c>
      <c r="L15" s="604">
        <v>145.971</v>
      </c>
      <c r="M15" s="604">
        <v>49.665999999999997</v>
      </c>
      <c r="N15" s="649">
        <v>2.9390528731929288</v>
      </c>
      <c r="O15" s="657"/>
      <c r="P15" s="934" t="s">
        <v>321</v>
      </c>
      <c r="Q15" s="607">
        <v>1730.473</v>
      </c>
      <c r="R15" s="607">
        <v>408.22800000000001</v>
      </c>
      <c r="S15" s="728">
        <v>4.2389865467336882</v>
      </c>
    </row>
    <row r="16" spans="1:27" ht="16.5" thickBot="1">
      <c r="A16" s="605" t="s">
        <v>191</v>
      </c>
      <c r="B16" s="604">
        <v>132.74199999999999</v>
      </c>
      <c r="C16" s="604">
        <v>1831</v>
      </c>
      <c r="D16" s="649">
        <v>2.9844811740067199</v>
      </c>
      <c r="E16" s="823"/>
      <c r="F16" s="106"/>
      <c r="G16" s="106"/>
      <c r="H16" s="106"/>
      <c r="I16" s="106"/>
      <c r="J16" s="657"/>
      <c r="K16" s="603" t="s">
        <v>192</v>
      </c>
      <c r="L16" s="604">
        <v>107.137</v>
      </c>
      <c r="M16" s="604">
        <v>11.118</v>
      </c>
      <c r="N16" s="649">
        <v>9.6363554596150376</v>
      </c>
      <c r="O16" s="657"/>
      <c r="P16"/>
      <c r="Q16"/>
      <c r="R16"/>
      <c r="S16"/>
    </row>
    <row r="17" spans="1:19" ht="16.5" thickBot="1">
      <c r="A17" s="1022" t="s">
        <v>321</v>
      </c>
      <c r="B17" s="607">
        <v>2579.0149999999999</v>
      </c>
      <c r="C17" s="607">
        <v>11128</v>
      </c>
      <c r="D17" s="728">
        <v>2.2751538862705338</v>
      </c>
      <c r="E17" s="822"/>
      <c r="J17" s="657"/>
      <c r="K17" s="603" t="s">
        <v>193</v>
      </c>
      <c r="L17" s="604">
        <v>94.7</v>
      </c>
      <c r="M17" s="604">
        <v>15.698</v>
      </c>
      <c r="N17" s="649">
        <v>6.0326156198241812</v>
      </c>
      <c r="O17" s="657"/>
      <c r="P17"/>
      <c r="Q17"/>
      <c r="R17"/>
      <c r="S17"/>
    </row>
    <row r="18" spans="1:19" ht="15.75">
      <c r="A18"/>
      <c r="B18"/>
      <c r="C18"/>
      <c r="D18"/>
      <c r="E18" s="824"/>
      <c r="F18" s="106"/>
      <c r="G18" s="106"/>
      <c r="H18" s="106"/>
      <c r="K18" s="603" t="s">
        <v>212</v>
      </c>
      <c r="L18" s="604">
        <v>66.748999999999995</v>
      </c>
      <c r="M18" s="604">
        <v>32.201999999999998</v>
      </c>
      <c r="N18" s="649">
        <v>2.0728215638780201</v>
      </c>
      <c r="O18" s="657"/>
      <c r="P18"/>
      <c r="Q18"/>
      <c r="R18"/>
      <c r="S18"/>
    </row>
    <row r="19" spans="1:19" ht="16.5" thickBot="1">
      <c r="A19"/>
      <c r="B19"/>
      <c r="C19"/>
      <c r="D19"/>
      <c r="E19" s="825"/>
      <c r="F19" s="106"/>
      <c r="G19" s="106"/>
      <c r="H19" s="106"/>
      <c r="J19" s="657"/>
      <c r="K19" s="603" t="s">
        <v>200</v>
      </c>
      <c r="L19" s="604">
        <v>59.523000000000003</v>
      </c>
      <c r="M19" s="604">
        <v>21.552</v>
      </c>
      <c r="N19" s="649">
        <v>2.7618318485523385</v>
      </c>
      <c r="O19" s="657"/>
      <c r="P19"/>
      <c r="Q19"/>
      <c r="R19"/>
      <c r="S19"/>
    </row>
    <row r="20" spans="1:19" ht="15" customHeight="1" thickBot="1">
      <c r="E20" s="825"/>
      <c r="F20" s="106"/>
      <c r="G20" s="106"/>
      <c r="H20" s="106"/>
      <c r="J20" s="657"/>
      <c r="K20" s="934" t="s">
        <v>321</v>
      </c>
      <c r="L20" s="607">
        <v>3944.942</v>
      </c>
      <c r="M20" s="607">
        <v>1287.6089999999999</v>
      </c>
      <c r="N20" s="728">
        <v>3.0637732417216719</v>
      </c>
      <c r="O20" s="657"/>
    </row>
    <row r="21" spans="1:19">
      <c r="A21" s="106"/>
      <c r="B21" s="106"/>
      <c r="C21" s="106"/>
      <c r="D21" s="106"/>
      <c r="E21" s="826"/>
      <c r="F21" s="106"/>
      <c r="G21" s="106"/>
      <c r="H21" s="106"/>
      <c r="J21" s="657"/>
      <c r="K21"/>
      <c r="L21"/>
      <c r="M21"/>
      <c r="N21"/>
      <c r="P21" s="106"/>
      <c r="Q21" s="106"/>
      <c r="R21" s="106"/>
      <c r="S21" s="106"/>
    </row>
    <row r="22" spans="1:19">
      <c r="A22" s="106"/>
      <c r="B22" s="106"/>
      <c r="C22" s="106"/>
      <c r="D22" s="106"/>
      <c r="F22" s="106"/>
      <c r="G22" s="106"/>
      <c r="H22" s="106"/>
      <c r="K22"/>
      <c r="L22"/>
      <c r="M22"/>
      <c r="N22"/>
      <c r="P22" s="106"/>
      <c r="Q22" s="106"/>
      <c r="R22" s="106"/>
      <c r="S22" s="106"/>
    </row>
    <row r="23" spans="1:19">
      <c r="A23" s="106"/>
      <c r="B23" s="106"/>
      <c r="C23" s="106"/>
      <c r="D23" s="106"/>
      <c r="F23" s="106"/>
      <c r="G23" s="106"/>
      <c r="H23" s="106"/>
      <c r="K23"/>
      <c r="L23"/>
      <c r="M23"/>
      <c r="N23"/>
      <c r="P23" s="106"/>
      <c r="Q23" s="106"/>
      <c r="R23" s="106"/>
      <c r="S23" s="106"/>
    </row>
    <row r="24" spans="1:19">
      <c r="F24" s="106"/>
      <c r="G24" s="106"/>
      <c r="H24" s="106"/>
      <c r="K24"/>
      <c r="L24"/>
      <c r="M24"/>
      <c r="N24"/>
      <c r="P24" s="106"/>
      <c r="Q24" s="106"/>
      <c r="R24" s="106"/>
      <c r="S24" s="106"/>
    </row>
    <row r="25" spans="1:19">
      <c r="A25" s="63"/>
      <c r="B25" s="63"/>
      <c r="C25" s="106"/>
      <c r="D25" s="106"/>
      <c r="E25" s="106"/>
      <c r="F25" s="106"/>
      <c r="G25" s="106"/>
      <c r="H25" s="106"/>
      <c r="I25" s="106"/>
      <c r="K25"/>
      <c r="L25"/>
      <c r="M25"/>
      <c r="N25"/>
      <c r="P25" s="106"/>
      <c r="Q25" s="106"/>
      <c r="R25" s="106"/>
      <c r="S25" s="106"/>
    </row>
    <row r="26" spans="1:19">
      <c r="A26" s="63" t="s">
        <v>441</v>
      </c>
      <c r="B26" s="63"/>
      <c r="C26" s="106"/>
      <c r="D26" s="106"/>
      <c r="E26" s="106"/>
      <c r="F26" s="106"/>
      <c r="G26" s="106"/>
      <c r="H26" s="106"/>
      <c r="I26" s="106"/>
      <c r="P26" s="106"/>
      <c r="Q26" s="106"/>
      <c r="R26" s="106"/>
      <c r="S26" s="106"/>
    </row>
    <row r="27" spans="1:19">
      <c r="A27" s="106"/>
      <c r="B27" s="106"/>
      <c r="C27" s="106"/>
      <c r="D27" s="106"/>
      <c r="E27" s="106"/>
      <c r="F27" s="106"/>
      <c r="G27" s="106"/>
      <c r="H27" s="106"/>
      <c r="I27" s="106"/>
      <c r="J27" s="106"/>
      <c r="K27" s="106"/>
      <c r="L27" s="106"/>
      <c r="M27" s="106"/>
      <c r="N27" s="106"/>
      <c r="P27" s="106"/>
      <c r="Q27" s="106"/>
      <c r="R27" s="106"/>
      <c r="S27" s="106"/>
    </row>
    <row r="28" spans="1:19">
      <c r="A28" s="106"/>
      <c r="B28" s="106"/>
      <c r="C28" s="106"/>
      <c r="D28" s="106"/>
      <c r="E28" s="106"/>
      <c r="F28" s="106"/>
      <c r="G28" s="106"/>
      <c r="H28" s="106"/>
      <c r="I28" s="106"/>
      <c r="J28" s="106"/>
      <c r="K28" s="106"/>
      <c r="L28" s="106"/>
      <c r="M28" s="106"/>
      <c r="N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s="106"/>
      <c r="B31" s="106"/>
      <c r="C31" s="106"/>
      <c r="D31" s="106"/>
      <c r="E31" s="106"/>
      <c r="F31" s="106"/>
      <c r="G31" s="106"/>
      <c r="H31" s="106"/>
      <c r="I31" s="106"/>
      <c r="J31" s="106"/>
      <c r="K31" s="106"/>
      <c r="L31" s="106"/>
      <c r="M31" s="106"/>
      <c r="N31" s="106"/>
      <c r="P31" s="106"/>
      <c r="Q31" s="106"/>
      <c r="R31" s="106"/>
      <c r="S31" s="106"/>
    </row>
    <row r="32" spans="1:19">
      <c r="A32" s="106"/>
      <c r="B32" s="106"/>
      <c r="C32" s="106"/>
      <c r="D32" s="106"/>
      <c r="E32" s="106"/>
      <c r="F32" s="106"/>
      <c r="G32" s="106"/>
      <c r="H32" s="106"/>
      <c r="I32" s="106"/>
      <c r="J32" s="106"/>
      <c r="K32" s="106"/>
      <c r="L32" s="106"/>
      <c r="M32" s="106"/>
      <c r="N32" s="106"/>
      <c r="P32" s="106"/>
      <c r="Q32" s="106"/>
      <c r="R32" s="106"/>
      <c r="S32" s="106"/>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row>
    <row r="36" spans="1:19">
      <c r="A36"/>
      <c r="B36"/>
      <c r="C36"/>
      <c r="D36"/>
      <c r="E36"/>
      <c r="F36"/>
      <c r="G36"/>
      <c r="H36"/>
      <c r="I36" s="106"/>
      <c r="J36" s="106"/>
      <c r="K36" s="106"/>
      <c r="L36" s="106"/>
      <c r="M36" s="106"/>
      <c r="N36" s="106"/>
    </row>
    <row r="37" spans="1:19">
      <c r="A37"/>
      <c r="B37"/>
      <c r="C37"/>
      <c r="D37"/>
      <c r="E37"/>
      <c r="F37"/>
      <c r="G37"/>
      <c r="H37"/>
      <c r="I37" s="106"/>
      <c r="J37" s="106"/>
      <c r="K37" s="106"/>
      <c r="L37" s="106"/>
    </row>
    <row r="38" spans="1:19">
      <c r="A38"/>
      <c r="B38"/>
      <c r="C38"/>
      <c r="D38"/>
      <c r="E38"/>
      <c r="F38"/>
      <c r="G38"/>
      <c r="H38"/>
      <c r="I38" s="106"/>
      <c r="J38" s="106"/>
      <c r="K38" s="106"/>
      <c r="L38" s="106"/>
    </row>
    <row r="39" spans="1:19">
      <c r="A39"/>
      <c r="B39"/>
      <c r="C39"/>
      <c r="D39"/>
      <c r="E39"/>
      <c r="F39"/>
      <c r="G39"/>
      <c r="H39"/>
      <c r="I39" s="106"/>
      <c r="J39" s="106"/>
      <c r="K39" s="106"/>
      <c r="L39" s="106"/>
    </row>
    <row r="40" spans="1:19">
      <c r="A40"/>
      <c r="B40"/>
      <c r="C40"/>
      <c r="D40"/>
      <c r="E40"/>
      <c r="F40"/>
      <c r="G40"/>
      <c r="H40"/>
      <c r="I40" s="106"/>
      <c r="J40" s="106"/>
      <c r="K40" s="106"/>
      <c r="L40" s="106"/>
    </row>
    <row r="41" spans="1:19">
      <c r="A41"/>
      <c r="B41"/>
      <c r="C41"/>
      <c r="D41"/>
      <c r="E41"/>
      <c r="F41"/>
      <c r="G41"/>
      <c r="H41"/>
      <c r="I41" s="106"/>
      <c r="J41" s="106"/>
      <c r="K41" s="106"/>
      <c r="L41" s="106"/>
    </row>
    <row r="42" spans="1:19">
      <c r="A42"/>
      <c r="B42"/>
      <c r="C42"/>
      <c r="D42"/>
      <c r="E42"/>
      <c r="F42"/>
      <c r="G42"/>
      <c r="H42"/>
      <c r="I42" s="106"/>
      <c r="J42" s="106"/>
      <c r="K42" s="106"/>
      <c r="L42" s="106"/>
    </row>
    <row r="43" spans="1:19">
      <c r="A43"/>
      <c r="B43"/>
      <c r="C43"/>
      <c r="D43"/>
      <c r="E43"/>
      <c r="F43"/>
      <c r="G43"/>
      <c r="H43"/>
      <c r="I43" s="106"/>
      <c r="J43" s="106"/>
      <c r="K43" s="106"/>
      <c r="L43" s="106"/>
    </row>
    <row r="44" spans="1:19">
      <c r="A44"/>
      <c r="B44"/>
      <c r="C44"/>
      <c r="D44"/>
      <c r="E44"/>
      <c r="F44"/>
      <c r="G44"/>
      <c r="H44"/>
      <c r="I44" s="106"/>
      <c r="J44" s="106"/>
      <c r="K44" s="106"/>
      <c r="L44" s="106"/>
    </row>
    <row r="45" spans="1:19">
      <c r="A45"/>
      <c r="B45"/>
      <c r="C45"/>
      <c r="D45"/>
      <c r="E45"/>
      <c r="F45"/>
      <c r="G45"/>
      <c r="H45"/>
      <c r="I45" s="106"/>
      <c r="J45" s="106"/>
      <c r="K45" s="106"/>
      <c r="L45" s="106"/>
    </row>
    <row r="46" spans="1:19">
      <c r="A46"/>
      <c r="B46"/>
      <c r="C46"/>
      <c r="D46"/>
      <c r="E46"/>
      <c r="F46"/>
      <c r="G46"/>
      <c r="H46"/>
      <c r="I46" s="106"/>
      <c r="J46" s="106"/>
      <c r="K46" s="106"/>
      <c r="L46" s="106"/>
    </row>
    <row r="47" spans="1:19">
      <c r="A47"/>
      <c r="B47"/>
      <c r="C47"/>
      <c r="D47"/>
      <c r="E47"/>
      <c r="F47"/>
      <c r="G47"/>
      <c r="H47"/>
      <c r="I47" s="106"/>
      <c r="J47" s="106"/>
      <c r="K47" s="106"/>
      <c r="L47" s="106"/>
    </row>
    <row r="48" spans="1:19">
      <c r="A48"/>
      <c r="B48"/>
      <c r="C48"/>
      <c r="D48"/>
      <c r="E48"/>
      <c r="F48"/>
      <c r="G48"/>
      <c r="H48"/>
      <c r="I48" s="106"/>
      <c r="J48" s="106"/>
      <c r="K48" s="106"/>
      <c r="L48" s="106"/>
    </row>
    <row r="49" spans="1:12">
      <c r="A49"/>
      <c r="B49"/>
      <c r="C49"/>
      <c r="D49"/>
      <c r="E49"/>
      <c r="F49"/>
      <c r="G49"/>
      <c r="H49"/>
      <c r="I49" s="106"/>
      <c r="J49" s="106"/>
      <c r="K49" s="106"/>
      <c r="L49" s="106"/>
    </row>
    <row r="50" spans="1:12">
      <c r="A50"/>
      <c r="B50"/>
      <c r="C50"/>
      <c r="D50"/>
      <c r="E50"/>
      <c r="F50"/>
      <c r="G50"/>
      <c r="H50"/>
      <c r="I50" s="106"/>
      <c r="J50" s="106"/>
      <c r="K50" s="106"/>
      <c r="L50" s="106"/>
    </row>
    <row r="51" spans="1:12">
      <c r="A51"/>
      <c r="B51"/>
      <c r="C51"/>
      <c r="D51"/>
      <c r="E51"/>
      <c r="F51"/>
      <c r="G51"/>
      <c r="H51"/>
      <c r="I51" s="106"/>
      <c r="J51" s="106"/>
      <c r="K51" s="106"/>
      <c r="L51" s="106"/>
    </row>
    <row r="52" spans="1:12">
      <c r="A52"/>
      <c r="B52"/>
      <c r="C52"/>
      <c r="D52"/>
      <c r="E52"/>
      <c r="F52"/>
      <c r="G52"/>
      <c r="H52"/>
      <c r="I52" s="106"/>
      <c r="J52" s="106"/>
      <c r="K52" s="106"/>
      <c r="L52" s="106"/>
    </row>
    <row r="53" spans="1:12">
      <c r="A53"/>
      <c r="B53"/>
      <c r="C53"/>
      <c r="D53"/>
      <c r="E53"/>
      <c r="F53"/>
      <c r="G53"/>
      <c r="H53"/>
      <c r="I53" s="106"/>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19">
    <sortCondition descending="1" ref="Q8:Q19"/>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29" t="s">
        <v>490</v>
      </c>
      <c r="B5" s="1529"/>
      <c r="C5" s="1529"/>
      <c r="D5" s="1529"/>
      <c r="E5" s="1529"/>
      <c r="F5" s="1529"/>
      <c r="H5" s="648" t="s">
        <v>330</v>
      </c>
    </row>
    <row r="6" spans="1:20" ht="15.75" customHeight="1" thickBot="1">
      <c r="A6" s="1530" t="s">
        <v>169</v>
      </c>
      <c r="B6" s="1532" t="s">
        <v>492</v>
      </c>
      <c r="C6" s="1533"/>
      <c r="D6" s="1534"/>
      <c r="E6" s="1535" t="s">
        <v>495</v>
      </c>
      <c r="F6" s="1537" t="s">
        <v>496</v>
      </c>
    </row>
    <row r="7" spans="1:20" ht="21" customHeight="1" thickBot="1">
      <c r="A7" s="1531"/>
      <c r="B7" s="1133" t="s">
        <v>311</v>
      </c>
      <c r="C7" s="1133" t="s">
        <v>319</v>
      </c>
      <c r="D7" s="1133" t="s">
        <v>320</v>
      </c>
      <c r="E7" s="1536"/>
      <c r="F7" s="1538"/>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8">
        <v>0</v>
      </c>
      <c r="D10" s="878">
        <f t="shared" si="0"/>
        <v>0</v>
      </c>
      <c r="E10" s="734">
        <v>21098</v>
      </c>
      <c r="F10" s="878">
        <f t="shared" si="1"/>
        <v>-29.799033083704618</v>
      </c>
      <c r="O10"/>
      <c r="P10"/>
      <c r="Q10"/>
      <c r="R10"/>
      <c r="S10"/>
      <c r="T10"/>
    </row>
    <row r="11" spans="1:20" ht="17.25" customHeight="1" thickBot="1">
      <c r="A11" s="844" t="s">
        <v>173</v>
      </c>
      <c r="B11" s="1263">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6"/>
      <c r="O14"/>
      <c r="P14"/>
      <c r="Q14"/>
      <c r="R14"/>
      <c r="S14"/>
      <c r="T14"/>
    </row>
    <row r="15" spans="1:20">
      <c r="L15" s="1066"/>
      <c r="O15"/>
      <c r="P15"/>
      <c r="Q15"/>
      <c r="R15"/>
      <c r="S15"/>
      <c r="T15"/>
    </row>
    <row r="16" spans="1:20" ht="15.75">
      <c r="A16" s="570" t="s">
        <v>306</v>
      </c>
      <c r="L16" s="1066"/>
      <c r="O16"/>
      <c r="P16"/>
      <c r="Q16"/>
      <c r="R16"/>
      <c r="S16"/>
      <c r="T16"/>
    </row>
    <row r="17" spans="1:20">
      <c r="L17" s="1066"/>
      <c r="O17"/>
      <c r="P17"/>
      <c r="Q17"/>
      <c r="R17"/>
      <c r="S17"/>
      <c r="T17"/>
    </row>
    <row r="18" spans="1:20" ht="33" customHeight="1" thickBot="1">
      <c r="A18" s="1529" t="s">
        <v>491</v>
      </c>
      <c r="B18" s="1529"/>
      <c r="C18" s="1529"/>
      <c r="D18" s="1529"/>
      <c r="E18" s="1529"/>
      <c r="F18" s="1529"/>
      <c r="L18" s="1066"/>
      <c r="O18"/>
      <c r="P18"/>
      <c r="Q18"/>
      <c r="R18"/>
      <c r="S18"/>
      <c r="T18"/>
    </row>
    <row r="19" spans="1:20" ht="16.5" customHeight="1" thickBot="1">
      <c r="A19" s="1540" t="s">
        <v>176</v>
      </c>
      <c r="B19" s="1532" t="s">
        <v>492</v>
      </c>
      <c r="C19" s="1533"/>
      <c r="D19" s="1534"/>
      <c r="E19" s="1535" t="s">
        <v>495</v>
      </c>
      <c r="F19" s="1537" t="s">
        <v>496</v>
      </c>
      <c r="L19" s="1066"/>
      <c r="O19"/>
      <c r="P19"/>
      <c r="Q19"/>
      <c r="R19"/>
      <c r="S19"/>
      <c r="T19"/>
    </row>
    <row r="20" spans="1:20" ht="21" customHeight="1" thickBot="1">
      <c r="A20" s="1541"/>
      <c r="B20" s="842" t="s">
        <v>311</v>
      </c>
      <c r="C20" s="842" t="s">
        <v>436</v>
      </c>
      <c r="D20" s="842" t="s">
        <v>437</v>
      </c>
      <c r="E20" s="1536"/>
      <c r="F20" s="1538"/>
      <c r="L20" s="1154"/>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542"/>
      <c r="B27" s="1542"/>
      <c r="C27" s="1542"/>
      <c r="D27" s="1542"/>
      <c r="E27" s="1542"/>
      <c r="F27" s="1542"/>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97" t="s">
        <v>441</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539"/>
      <c r="D32" s="1539"/>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539"/>
      <c r="C43" s="1539"/>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t="s">
        <v>303</v>
      </c>
    </row>
    <row r="2" spans="1:24" ht="28.5" customHeight="1">
      <c r="A2" s="1543" t="s">
        <v>489</v>
      </c>
      <c r="B2" s="1543"/>
      <c r="C2" s="1543"/>
      <c r="D2" s="1543"/>
      <c r="E2" s="1543"/>
      <c r="F2" s="1543"/>
      <c r="G2" s="1543"/>
      <c r="H2" s="1543"/>
      <c r="I2" s="1543"/>
      <c r="J2" s="1543"/>
      <c r="K2" s="1543"/>
      <c r="L2" s="1543"/>
      <c r="M2" s="1543"/>
      <c r="N2" s="1543"/>
      <c r="O2" s="1543"/>
      <c r="P2" s="1543"/>
      <c r="Q2" s="1543"/>
      <c r="R2" s="1543"/>
      <c r="S2" s="1543"/>
      <c r="T2" s="1543"/>
      <c r="U2" s="1543"/>
      <c r="V2" s="1543"/>
      <c r="W2" s="1543"/>
      <c r="X2" s="1543"/>
    </row>
    <row r="3" spans="1:24" ht="15.75" customHeight="1">
      <c r="A3" s="1544" t="s">
        <v>488</v>
      </c>
      <c r="B3" s="1544"/>
      <c r="C3" s="1544"/>
      <c r="D3" s="1544"/>
      <c r="E3" s="1544"/>
      <c r="F3" s="1544"/>
      <c r="P3" s="588"/>
    </row>
    <row r="4" spans="1:24" ht="4.5" customHeight="1">
      <c r="A4" s="589"/>
      <c r="B4" s="589"/>
      <c r="C4" s="587"/>
      <c r="D4" s="587"/>
    </row>
    <row r="5" spans="1:24" ht="15.75" thickBot="1">
      <c r="A5" s="590" t="s">
        <v>178</v>
      </c>
      <c r="B5" s="1545" t="s">
        <v>179</v>
      </c>
      <c r="C5" s="1545"/>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4" t="s">
        <v>321</v>
      </c>
      <c r="G9" s="607">
        <v>2648.6289999999999</v>
      </c>
      <c r="H9" s="607">
        <v>14811</v>
      </c>
      <c r="I9" s="935">
        <v>2.5268909735664873</v>
      </c>
      <c r="K9" s="603" t="s">
        <v>445</v>
      </c>
      <c r="L9" s="604">
        <v>93317.489000000001</v>
      </c>
      <c r="M9" s="604">
        <v>32465.682000000001</v>
      </c>
      <c r="N9" s="649">
        <v>2.8743424826251918</v>
      </c>
      <c r="P9" s="603" t="s">
        <v>198</v>
      </c>
      <c r="Q9" s="604">
        <v>37875.502</v>
      </c>
      <c r="R9" s="604">
        <v>6850.8130000000001</v>
      </c>
      <c r="S9" s="649">
        <v>5.5286141951327528</v>
      </c>
    </row>
    <row r="10" spans="1:24" ht="15.75">
      <c r="A10" s="603" t="s">
        <v>444</v>
      </c>
      <c r="B10" s="604">
        <v>5221.7070000000003</v>
      </c>
      <c r="C10" s="604">
        <v>2465</v>
      </c>
      <c r="D10" s="649">
        <v>4.7928389756223382</v>
      </c>
      <c r="H10" s="1118"/>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18"/>
      <c r="K12" s="603" t="s">
        <v>201</v>
      </c>
      <c r="L12" s="604">
        <v>39275.796999999999</v>
      </c>
      <c r="M12" s="604">
        <v>11133.459000000001</v>
      </c>
      <c r="N12" s="649">
        <v>3.5277263786573423</v>
      </c>
      <c r="P12" s="603" t="s">
        <v>445</v>
      </c>
      <c r="Q12" s="604">
        <v>20609.751</v>
      </c>
      <c r="R12" s="604">
        <v>7950.4059999999999</v>
      </c>
      <c r="S12" s="649">
        <v>2.5922891233479146</v>
      </c>
    </row>
    <row r="13" spans="1:24" ht="15.75">
      <c r="A13" s="603" t="s">
        <v>199</v>
      </c>
      <c r="B13" s="604">
        <v>1361.6990000000001</v>
      </c>
      <c r="C13" s="604">
        <v>1675</v>
      </c>
      <c r="D13" s="649">
        <v>2.808721336768349</v>
      </c>
      <c r="H13" s="1118"/>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454</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4"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18"/>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18"/>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18"/>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18"/>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18"/>
      <c r="K26" s="1029" t="s">
        <v>212</v>
      </c>
      <c r="L26" s="933">
        <v>5779.451</v>
      </c>
      <c r="M26" s="933">
        <v>2156.9169999999999</v>
      </c>
      <c r="N26" s="1030">
        <v>2.6794962439444818</v>
      </c>
      <c r="P26" s="603" t="s">
        <v>196</v>
      </c>
      <c r="Q26" s="604">
        <v>3276.471</v>
      </c>
      <c r="R26" s="604">
        <v>1115.085</v>
      </c>
      <c r="S26" s="649">
        <v>2.9383150163440455</v>
      </c>
    </row>
    <row r="27" spans="1:19" ht="16.5" thickBot="1">
      <c r="A27"/>
      <c r="B27"/>
      <c r="C27"/>
      <c r="D27"/>
      <c r="H27" s="1118"/>
      <c r="K27" s="934" t="s">
        <v>321</v>
      </c>
      <c r="L27" s="607">
        <v>1016881.716</v>
      </c>
      <c r="M27" s="607">
        <v>270617.55</v>
      </c>
      <c r="N27" s="728">
        <v>3.7576340337128915</v>
      </c>
      <c r="P27" s="603" t="s">
        <v>204</v>
      </c>
      <c r="Q27" s="604">
        <v>3158.2240000000002</v>
      </c>
      <c r="R27" s="604">
        <v>1139.3520000000001</v>
      </c>
      <c r="S27" s="649">
        <v>2.7719475631762616</v>
      </c>
    </row>
    <row r="28" spans="1:19" ht="15.75">
      <c r="H28" s="1118"/>
      <c r="K28"/>
      <c r="L28"/>
      <c r="M28"/>
      <c r="N28"/>
      <c r="P28" s="603" t="s">
        <v>206</v>
      </c>
      <c r="Q28" s="604">
        <v>2728.4009999999998</v>
      </c>
      <c r="R28" s="604">
        <v>854.34500000000003</v>
      </c>
      <c r="S28" s="649">
        <v>3.1935588082097977</v>
      </c>
    </row>
    <row r="29" spans="1:19" ht="15.75">
      <c r="H29" s="1118"/>
      <c r="K29"/>
      <c r="L29"/>
      <c r="M29"/>
      <c r="N29"/>
      <c r="P29" s="603" t="s">
        <v>482</v>
      </c>
      <c r="Q29" s="604">
        <v>2434.027</v>
      </c>
      <c r="R29" s="604">
        <v>962.03</v>
      </c>
      <c r="S29" s="649">
        <v>2.5300946955916137</v>
      </c>
    </row>
    <row r="30" spans="1:19" ht="15.75">
      <c r="A30"/>
      <c r="B30"/>
      <c r="C30"/>
      <c r="D30"/>
      <c r="E30"/>
      <c r="F30"/>
      <c r="G30"/>
      <c r="H30"/>
      <c r="I30"/>
      <c r="J30"/>
      <c r="K30"/>
      <c r="L30"/>
      <c r="M30"/>
      <c r="N30"/>
      <c r="P30" s="603" t="s">
        <v>484</v>
      </c>
      <c r="Q30" s="604">
        <v>2052.5819999999999</v>
      </c>
      <c r="R30" s="604">
        <v>932.322</v>
      </c>
      <c r="S30" s="649">
        <v>2.2015805698031365</v>
      </c>
    </row>
    <row r="31" spans="1:19" ht="15.75">
      <c r="A31"/>
      <c r="B31"/>
      <c r="C31"/>
      <c r="D31"/>
      <c r="E31"/>
      <c r="F31"/>
      <c r="G31"/>
      <c r="H31"/>
      <c r="I31"/>
      <c r="J31"/>
      <c r="K31"/>
      <c r="L31"/>
      <c r="M31"/>
      <c r="N31"/>
      <c r="P31" s="603" t="s">
        <v>483</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4" t="s">
        <v>321</v>
      </c>
      <c r="Q33" s="607">
        <v>347744.33399999997</v>
      </c>
      <c r="R33" s="607">
        <v>103137.30899999999</v>
      </c>
      <c r="S33" s="728">
        <v>3.3716638272964827</v>
      </c>
    </row>
    <row r="34" spans="1:19">
      <c r="A34" s="1197" t="s">
        <v>441</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411" t="s">
        <v>208</v>
      </c>
      <c r="B40" s="1412">
        <v>2455442</v>
      </c>
      <c r="C40" s="1413">
        <v>839888</v>
      </c>
      <c r="D40"/>
      <c r="E40"/>
      <c r="F40"/>
      <c r="G40"/>
      <c r="H40"/>
      <c r="I40"/>
      <c r="J40"/>
      <c r="K40"/>
      <c r="L40"/>
      <c r="M40"/>
      <c r="N40"/>
      <c r="P40"/>
      <c r="Q40"/>
      <c r="R40"/>
      <c r="S40"/>
    </row>
    <row r="41" spans="1:19">
      <c r="A41" s="1414" t="s">
        <v>350</v>
      </c>
      <c r="B41" s="1415">
        <v>831196</v>
      </c>
      <c r="C41" s="1416">
        <v>253768</v>
      </c>
      <c r="D41"/>
      <c r="E41"/>
      <c r="F41"/>
      <c r="G41"/>
      <c r="H41"/>
      <c r="I41"/>
      <c r="J41"/>
      <c r="K41"/>
      <c r="L41"/>
      <c r="M41"/>
      <c r="N41"/>
      <c r="P41"/>
      <c r="Q41"/>
      <c r="R41"/>
      <c r="S41"/>
    </row>
    <row r="42" spans="1:19" ht="14.25" customHeight="1">
      <c r="A42" s="1414" t="s">
        <v>197</v>
      </c>
      <c r="B42" s="1415">
        <v>472654</v>
      </c>
      <c r="C42" s="1416">
        <v>191185</v>
      </c>
      <c r="D42"/>
      <c r="E42"/>
      <c r="F42"/>
      <c r="G42"/>
      <c r="H42"/>
      <c r="I42"/>
      <c r="J42"/>
      <c r="K42"/>
      <c r="L42"/>
      <c r="M42"/>
      <c r="N42"/>
      <c r="P42"/>
      <c r="Q42"/>
      <c r="R42"/>
      <c r="S42"/>
    </row>
    <row r="43" spans="1:19">
      <c r="A43" s="1414" t="s">
        <v>207</v>
      </c>
      <c r="B43" s="1415">
        <v>596995</v>
      </c>
      <c r="C43" s="1416">
        <v>219262</v>
      </c>
      <c r="D43"/>
      <c r="E43"/>
      <c r="F43"/>
      <c r="G43"/>
      <c r="H43"/>
      <c r="I43"/>
      <c r="J43"/>
      <c r="K43"/>
      <c r="L43"/>
      <c r="M43"/>
      <c r="N43"/>
      <c r="P43"/>
      <c r="Q43"/>
      <c r="R43"/>
      <c r="S43"/>
    </row>
    <row r="44" spans="1:19">
      <c r="A44" s="1414" t="s">
        <v>199</v>
      </c>
      <c r="B44" s="1415">
        <v>1193624</v>
      </c>
      <c r="C44" s="1416">
        <v>418031</v>
      </c>
      <c r="D44"/>
      <c r="E44"/>
      <c r="F44"/>
      <c r="G44"/>
      <c r="H44"/>
      <c r="I44"/>
      <c r="J44"/>
      <c r="K44"/>
      <c r="L44"/>
      <c r="M44"/>
      <c r="N44"/>
      <c r="P44"/>
      <c r="Q44"/>
      <c r="R44"/>
      <c r="S44"/>
    </row>
    <row r="45" spans="1:19">
      <c r="A45" s="1414" t="s">
        <v>505</v>
      </c>
      <c r="B45" s="1415">
        <v>42167</v>
      </c>
      <c r="C45" s="1416">
        <v>10774</v>
      </c>
      <c r="D45"/>
      <c r="E45"/>
      <c r="F45"/>
      <c r="G45"/>
      <c r="H45"/>
      <c r="I45"/>
      <c r="J45"/>
      <c r="K45"/>
      <c r="L45"/>
      <c r="M45"/>
      <c r="N45"/>
      <c r="P45"/>
      <c r="Q45"/>
      <c r="R45"/>
      <c r="S45"/>
    </row>
    <row r="46" spans="1:19">
      <c r="A46" s="1414" t="s">
        <v>205</v>
      </c>
      <c r="B46" s="1415">
        <v>2177495</v>
      </c>
      <c r="C46" s="1416">
        <v>560007</v>
      </c>
      <c r="D46"/>
      <c r="E46"/>
      <c r="F46"/>
      <c r="G46"/>
      <c r="H46"/>
      <c r="I46"/>
      <c r="J46"/>
      <c r="P46"/>
      <c r="Q46"/>
      <c r="R46"/>
      <c r="S46"/>
    </row>
    <row r="47" spans="1:19">
      <c r="A47" s="1414" t="s">
        <v>210</v>
      </c>
      <c r="B47" s="1415">
        <v>398322</v>
      </c>
      <c r="C47" s="1416">
        <v>129045</v>
      </c>
      <c r="D47"/>
      <c r="E47"/>
      <c r="F47"/>
      <c r="G47"/>
      <c r="H47"/>
      <c r="I47"/>
      <c r="J47"/>
      <c r="K47"/>
      <c r="P47"/>
      <c r="Q47"/>
      <c r="R47"/>
      <c r="S47"/>
    </row>
    <row r="48" spans="1:19" ht="14.25" customHeight="1">
      <c r="A48" s="1414" t="s">
        <v>509</v>
      </c>
      <c r="B48" s="1415">
        <v>101067</v>
      </c>
      <c r="C48" s="1416">
        <v>20613</v>
      </c>
      <c r="D48"/>
      <c r="E48"/>
      <c r="F48"/>
      <c r="G48"/>
      <c r="H48"/>
      <c r="I48"/>
      <c r="J48"/>
      <c r="K48"/>
      <c r="P48"/>
      <c r="Q48"/>
      <c r="R48"/>
      <c r="S48"/>
    </row>
    <row r="49" spans="1:19">
      <c r="A49" s="1414" t="s">
        <v>192</v>
      </c>
      <c r="B49" s="1415">
        <v>8296109</v>
      </c>
      <c r="C49" s="1416">
        <v>2103192</v>
      </c>
      <c r="D49"/>
      <c r="E49"/>
      <c r="F49"/>
      <c r="G49"/>
      <c r="H49"/>
      <c r="I49"/>
      <c r="J49"/>
      <c r="K49"/>
      <c r="P49"/>
      <c r="Q49"/>
      <c r="R49"/>
      <c r="S49"/>
    </row>
    <row r="50" spans="1:19">
      <c r="A50" s="1414" t="s">
        <v>510</v>
      </c>
      <c r="B50" s="1415">
        <v>422</v>
      </c>
      <c r="C50" s="1416">
        <v>230</v>
      </c>
      <c r="D50"/>
      <c r="E50"/>
      <c r="F50"/>
      <c r="G50"/>
      <c r="H50"/>
      <c r="I50"/>
      <c r="J50"/>
      <c r="K50"/>
      <c r="P50"/>
      <c r="Q50"/>
      <c r="R50"/>
      <c r="S50"/>
    </row>
    <row r="51" spans="1:19">
      <c r="A51" s="1414" t="s">
        <v>511</v>
      </c>
      <c r="B51" s="1415">
        <v>61216</v>
      </c>
      <c r="C51" s="1416">
        <v>76820</v>
      </c>
      <c r="D51"/>
      <c r="E51"/>
      <c r="F51"/>
      <c r="G51"/>
      <c r="H51"/>
      <c r="I51"/>
      <c r="J51"/>
      <c r="K51"/>
      <c r="P51"/>
      <c r="Q51"/>
      <c r="R51"/>
      <c r="S51"/>
    </row>
    <row r="52" spans="1:19">
      <c r="A52" s="1414" t="s">
        <v>201</v>
      </c>
      <c r="B52" s="1415">
        <v>4604277</v>
      </c>
      <c r="C52" s="1416">
        <v>1267409</v>
      </c>
      <c r="D52"/>
      <c r="E52"/>
      <c r="F52"/>
      <c r="G52"/>
      <c r="H52"/>
      <c r="I52"/>
      <c r="J52"/>
      <c r="K52"/>
      <c r="P52"/>
      <c r="Q52"/>
      <c r="R52"/>
      <c r="S52"/>
    </row>
    <row r="53" spans="1:19">
      <c r="A53" s="1414" t="s">
        <v>193</v>
      </c>
      <c r="B53" s="1415">
        <v>9183086</v>
      </c>
      <c r="C53" s="1416">
        <v>2421747</v>
      </c>
      <c r="D53"/>
      <c r="E53"/>
      <c r="F53"/>
      <c r="G53"/>
      <c r="H53"/>
      <c r="I53"/>
      <c r="J53"/>
      <c r="K53"/>
      <c r="P53"/>
      <c r="Q53"/>
      <c r="R53"/>
      <c r="S53"/>
    </row>
    <row r="54" spans="1:19">
      <c r="A54" s="1414" t="s">
        <v>445</v>
      </c>
      <c r="B54" s="1415">
        <v>9159281</v>
      </c>
      <c r="C54" s="1416">
        <v>3046710</v>
      </c>
      <c r="D54"/>
      <c r="E54"/>
      <c r="F54"/>
      <c r="G54"/>
      <c r="H54"/>
      <c r="I54"/>
      <c r="J54"/>
      <c r="K54"/>
      <c r="P54"/>
      <c r="Q54"/>
      <c r="R54"/>
      <c r="S54"/>
    </row>
    <row r="55" spans="1:19">
      <c r="A55" s="1414" t="s">
        <v>202</v>
      </c>
      <c r="B55" s="1415">
        <v>367062</v>
      </c>
      <c r="C55" s="1416">
        <v>215394</v>
      </c>
      <c r="D55"/>
      <c r="E55"/>
      <c r="F55"/>
      <c r="G55"/>
      <c r="H55"/>
      <c r="I55"/>
      <c r="J55"/>
      <c r="K55"/>
      <c r="P55"/>
      <c r="Q55"/>
      <c r="R55"/>
      <c r="S55"/>
    </row>
    <row r="56" spans="1:19">
      <c r="A56" s="1414" t="s">
        <v>211</v>
      </c>
      <c r="B56" s="1415">
        <v>129338</v>
      </c>
      <c r="C56" s="1416">
        <v>26352</v>
      </c>
      <c r="D56"/>
      <c r="E56"/>
      <c r="F56"/>
      <c r="G56"/>
      <c r="H56"/>
      <c r="I56"/>
      <c r="J56"/>
      <c r="K56"/>
      <c r="P56"/>
      <c r="Q56"/>
      <c r="R56"/>
      <c r="S56"/>
    </row>
    <row r="57" spans="1:19">
      <c r="A57" s="1414" t="s">
        <v>198</v>
      </c>
      <c r="B57" s="1415">
        <v>6211480</v>
      </c>
      <c r="C57" s="1416">
        <v>1044420</v>
      </c>
      <c r="D57"/>
      <c r="E57"/>
      <c r="F57"/>
      <c r="G57"/>
      <c r="H57"/>
      <c r="I57"/>
      <c r="J57"/>
      <c r="K57"/>
      <c r="P57"/>
      <c r="Q57"/>
      <c r="R57"/>
      <c r="S57"/>
    </row>
    <row r="58" spans="1:19">
      <c r="A58" s="1414" t="s">
        <v>338</v>
      </c>
      <c r="B58" s="1415">
        <v>1329910</v>
      </c>
      <c r="C58" s="1416">
        <v>375809</v>
      </c>
      <c r="D58"/>
      <c r="E58"/>
      <c r="F58"/>
      <c r="G58"/>
      <c r="H58"/>
      <c r="I58"/>
      <c r="J58"/>
      <c r="K58"/>
      <c r="P58"/>
      <c r="Q58"/>
      <c r="R58"/>
      <c r="S58"/>
    </row>
    <row r="59" spans="1:19">
      <c r="A59" s="1414" t="s">
        <v>517</v>
      </c>
      <c r="B59" s="1415">
        <v>36003</v>
      </c>
      <c r="C59" s="1416">
        <v>6532</v>
      </c>
      <c r="D59"/>
      <c r="E59"/>
      <c r="F59"/>
      <c r="G59"/>
      <c r="H59"/>
      <c r="I59"/>
      <c r="J59"/>
      <c r="K59"/>
      <c r="P59"/>
      <c r="Q59"/>
      <c r="R59"/>
      <c r="S59"/>
    </row>
    <row r="60" spans="1:19">
      <c r="A60" s="1414" t="s">
        <v>482</v>
      </c>
      <c r="B60" s="1415">
        <v>51860</v>
      </c>
      <c r="C60" s="1416">
        <v>20500</v>
      </c>
      <c r="D60"/>
      <c r="E60"/>
      <c r="F60"/>
      <c r="G60"/>
      <c r="H60"/>
      <c r="I60"/>
      <c r="J60"/>
      <c r="K60"/>
      <c r="P60"/>
      <c r="Q60"/>
      <c r="R60"/>
      <c r="S60"/>
    </row>
    <row r="61" spans="1:19">
      <c r="A61" s="1414" t="s">
        <v>506</v>
      </c>
      <c r="B61" s="1415">
        <v>192879</v>
      </c>
      <c r="C61" s="1416">
        <v>69602</v>
      </c>
      <c r="D61"/>
      <c r="E61"/>
      <c r="F61"/>
      <c r="G61"/>
      <c r="H61"/>
      <c r="I61"/>
      <c r="J61"/>
      <c r="K61"/>
      <c r="P61"/>
      <c r="Q61"/>
      <c r="R61"/>
      <c r="S61"/>
    </row>
    <row r="62" spans="1:19">
      <c r="A62" s="1414" t="s">
        <v>518</v>
      </c>
      <c r="B62" s="1415">
        <v>36157</v>
      </c>
      <c r="C62" s="1416">
        <v>50050</v>
      </c>
      <c r="D62"/>
      <c r="E62"/>
      <c r="F62"/>
      <c r="G62"/>
      <c r="H62"/>
      <c r="I62"/>
      <c r="J62"/>
      <c r="K62"/>
      <c r="P62"/>
      <c r="Q62"/>
      <c r="R62"/>
      <c r="S62"/>
    </row>
    <row r="63" spans="1:19">
      <c r="A63" s="1414" t="s">
        <v>209</v>
      </c>
      <c r="B63" s="1415">
        <v>970410</v>
      </c>
      <c r="C63" s="1416">
        <v>358730</v>
      </c>
      <c r="D63"/>
      <c r="E63"/>
      <c r="F63"/>
      <c r="G63"/>
      <c r="H63"/>
      <c r="I63"/>
      <c r="J63"/>
      <c r="K63"/>
      <c r="P63"/>
      <c r="Q63"/>
      <c r="R63"/>
      <c r="S63"/>
    </row>
    <row r="64" spans="1:19">
      <c r="A64" s="1414" t="s">
        <v>519</v>
      </c>
      <c r="B64" s="1415">
        <v>76751</v>
      </c>
      <c r="C64" s="1416">
        <v>19602</v>
      </c>
      <c r="D64"/>
      <c r="E64"/>
      <c r="F64"/>
      <c r="G64"/>
      <c r="H64"/>
      <c r="I64"/>
      <c r="J64"/>
      <c r="K64"/>
      <c r="P64"/>
      <c r="Q64"/>
      <c r="R64"/>
      <c r="S64"/>
    </row>
    <row r="65" spans="1:19">
      <c r="A65" s="1414" t="s">
        <v>213</v>
      </c>
      <c r="B65" s="1415">
        <v>311087</v>
      </c>
      <c r="C65" s="1416">
        <v>67791</v>
      </c>
      <c r="D65"/>
      <c r="E65"/>
      <c r="F65"/>
      <c r="G65"/>
      <c r="H65"/>
      <c r="I65"/>
      <c r="J65"/>
      <c r="K65"/>
      <c r="P65"/>
      <c r="Q65"/>
      <c r="R65"/>
      <c r="S65"/>
    </row>
    <row r="66" spans="1:19">
      <c r="A66" s="1414" t="s">
        <v>483</v>
      </c>
      <c r="B66" s="1415">
        <v>502286</v>
      </c>
      <c r="C66" s="1416">
        <v>182927</v>
      </c>
      <c r="D66"/>
      <c r="E66"/>
      <c r="F66"/>
      <c r="G66"/>
      <c r="H66"/>
      <c r="I66"/>
      <c r="J66"/>
      <c r="K66"/>
      <c r="P66"/>
      <c r="Q66"/>
      <c r="R66"/>
      <c r="S66"/>
    </row>
    <row r="67" spans="1:19">
      <c r="A67" s="1414" t="s">
        <v>507</v>
      </c>
      <c r="B67" s="1415">
        <v>192508</v>
      </c>
      <c r="C67" s="1416">
        <v>48604</v>
      </c>
      <c r="D67"/>
      <c r="E67"/>
      <c r="F67"/>
      <c r="G67"/>
      <c r="H67"/>
      <c r="I67"/>
      <c r="J67"/>
      <c r="K67"/>
      <c r="P67"/>
      <c r="Q67"/>
      <c r="R67"/>
      <c r="S67"/>
    </row>
    <row r="68" spans="1:19">
      <c r="A68" s="1414" t="s">
        <v>194</v>
      </c>
      <c r="B68" s="1415">
        <v>18917009</v>
      </c>
      <c r="C68" s="1416">
        <v>5392903</v>
      </c>
      <c r="D68"/>
      <c r="E68"/>
      <c r="F68"/>
      <c r="G68"/>
      <c r="H68"/>
      <c r="I68"/>
      <c r="J68"/>
      <c r="K68"/>
      <c r="P68"/>
      <c r="Q68"/>
      <c r="R68"/>
      <c r="S68"/>
    </row>
    <row r="69" spans="1:19">
      <c r="A69" s="1414" t="s">
        <v>431</v>
      </c>
      <c r="B69" s="1415">
        <v>152233</v>
      </c>
      <c r="C69" s="1416">
        <v>16339</v>
      </c>
      <c r="D69"/>
      <c r="E69"/>
      <c r="F69"/>
      <c r="G69"/>
      <c r="H69"/>
      <c r="I69"/>
      <c r="J69"/>
      <c r="K69"/>
      <c r="P69"/>
      <c r="Q69"/>
      <c r="R69"/>
      <c r="S69"/>
    </row>
    <row r="70" spans="1:19">
      <c r="A70" s="1414" t="s">
        <v>351</v>
      </c>
      <c r="B70" s="1415">
        <v>3321167</v>
      </c>
      <c r="C70" s="1416">
        <v>671958</v>
      </c>
      <c r="D70"/>
      <c r="E70"/>
      <c r="F70"/>
      <c r="G70"/>
      <c r="H70"/>
      <c r="I70"/>
      <c r="J70"/>
      <c r="K70"/>
      <c r="P70"/>
      <c r="Q70"/>
      <c r="R70"/>
      <c r="S70"/>
    </row>
    <row r="71" spans="1:19">
      <c r="A71" s="1414" t="s">
        <v>196</v>
      </c>
      <c r="B71" s="1415">
        <v>3283425</v>
      </c>
      <c r="C71" s="1416">
        <v>880758</v>
      </c>
      <c r="D71"/>
      <c r="E71"/>
      <c r="F71"/>
      <c r="G71"/>
      <c r="H71"/>
      <c r="I71"/>
      <c r="J71"/>
      <c r="K71"/>
      <c r="P71"/>
      <c r="Q71"/>
      <c r="R71"/>
      <c r="S71"/>
    </row>
    <row r="72" spans="1:19">
      <c r="A72" s="1414" t="s">
        <v>212</v>
      </c>
      <c r="B72" s="1415">
        <v>486034</v>
      </c>
      <c r="C72" s="1416">
        <v>185947</v>
      </c>
      <c r="D72"/>
      <c r="E72"/>
      <c r="F72"/>
      <c r="G72"/>
      <c r="H72"/>
      <c r="I72"/>
      <c r="J72"/>
      <c r="K72"/>
      <c r="P72"/>
      <c r="Q72"/>
      <c r="R72"/>
      <c r="S72"/>
    </row>
    <row r="73" spans="1:19">
      <c r="A73" s="1414" t="s">
        <v>520</v>
      </c>
      <c r="B73" s="1415">
        <v>3561</v>
      </c>
      <c r="C73" s="1416">
        <v>795</v>
      </c>
      <c r="D73"/>
      <c r="E73"/>
      <c r="F73"/>
      <c r="G73"/>
      <c r="H73"/>
      <c r="I73"/>
      <c r="J73"/>
      <c r="K73"/>
    </row>
    <row r="74" spans="1:19">
      <c r="A74" s="1414" t="s">
        <v>206</v>
      </c>
      <c r="B74" s="1415">
        <v>1363871</v>
      </c>
      <c r="C74" s="1416">
        <v>342541</v>
      </c>
      <c r="D74"/>
      <c r="E74"/>
      <c r="F74"/>
      <c r="G74"/>
      <c r="H74"/>
      <c r="I74"/>
      <c r="J74"/>
      <c r="K74"/>
    </row>
    <row r="75" spans="1:19">
      <c r="A75" s="1414" t="s">
        <v>352</v>
      </c>
      <c r="B75" s="1415">
        <v>1229041</v>
      </c>
      <c r="C75" s="1416">
        <v>378620</v>
      </c>
      <c r="D75"/>
      <c r="E75"/>
      <c r="F75"/>
      <c r="G75"/>
      <c r="H75"/>
      <c r="I75"/>
      <c r="J75"/>
      <c r="K75"/>
    </row>
    <row r="76" spans="1:19">
      <c r="A76" s="1414" t="s">
        <v>508</v>
      </c>
      <c r="B76" s="1415">
        <v>286425</v>
      </c>
      <c r="C76" s="1416">
        <v>38876</v>
      </c>
      <c r="D76"/>
      <c r="E76"/>
      <c r="F76"/>
      <c r="G76"/>
      <c r="H76"/>
      <c r="I76"/>
      <c r="J76"/>
      <c r="K76"/>
    </row>
    <row r="77" spans="1:19">
      <c r="A77" s="1414" t="s">
        <v>195</v>
      </c>
      <c r="B77" s="1415">
        <v>2764002</v>
      </c>
      <c r="C77" s="1416">
        <v>662752</v>
      </c>
      <c r="D77"/>
      <c r="E77"/>
      <c r="F77"/>
      <c r="G77"/>
      <c r="H77"/>
      <c r="I77"/>
      <c r="J77"/>
      <c r="K77"/>
    </row>
    <row r="78" spans="1:19">
      <c r="A78" s="1414" t="s">
        <v>454</v>
      </c>
      <c r="B78" s="1415">
        <v>86302</v>
      </c>
      <c r="C78" s="1416">
        <v>24617</v>
      </c>
      <c r="D78"/>
      <c r="E78"/>
      <c r="F78"/>
      <c r="G78"/>
      <c r="H78"/>
      <c r="I78"/>
      <c r="J78"/>
      <c r="K78"/>
    </row>
    <row r="79" spans="1:19">
      <c r="A79" s="1414" t="s">
        <v>204</v>
      </c>
      <c r="B79" s="1415">
        <v>881575</v>
      </c>
      <c r="C79" s="1416">
        <v>254938</v>
      </c>
      <c r="D79"/>
      <c r="E79"/>
      <c r="F79"/>
      <c r="G79"/>
      <c r="H79"/>
      <c r="I79"/>
      <c r="J79"/>
      <c r="K79"/>
    </row>
    <row r="80" spans="1:19">
      <c r="A80" s="1414" t="s">
        <v>200</v>
      </c>
      <c r="B80" s="1415">
        <v>6950441</v>
      </c>
      <c r="C80" s="1416">
        <v>1567289</v>
      </c>
      <c r="D80"/>
      <c r="E80"/>
      <c r="F80"/>
      <c r="G80"/>
      <c r="H80"/>
      <c r="I80"/>
      <c r="J80"/>
      <c r="K80"/>
    </row>
    <row r="81" spans="1:11">
      <c r="A81" s="1414" t="s">
        <v>191</v>
      </c>
      <c r="B81" s="1415">
        <v>27491203</v>
      </c>
      <c r="C81" s="1416">
        <v>7067963</v>
      </c>
      <c r="D81"/>
      <c r="E81"/>
      <c r="F81"/>
      <c r="G81"/>
      <c r="H81"/>
      <c r="I81"/>
      <c r="J81"/>
      <c r="K81"/>
    </row>
    <row r="82" spans="1:11">
      <c r="A82" s="1414" t="s">
        <v>521</v>
      </c>
      <c r="B82" s="1415">
        <v>35645</v>
      </c>
      <c r="C82" s="1416">
        <v>80286</v>
      </c>
      <c r="D82"/>
      <c r="E82"/>
      <c r="F82"/>
      <c r="G82"/>
      <c r="H82"/>
      <c r="I82"/>
      <c r="J82"/>
      <c r="K82"/>
    </row>
    <row r="83" spans="1:11">
      <c r="A83" s="1414" t="s">
        <v>512</v>
      </c>
      <c r="B83" s="1415">
        <v>24655</v>
      </c>
      <c r="C83" s="1416">
        <v>7940</v>
      </c>
      <c r="D83"/>
      <c r="E83"/>
      <c r="F83"/>
      <c r="G83"/>
      <c r="H83"/>
      <c r="I83"/>
      <c r="J83"/>
      <c r="K83"/>
    </row>
    <row r="84" spans="1:11">
      <c r="A84" s="1417" t="s">
        <v>498</v>
      </c>
      <c r="B84" s="1418">
        <v>117257673</v>
      </c>
      <c r="C84" s="1419">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43" t="s">
        <v>493</v>
      </c>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row>
    <row r="3" spans="1:27" ht="18" customHeight="1">
      <c r="A3" s="1546" t="s">
        <v>494</v>
      </c>
      <c r="B3" s="1546"/>
      <c r="C3" s="1546"/>
      <c r="D3" s="1546"/>
      <c r="E3" s="1546"/>
      <c r="F3" s="1546"/>
      <c r="G3" s="1546"/>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445</v>
      </c>
      <c r="Q8" s="602">
        <v>5298.9110000000001</v>
      </c>
      <c r="R8" s="602">
        <v>1231.23</v>
      </c>
      <c r="S8" s="729">
        <v>4.3037539696076283</v>
      </c>
    </row>
    <row r="9" spans="1:27" ht="15.75">
      <c r="A9" s="605" t="s">
        <v>209</v>
      </c>
      <c r="B9" s="604">
        <v>9657.0470000000005</v>
      </c>
      <c r="C9" s="604">
        <v>32993</v>
      </c>
      <c r="D9" s="649">
        <v>1.9344526809576827</v>
      </c>
      <c r="E9" s="823"/>
      <c r="F9" s="605" t="s">
        <v>445</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445</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2" t="s">
        <v>321</v>
      </c>
      <c r="G11" s="607">
        <v>6179.9260000000004</v>
      </c>
      <c r="H11" s="1079">
        <v>32776</v>
      </c>
      <c r="I11" s="1080">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445</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2" t="s">
        <v>321</v>
      </c>
      <c r="B17" s="607">
        <v>63711.165000000001</v>
      </c>
      <c r="C17" s="607">
        <v>120960</v>
      </c>
      <c r="D17" s="728">
        <v>2.1276033402394301</v>
      </c>
      <c r="E17" s="822"/>
      <c r="J17" s="657"/>
      <c r="K17" s="603" t="s">
        <v>212</v>
      </c>
      <c r="L17" s="604">
        <v>1136.1189999999999</v>
      </c>
      <c r="M17" s="604">
        <v>512.56200000000001</v>
      </c>
      <c r="N17" s="649">
        <v>2.2165494125588707</v>
      </c>
      <c r="O17" s="657"/>
      <c r="P17" s="1029" t="s">
        <v>205</v>
      </c>
      <c r="Q17" s="933">
        <v>300.38499999999999</v>
      </c>
      <c r="R17" s="933">
        <v>78.995000000000005</v>
      </c>
      <c r="S17" s="1030">
        <v>3.8025824419267038</v>
      </c>
    </row>
    <row r="18" spans="1:19" ht="16.5" thickBot="1">
      <c r="A18"/>
      <c r="B18"/>
      <c r="C18"/>
      <c r="D18"/>
      <c r="E18" s="824"/>
      <c r="F18" s="106"/>
      <c r="G18" s="106"/>
      <c r="H18" s="106"/>
      <c r="K18" s="603" t="s">
        <v>193</v>
      </c>
      <c r="L18" s="604">
        <v>1036.04</v>
      </c>
      <c r="M18" s="604">
        <v>222.76300000000001</v>
      </c>
      <c r="N18" s="649">
        <v>4.6508621270139114</v>
      </c>
      <c r="O18" s="657"/>
      <c r="P18" s="934"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9" t="s">
        <v>486</v>
      </c>
      <c r="L23" s="933">
        <v>231.68100000000001</v>
      </c>
      <c r="M23" s="933">
        <v>13.083</v>
      </c>
      <c r="N23" s="1030">
        <v>17.70855308415501</v>
      </c>
      <c r="P23"/>
      <c r="Q23"/>
      <c r="R23"/>
      <c r="S23"/>
    </row>
    <row r="24" spans="1:19" ht="16.5" thickBot="1">
      <c r="F24" s="106"/>
      <c r="G24" s="106"/>
      <c r="H24" s="106"/>
      <c r="K24" s="934"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29" sqref="N729:N73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65" t="s">
        <v>257</v>
      </c>
      <c r="C5" s="1565"/>
      <c r="D5" s="1565"/>
      <c r="E5" s="1565"/>
      <c r="F5" s="1565"/>
      <c r="G5" s="1565"/>
      <c r="H5" s="1565"/>
      <c r="I5" s="1565"/>
      <c r="J5" s="1565"/>
      <c r="K5" s="1565"/>
      <c r="L5" s="1565"/>
    </row>
    <row r="6" spans="2:13" ht="18">
      <c r="B6" s="662"/>
      <c r="C6" s="662"/>
      <c r="D6" s="662"/>
      <c r="E6" s="662"/>
      <c r="F6" s="439" t="s">
        <v>258</v>
      </c>
      <c r="G6" s="662"/>
      <c r="H6" s="662"/>
      <c r="I6" s="662"/>
      <c r="J6" s="662"/>
      <c r="K6" s="662"/>
      <c r="L6" s="662"/>
    </row>
    <row r="7" spans="2:13" s="440" customFormat="1" ht="15">
      <c r="B7" s="1566" t="s">
        <v>259</v>
      </c>
      <c r="C7" s="1568" t="s">
        <v>22</v>
      </c>
      <c r="D7" s="1568" t="s">
        <v>260</v>
      </c>
      <c r="E7" s="1570" t="s">
        <v>261</v>
      </c>
      <c r="F7" s="1571"/>
      <c r="G7" s="1572"/>
      <c r="H7" s="1573" t="s">
        <v>262</v>
      </c>
      <c r="I7" s="1575" t="s">
        <v>263</v>
      </c>
      <c r="J7" s="1576"/>
      <c r="K7" s="1576"/>
      <c r="L7" s="1566"/>
    </row>
    <row r="8" spans="2:13">
      <c r="B8" s="1567"/>
      <c r="C8" s="1569"/>
      <c r="D8" s="1569"/>
      <c r="E8" s="1577" t="s">
        <v>264</v>
      </c>
      <c r="F8" s="1568" t="s">
        <v>265</v>
      </c>
      <c r="G8" s="1568" t="s">
        <v>266</v>
      </c>
      <c r="H8" s="1574"/>
      <c r="I8" s="1577" t="s">
        <v>267</v>
      </c>
      <c r="J8" s="1577" t="s">
        <v>24</v>
      </c>
      <c r="K8" s="1568" t="s">
        <v>268</v>
      </c>
      <c r="L8" s="1577" t="s">
        <v>269</v>
      </c>
    </row>
    <row r="9" spans="2:13">
      <c r="B9" s="1567"/>
      <c r="C9" s="1569"/>
      <c r="D9" s="1569"/>
      <c r="E9" s="1578"/>
      <c r="F9" s="1569"/>
      <c r="G9" s="1569"/>
      <c r="H9" s="1574"/>
      <c r="I9" s="1578"/>
      <c r="J9" s="1578"/>
      <c r="K9" s="1593"/>
      <c r="L9" s="1578"/>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564"/>
      <c r="O105" s="1564"/>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64"/>
      <c r="O121" s="1564"/>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64"/>
      <c r="O145" s="1564"/>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64"/>
      <c r="O171" s="1564"/>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98" t="s">
        <v>295</v>
      </c>
      <c r="D177" s="1598"/>
      <c r="E177" s="1598"/>
      <c r="F177" s="1598"/>
      <c r="G177" s="1598"/>
      <c r="H177" s="1598"/>
      <c r="I177" s="1598"/>
      <c r="J177" s="1598"/>
      <c r="K177" s="1598"/>
      <c r="L177" s="1599"/>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79" t="s">
        <v>259</v>
      </c>
      <c r="C194" s="1581" t="s">
        <v>22</v>
      </c>
      <c r="D194" s="1581" t="s">
        <v>260</v>
      </c>
      <c r="E194" s="1583" t="s">
        <v>261</v>
      </c>
      <c r="F194" s="1584"/>
      <c r="G194" s="1585"/>
      <c r="H194" s="1586" t="s">
        <v>262</v>
      </c>
      <c r="I194" s="1588" t="s">
        <v>263</v>
      </c>
      <c r="J194" s="1589"/>
      <c r="K194" s="1589"/>
      <c r="L194" s="1590"/>
    </row>
    <row r="195" spans="2:12" ht="12.75" customHeight="1">
      <c r="B195" s="1580"/>
      <c r="C195" s="1582"/>
      <c r="D195" s="1582"/>
      <c r="E195" s="1591" t="s">
        <v>264</v>
      </c>
      <c r="F195" s="1581" t="s">
        <v>265</v>
      </c>
      <c r="G195" s="1581" t="s">
        <v>266</v>
      </c>
      <c r="H195" s="1587"/>
      <c r="I195" s="1591" t="s">
        <v>267</v>
      </c>
      <c r="J195" s="1591" t="s">
        <v>24</v>
      </c>
      <c r="K195" s="1581" t="s">
        <v>268</v>
      </c>
      <c r="L195" s="1596" t="s">
        <v>269</v>
      </c>
    </row>
    <row r="196" spans="2:12" ht="12.75" customHeight="1">
      <c r="B196" s="1580"/>
      <c r="C196" s="1582"/>
      <c r="D196" s="1582"/>
      <c r="E196" s="1592"/>
      <c r="F196" s="1582"/>
      <c r="G196" s="1582"/>
      <c r="H196" s="1587"/>
      <c r="I196" s="1594"/>
      <c r="J196" s="1594"/>
      <c r="K196" s="1595"/>
      <c r="L196" s="1597"/>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98" t="s">
        <v>296</v>
      </c>
      <c r="D199" s="1598"/>
      <c r="E199" s="1598"/>
      <c r="F199" s="1598"/>
      <c r="G199" s="1598"/>
      <c r="H199" s="1598"/>
      <c r="I199" s="1598"/>
      <c r="J199" s="1598"/>
      <c r="K199" s="1598"/>
      <c r="L199" s="1599"/>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602" t="s">
        <v>259</v>
      </c>
      <c r="C234" s="1581" t="s">
        <v>22</v>
      </c>
      <c r="D234" s="1581" t="s">
        <v>260</v>
      </c>
      <c r="E234" s="1583" t="s">
        <v>261</v>
      </c>
      <c r="F234" s="1584"/>
      <c r="G234" s="1585"/>
      <c r="H234" s="1586" t="s">
        <v>262</v>
      </c>
      <c r="I234" s="1583" t="s">
        <v>263</v>
      </c>
      <c r="J234" s="1584"/>
      <c r="K234" s="1584"/>
      <c r="L234" s="1584"/>
    </row>
    <row r="235" spans="2:12">
      <c r="B235" s="1603"/>
      <c r="C235" s="1582"/>
      <c r="D235" s="1582"/>
      <c r="E235" s="1591" t="s">
        <v>264</v>
      </c>
      <c r="F235" s="1581" t="s">
        <v>265</v>
      </c>
      <c r="G235" s="1581" t="s">
        <v>266</v>
      </c>
      <c r="H235" s="1587"/>
      <c r="I235" s="1591" t="s">
        <v>267</v>
      </c>
      <c r="J235" s="1591" t="s">
        <v>24</v>
      </c>
      <c r="K235" s="1581" t="s">
        <v>268</v>
      </c>
      <c r="L235" s="1588" t="s">
        <v>269</v>
      </c>
    </row>
    <row r="236" spans="2:12">
      <c r="B236" s="1603"/>
      <c r="C236" s="1582"/>
      <c r="D236" s="1582"/>
      <c r="E236" s="1592"/>
      <c r="F236" s="1582"/>
      <c r="G236" s="1582"/>
      <c r="H236" s="1587"/>
      <c r="I236" s="1592"/>
      <c r="J236" s="1592"/>
      <c r="K236" s="1582"/>
      <c r="L236" s="1600"/>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601" t="s">
        <v>270</v>
      </c>
      <c r="D239" s="1601"/>
      <c r="E239" s="1601"/>
      <c r="F239" s="1601"/>
      <c r="G239" s="1601"/>
      <c r="H239" s="1601"/>
      <c r="I239" s="1601"/>
      <c r="J239" s="1601"/>
      <c r="K239" s="1601"/>
      <c r="L239" s="1601"/>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98" t="s">
        <v>295</v>
      </c>
      <c r="D256" s="1598"/>
      <c r="E256" s="1598"/>
      <c r="F256" s="1598"/>
      <c r="G256" s="1598"/>
      <c r="H256" s="1598"/>
      <c r="I256" s="1598"/>
      <c r="J256" s="1598"/>
      <c r="K256" s="1598"/>
      <c r="L256" s="1598"/>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604" t="s">
        <v>259</v>
      </c>
      <c r="C273" s="1581" t="s">
        <v>22</v>
      </c>
      <c r="D273" s="1581" t="s">
        <v>260</v>
      </c>
      <c r="E273" s="1583" t="s">
        <v>261</v>
      </c>
      <c r="F273" s="1584"/>
      <c r="G273" s="1585"/>
      <c r="H273" s="1586" t="s">
        <v>262</v>
      </c>
      <c r="I273" s="1588" t="s">
        <v>263</v>
      </c>
      <c r="J273" s="1589"/>
      <c r="K273" s="1589"/>
      <c r="L273" s="1589"/>
    </row>
    <row r="274" spans="2:12" ht="11.25" customHeight="1">
      <c r="B274" s="1605"/>
      <c r="C274" s="1582"/>
      <c r="D274" s="1582"/>
      <c r="E274" s="1591" t="s">
        <v>264</v>
      </c>
      <c r="F274" s="1581" t="s">
        <v>265</v>
      </c>
      <c r="G274" s="1581" t="s">
        <v>266</v>
      </c>
      <c r="H274" s="1587"/>
      <c r="I274" s="1591" t="s">
        <v>267</v>
      </c>
      <c r="J274" s="1591" t="s">
        <v>24</v>
      </c>
      <c r="K274" s="1581" t="s">
        <v>268</v>
      </c>
      <c r="L274" s="1588" t="s">
        <v>269</v>
      </c>
    </row>
    <row r="275" spans="2:12" ht="11.25" customHeight="1">
      <c r="B275" s="1605"/>
      <c r="C275" s="1582"/>
      <c r="D275" s="1582"/>
      <c r="E275" s="1592"/>
      <c r="F275" s="1582"/>
      <c r="G275" s="1582"/>
      <c r="H275" s="1587"/>
      <c r="I275" s="1594"/>
      <c r="J275" s="1594"/>
      <c r="K275" s="1595"/>
      <c r="L275" s="1600"/>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98" t="s">
        <v>296</v>
      </c>
      <c r="D278" s="1598"/>
      <c r="E278" s="1598"/>
      <c r="F278" s="1598"/>
      <c r="G278" s="1598"/>
      <c r="H278" s="1598"/>
      <c r="I278" s="1598"/>
      <c r="J278" s="1598"/>
      <c r="K278" s="1598"/>
      <c r="L278" s="1598"/>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91" t="s">
        <v>259</v>
      </c>
      <c r="C313" s="1581" t="s">
        <v>22</v>
      </c>
      <c r="D313" s="1581" t="s">
        <v>260</v>
      </c>
      <c r="E313" s="1583" t="s">
        <v>261</v>
      </c>
      <c r="F313" s="1584"/>
      <c r="G313" s="1585"/>
      <c r="H313" s="1581" t="s">
        <v>262</v>
      </c>
      <c r="I313" s="1583" t="s">
        <v>263</v>
      </c>
      <c r="J313" s="1584"/>
      <c r="K313" s="1584"/>
      <c r="L313" s="1585"/>
    </row>
    <row r="314" spans="2:12" ht="11.25" customHeight="1">
      <c r="B314" s="1592"/>
      <c r="C314" s="1582"/>
      <c r="D314" s="1582"/>
      <c r="E314" s="1608" t="s">
        <v>300</v>
      </c>
      <c r="F314" s="1611" t="s">
        <v>301</v>
      </c>
      <c r="G314" s="1611" t="s">
        <v>302</v>
      </c>
      <c r="H314" s="1582"/>
      <c r="I314" s="1591" t="s">
        <v>267</v>
      </c>
      <c r="J314" s="1591" t="s">
        <v>24</v>
      </c>
      <c r="K314" s="1581" t="s">
        <v>268</v>
      </c>
      <c r="L314" s="1591" t="s">
        <v>269</v>
      </c>
    </row>
    <row r="315" spans="2:12" ht="11.25" customHeight="1">
      <c r="B315" s="1594"/>
      <c r="C315" s="1595"/>
      <c r="D315" s="1595"/>
      <c r="E315" s="1610"/>
      <c r="F315" s="1612"/>
      <c r="G315" s="1612"/>
      <c r="H315" s="1595"/>
      <c r="I315" s="1594"/>
      <c r="J315" s="1594"/>
      <c r="K315" s="1595"/>
      <c r="L315" s="1594"/>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601" t="s">
        <v>270</v>
      </c>
      <c r="D318" s="1601"/>
      <c r="E318" s="1601"/>
      <c r="F318" s="1601"/>
      <c r="G318" s="1601"/>
      <c r="H318" s="1601"/>
      <c r="I318" s="1601"/>
      <c r="J318" s="1601"/>
      <c r="K318" s="1601"/>
      <c r="L318" s="1614"/>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598" t="s">
        <v>295</v>
      </c>
      <c r="D335" s="1598"/>
      <c r="E335" s="1598"/>
      <c r="F335" s="1598"/>
      <c r="G335" s="1598"/>
      <c r="H335" s="1598"/>
      <c r="I335" s="1598"/>
      <c r="J335" s="1598"/>
      <c r="K335" s="1598"/>
      <c r="L335" s="1615"/>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606" t="s">
        <v>259</v>
      </c>
      <c r="C352" s="1581" t="s">
        <v>22</v>
      </c>
      <c r="D352" s="1581" t="s">
        <v>260</v>
      </c>
      <c r="E352" s="1583" t="s">
        <v>261</v>
      </c>
      <c r="F352" s="1584"/>
      <c r="G352" s="1585"/>
      <c r="H352" s="1586" t="s">
        <v>262</v>
      </c>
      <c r="I352" s="1588" t="s">
        <v>263</v>
      </c>
      <c r="J352" s="1589"/>
      <c r="K352" s="1589"/>
      <c r="L352" s="1602"/>
    </row>
    <row r="353" spans="2:12" ht="11.25" customHeight="1">
      <c r="B353" s="1607"/>
      <c r="C353" s="1582"/>
      <c r="D353" s="1582"/>
      <c r="E353" s="1608" t="s">
        <v>300</v>
      </c>
      <c r="F353" s="1611" t="s">
        <v>301</v>
      </c>
      <c r="G353" s="1611" t="s">
        <v>302</v>
      </c>
      <c r="H353" s="1587"/>
      <c r="I353" s="1591" t="s">
        <v>267</v>
      </c>
      <c r="J353" s="1591" t="s">
        <v>24</v>
      </c>
      <c r="K353" s="1581" t="s">
        <v>268</v>
      </c>
      <c r="L353" s="1591" t="s">
        <v>269</v>
      </c>
    </row>
    <row r="354" spans="2:12" ht="11.25" customHeight="1">
      <c r="B354" s="1607"/>
      <c r="C354" s="1582"/>
      <c r="D354" s="1582"/>
      <c r="E354" s="1609"/>
      <c r="F354" s="1613"/>
      <c r="G354" s="1613"/>
      <c r="H354" s="1587"/>
      <c r="I354" s="1594"/>
      <c r="J354" s="1594"/>
      <c r="K354" s="1595"/>
      <c r="L354" s="1594"/>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598" t="s">
        <v>296</v>
      </c>
      <c r="D357" s="1598"/>
      <c r="E357" s="1598"/>
      <c r="F357" s="1598"/>
      <c r="G357" s="1598"/>
      <c r="H357" s="1598"/>
      <c r="I357" s="1598"/>
      <c r="J357" s="1598"/>
      <c r="K357" s="1598"/>
      <c r="L357" s="1615"/>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51" t="s">
        <v>259</v>
      </c>
      <c r="C393" s="1549" t="s">
        <v>22</v>
      </c>
      <c r="D393" s="1549" t="s">
        <v>260</v>
      </c>
      <c r="E393" s="1560" t="s">
        <v>261</v>
      </c>
      <c r="F393" s="1561"/>
      <c r="G393" s="1562"/>
      <c r="H393" s="1555" t="s">
        <v>262</v>
      </c>
      <c r="I393" s="1560" t="s">
        <v>263</v>
      </c>
      <c r="J393" s="1561"/>
      <c r="K393" s="1561"/>
      <c r="L393" s="1562"/>
    </row>
    <row r="394" spans="2:12" ht="11.25" customHeight="1">
      <c r="B394" s="1563"/>
      <c r="C394" s="1550"/>
      <c r="D394" s="1550"/>
      <c r="E394" s="1618" t="s">
        <v>300</v>
      </c>
      <c r="F394" s="1620" t="s">
        <v>301</v>
      </c>
      <c r="G394" s="1620" t="s">
        <v>302</v>
      </c>
      <c r="H394" s="1556"/>
      <c r="I394" s="1551" t="s">
        <v>267</v>
      </c>
      <c r="J394" s="1551" t="s">
        <v>24</v>
      </c>
      <c r="K394" s="1549" t="s">
        <v>268</v>
      </c>
      <c r="L394" s="1551" t="s">
        <v>269</v>
      </c>
    </row>
    <row r="395" spans="2:12" ht="11.25" customHeight="1">
      <c r="B395" s="1563"/>
      <c r="C395" s="1550"/>
      <c r="D395" s="1550"/>
      <c r="E395" s="1619"/>
      <c r="F395" s="1621"/>
      <c r="G395" s="1621"/>
      <c r="H395" s="1556"/>
      <c r="I395" s="1563"/>
      <c r="J395" s="1563"/>
      <c r="K395" s="1550"/>
      <c r="L395" s="1552"/>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616" t="s">
        <v>270</v>
      </c>
      <c r="D398" s="1616"/>
      <c r="E398" s="1616"/>
      <c r="F398" s="1616"/>
      <c r="G398" s="1616"/>
      <c r="H398" s="1616"/>
      <c r="I398" s="1616"/>
      <c r="J398" s="1616"/>
      <c r="K398" s="1616"/>
      <c r="L398" s="1617"/>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547" t="s">
        <v>295</v>
      </c>
      <c r="D415" s="1547"/>
      <c r="E415" s="1547"/>
      <c r="F415" s="1547"/>
      <c r="G415" s="1547"/>
      <c r="H415" s="1547"/>
      <c r="I415" s="1547"/>
      <c r="J415" s="1547"/>
      <c r="K415" s="1547"/>
      <c r="L415" s="1622"/>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623" t="s">
        <v>259</v>
      </c>
      <c r="C432" s="1549" t="s">
        <v>22</v>
      </c>
      <c r="D432" s="1549" t="s">
        <v>260</v>
      </c>
      <c r="E432" s="1560" t="s">
        <v>261</v>
      </c>
      <c r="F432" s="1561"/>
      <c r="G432" s="1562"/>
      <c r="H432" s="1555" t="s">
        <v>262</v>
      </c>
      <c r="I432" s="1557" t="s">
        <v>263</v>
      </c>
      <c r="J432" s="1558"/>
      <c r="K432" s="1558"/>
      <c r="L432" s="1625"/>
    </row>
    <row r="433" spans="2:12" ht="11.25" customHeight="1">
      <c r="B433" s="1624"/>
      <c r="C433" s="1550"/>
      <c r="D433" s="1550"/>
      <c r="E433" s="1618" t="s">
        <v>300</v>
      </c>
      <c r="F433" s="1620" t="s">
        <v>301</v>
      </c>
      <c r="G433" s="1620" t="s">
        <v>302</v>
      </c>
      <c r="H433" s="1556"/>
      <c r="I433" s="1551" t="s">
        <v>267</v>
      </c>
      <c r="J433" s="1551" t="s">
        <v>24</v>
      </c>
      <c r="K433" s="1549" t="s">
        <v>268</v>
      </c>
      <c r="L433" s="1551" t="s">
        <v>269</v>
      </c>
    </row>
    <row r="434" spans="2:12" ht="11.25" customHeight="1">
      <c r="B434" s="1624"/>
      <c r="C434" s="1550"/>
      <c r="D434" s="1550"/>
      <c r="E434" s="1619"/>
      <c r="F434" s="1621"/>
      <c r="G434" s="1621"/>
      <c r="H434" s="1556"/>
      <c r="I434" s="1552"/>
      <c r="J434" s="1552"/>
      <c r="K434" s="1626"/>
      <c r="L434" s="1552"/>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547" t="s">
        <v>296</v>
      </c>
      <c r="D437" s="1547"/>
      <c r="E437" s="1547"/>
      <c r="F437" s="1547"/>
      <c r="G437" s="1547"/>
      <c r="H437" s="1547"/>
      <c r="I437" s="1547"/>
      <c r="J437" s="1547"/>
      <c r="K437" s="1547"/>
      <c r="L437" s="1622"/>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551" t="s">
        <v>259</v>
      </c>
      <c r="C475" s="1549" t="s">
        <v>22</v>
      </c>
      <c r="D475" s="1549" t="s">
        <v>260</v>
      </c>
      <c r="E475" s="1560" t="s">
        <v>261</v>
      </c>
      <c r="F475" s="1561"/>
      <c r="G475" s="1562"/>
      <c r="H475" s="1555" t="s">
        <v>262</v>
      </c>
      <c r="I475" s="1560" t="s">
        <v>263</v>
      </c>
      <c r="J475" s="1561"/>
      <c r="K475" s="1561"/>
      <c r="L475" s="1562"/>
    </row>
    <row r="476" spans="2:12" ht="11.25" customHeight="1">
      <c r="B476" s="1563"/>
      <c r="C476" s="1550"/>
      <c r="D476" s="1550"/>
      <c r="E476" s="1618" t="s">
        <v>300</v>
      </c>
      <c r="F476" s="1620" t="s">
        <v>301</v>
      </c>
      <c r="G476" s="1620" t="s">
        <v>302</v>
      </c>
      <c r="H476" s="1556"/>
      <c r="I476" s="1551" t="s">
        <v>267</v>
      </c>
      <c r="J476" s="1551" t="s">
        <v>24</v>
      </c>
      <c r="K476" s="1549" t="s">
        <v>268</v>
      </c>
      <c r="L476" s="1551" t="s">
        <v>269</v>
      </c>
    </row>
    <row r="477" spans="2:12" ht="11.25" customHeight="1">
      <c r="B477" s="1563"/>
      <c r="C477" s="1550"/>
      <c r="D477" s="1550"/>
      <c r="E477" s="1619"/>
      <c r="F477" s="1621"/>
      <c r="G477" s="1621"/>
      <c r="H477" s="1556"/>
      <c r="I477" s="1563"/>
      <c r="J477" s="1563"/>
      <c r="K477" s="1550"/>
      <c r="L477" s="1552"/>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616" t="s">
        <v>270</v>
      </c>
      <c r="D480" s="1616"/>
      <c r="E480" s="1616"/>
      <c r="F480" s="1616"/>
      <c r="G480" s="1616"/>
      <c r="H480" s="1616"/>
      <c r="I480" s="1616"/>
      <c r="J480" s="1616"/>
      <c r="K480" s="1616"/>
      <c r="L480" s="1617"/>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547" t="s">
        <v>295</v>
      </c>
      <c r="D497" s="1547"/>
      <c r="E497" s="1547"/>
      <c r="F497" s="1547"/>
      <c r="G497" s="1547"/>
      <c r="H497" s="1547"/>
      <c r="I497" s="1547"/>
      <c r="J497" s="1547"/>
      <c r="K497" s="1547"/>
      <c r="L497" s="1622"/>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623" t="s">
        <v>259</v>
      </c>
      <c r="C514" s="1549" t="s">
        <v>22</v>
      </c>
      <c r="D514" s="1549" t="s">
        <v>260</v>
      </c>
      <c r="E514" s="1560" t="s">
        <v>261</v>
      </c>
      <c r="F514" s="1561"/>
      <c r="G514" s="1562"/>
      <c r="H514" s="1555" t="s">
        <v>262</v>
      </c>
      <c r="I514" s="1557" t="s">
        <v>263</v>
      </c>
      <c r="J514" s="1558"/>
      <c r="K514" s="1558"/>
      <c r="L514" s="1625"/>
    </row>
    <row r="515" spans="2:12" ht="11.25" customHeight="1">
      <c r="B515" s="1624"/>
      <c r="C515" s="1550"/>
      <c r="D515" s="1550"/>
      <c r="E515" s="1618" t="s">
        <v>300</v>
      </c>
      <c r="F515" s="1620" t="s">
        <v>301</v>
      </c>
      <c r="G515" s="1620" t="s">
        <v>302</v>
      </c>
      <c r="H515" s="1556"/>
      <c r="I515" s="1551" t="s">
        <v>267</v>
      </c>
      <c r="J515" s="1551" t="s">
        <v>24</v>
      </c>
      <c r="K515" s="1549" t="s">
        <v>268</v>
      </c>
      <c r="L515" s="1551" t="s">
        <v>269</v>
      </c>
    </row>
    <row r="516" spans="2:12" ht="11.25" customHeight="1">
      <c r="B516" s="1624"/>
      <c r="C516" s="1550"/>
      <c r="D516" s="1550"/>
      <c r="E516" s="1619"/>
      <c r="F516" s="1621"/>
      <c r="G516" s="1621"/>
      <c r="H516" s="1556"/>
      <c r="I516" s="1552"/>
      <c r="J516" s="1552"/>
      <c r="K516" s="1626"/>
      <c r="L516" s="1552"/>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547" t="s">
        <v>296</v>
      </c>
      <c r="D519" s="1547"/>
      <c r="E519" s="1547"/>
      <c r="F519" s="1547"/>
      <c r="G519" s="1547"/>
      <c r="H519" s="1547"/>
      <c r="I519" s="1547"/>
      <c r="J519" s="1547"/>
      <c r="K519" s="1547"/>
      <c r="L519" s="1622"/>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625" t="s">
        <v>259</v>
      </c>
      <c r="C558" s="1549" t="s">
        <v>22</v>
      </c>
      <c r="D558" s="1549" t="s">
        <v>260</v>
      </c>
      <c r="E558" s="1560" t="s">
        <v>261</v>
      </c>
      <c r="F558" s="1561"/>
      <c r="G558" s="1562"/>
      <c r="H558" s="1555" t="s">
        <v>262</v>
      </c>
      <c r="I558" s="1560" t="s">
        <v>263</v>
      </c>
      <c r="J558" s="1561"/>
      <c r="K558" s="1561"/>
      <c r="L558"/>
    </row>
    <row r="559" spans="2:12" ht="12.75" customHeight="1">
      <c r="B559" s="1629"/>
      <c r="C559" s="1550"/>
      <c r="D559" s="1550"/>
      <c r="E559" s="1551" t="s">
        <v>300</v>
      </c>
      <c r="F559" s="1549" t="s">
        <v>301</v>
      </c>
      <c r="G559" s="1549" t="s">
        <v>302</v>
      </c>
      <c r="H559" s="1556"/>
      <c r="I559" s="1551" t="s">
        <v>267</v>
      </c>
      <c r="J559" s="1551" t="s">
        <v>24</v>
      </c>
      <c r="K559" s="1549" t="s">
        <v>347</v>
      </c>
      <c r="L559"/>
    </row>
    <row r="560" spans="2:12" ht="12.75">
      <c r="B560" s="1629"/>
      <c r="C560" s="1550"/>
      <c r="D560" s="1550"/>
      <c r="E560" s="1563"/>
      <c r="F560" s="1550"/>
      <c r="G560" s="1550"/>
      <c r="H560" s="1556"/>
      <c r="I560" s="1563"/>
      <c r="J560" s="1563"/>
      <c r="K560" s="1550"/>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616" t="s">
        <v>270</v>
      </c>
      <c r="D563" s="1616"/>
      <c r="E563" s="1616"/>
      <c r="F563" s="1616"/>
      <c r="G563" s="1616"/>
      <c r="H563" s="1616"/>
      <c r="I563" s="1616"/>
      <c r="J563" s="1616"/>
      <c r="K563" s="1616"/>
      <c r="L563"/>
    </row>
    <row r="564" spans="2:12" ht="12.75">
      <c r="B564" s="681"/>
      <c r="C564" s="681"/>
      <c r="D564" s="681"/>
      <c r="E564" s="681"/>
      <c r="F564" s="681"/>
      <c r="G564" s="681"/>
      <c r="H564" s="681"/>
      <c r="I564" s="681"/>
      <c r="J564" s="681"/>
      <c r="K564" s="681"/>
      <c r="L564"/>
    </row>
    <row r="565" spans="2:12" ht="15">
      <c r="B565" s="1023" t="s">
        <v>271</v>
      </c>
      <c r="C565" s="891">
        <v>160405</v>
      </c>
      <c r="D565" s="891">
        <v>4252</v>
      </c>
      <c r="E565" s="891">
        <v>1993</v>
      </c>
      <c r="F565" s="891">
        <v>1899</v>
      </c>
      <c r="G565" s="891">
        <v>360</v>
      </c>
      <c r="H565" s="891">
        <v>156153</v>
      </c>
      <c r="I565" s="891">
        <v>25576</v>
      </c>
      <c r="J565" s="891">
        <v>49577</v>
      </c>
      <c r="K565" s="891">
        <v>81000</v>
      </c>
      <c r="L565"/>
    </row>
    <row r="566" spans="2:12" ht="15">
      <c r="B566" s="1023" t="s">
        <v>272</v>
      </c>
      <c r="C566" s="891">
        <v>118397</v>
      </c>
      <c r="D566" s="891">
        <v>3761</v>
      </c>
      <c r="E566" s="891">
        <v>1965</v>
      </c>
      <c r="F566" s="891">
        <v>1503</v>
      </c>
      <c r="G566" s="891">
        <v>293</v>
      </c>
      <c r="H566" s="891">
        <v>114636</v>
      </c>
      <c r="I566" s="891">
        <v>20407</v>
      </c>
      <c r="J566" s="891">
        <v>32761</v>
      </c>
      <c r="K566" s="891">
        <v>61468</v>
      </c>
      <c r="L566"/>
    </row>
    <row r="567" spans="2:12" ht="15">
      <c r="B567" s="1023" t="s">
        <v>273</v>
      </c>
      <c r="C567" s="891">
        <v>154468</v>
      </c>
      <c r="D567" s="893">
        <v>4195</v>
      </c>
      <c r="E567" s="893">
        <v>2254</v>
      </c>
      <c r="F567" s="893">
        <v>1618</v>
      </c>
      <c r="G567" s="894">
        <v>323</v>
      </c>
      <c r="H567" s="891">
        <v>150273</v>
      </c>
      <c r="I567" s="893">
        <v>25918</v>
      </c>
      <c r="J567" s="893">
        <v>43821</v>
      </c>
      <c r="K567" s="893">
        <v>80534</v>
      </c>
      <c r="L567"/>
    </row>
    <row r="568" spans="2:12" ht="15">
      <c r="B568" s="1023" t="s">
        <v>274</v>
      </c>
      <c r="C568" s="891">
        <v>147058</v>
      </c>
      <c r="D568" s="891">
        <v>4501</v>
      </c>
      <c r="E568" s="892">
        <v>2298</v>
      </c>
      <c r="F568" s="892">
        <v>1927</v>
      </c>
      <c r="G568" s="891">
        <v>276</v>
      </c>
      <c r="H568" s="891">
        <v>142557</v>
      </c>
      <c r="I568" s="891">
        <v>23715</v>
      </c>
      <c r="J568" s="891">
        <v>40827</v>
      </c>
      <c r="K568" s="891">
        <v>78015</v>
      </c>
      <c r="L568"/>
    </row>
    <row r="569" spans="2:12" ht="15">
      <c r="B569" s="1023" t="s">
        <v>275</v>
      </c>
      <c r="C569" s="891">
        <v>161636</v>
      </c>
      <c r="D569" s="1024">
        <v>4146</v>
      </c>
      <c r="E569" s="658">
        <v>2119</v>
      </c>
      <c r="F569" s="660">
        <v>1793</v>
      </c>
      <c r="G569" s="660">
        <v>234</v>
      </c>
      <c r="H569" s="1024">
        <v>157490</v>
      </c>
      <c r="I569" s="658">
        <v>27516</v>
      </c>
      <c r="J569" s="658">
        <v>43584</v>
      </c>
      <c r="K569" s="660">
        <v>86390</v>
      </c>
      <c r="L569"/>
    </row>
    <row r="570" spans="2:12" ht="15">
      <c r="B570" s="1023" t="s">
        <v>276</v>
      </c>
      <c r="C570" s="891">
        <v>148239</v>
      </c>
      <c r="D570" s="891">
        <v>3808</v>
      </c>
      <c r="E570" s="892">
        <v>1579</v>
      </c>
      <c r="F570" s="892">
        <v>1924</v>
      </c>
      <c r="G570" s="891">
        <v>305</v>
      </c>
      <c r="H570" s="891">
        <v>144431</v>
      </c>
      <c r="I570" s="891">
        <v>25807</v>
      </c>
      <c r="J570" s="891">
        <v>41213</v>
      </c>
      <c r="K570" s="891">
        <v>77411</v>
      </c>
      <c r="L570"/>
    </row>
    <row r="571" spans="2:12" ht="15">
      <c r="B571" s="1023" t="s">
        <v>277</v>
      </c>
      <c r="C571" s="891">
        <v>164233</v>
      </c>
      <c r="D571" s="886">
        <v>4006</v>
      </c>
      <c r="E571" s="893">
        <v>1618</v>
      </c>
      <c r="F571" s="894">
        <v>2184</v>
      </c>
      <c r="G571" s="894">
        <v>204</v>
      </c>
      <c r="H571" s="891">
        <v>160227</v>
      </c>
      <c r="I571" s="893">
        <v>29167</v>
      </c>
      <c r="J571" s="893">
        <v>48974</v>
      </c>
      <c r="K571" s="893">
        <v>82086</v>
      </c>
      <c r="L571"/>
    </row>
    <row r="572" spans="2:12" ht="15">
      <c r="B572" s="1023" t="s">
        <v>278</v>
      </c>
      <c r="C572" s="891">
        <v>158429</v>
      </c>
      <c r="D572" s="886">
        <v>4264</v>
      </c>
      <c r="E572" s="893">
        <v>1814</v>
      </c>
      <c r="F572" s="893">
        <v>2211</v>
      </c>
      <c r="G572" s="894">
        <v>239</v>
      </c>
      <c r="H572" s="891">
        <v>154165</v>
      </c>
      <c r="I572" s="893">
        <v>23293</v>
      </c>
      <c r="J572" s="893">
        <v>45921</v>
      </c>
      <c r="K572" s="893">
        <v>84951</v>
      </c>
      <c r="L572"/>
    </row>
    <row r="573" spans="2:12" ht="15">
      <c r="B573" s="1023" t="s">
        <v>279</v>
      </c>
      <c r="C573" s="891">
        <v>165011</v>
      </c>
      <c r="D573" s="891">
        <v>4401</v>
      </c>
      <c r="E573" s="892">
        <v>1788</v>
      </c>
      <c r="F573" s="892">
        <v>2285</v>
      </c>
      <c r="G573" s="891">
        <v>328</v>
      </c>
      <c r="H573" s="891">
        <v>160610</v>
      </c>
      <c r="I573" s="891">
        <v>25702</v>
      </c>
      <c r="J573" s="891">
        <v>48609</v>
      </c>
      <c r="K573" s="891">
        <v>86299</v>
      </c>
      <c r="L573"/>
    </row>
    <row r="574" spans="2:12" ht="15">
      <c r="B574" s="1023" t="s">
        <v>280</v>
      </c>
      <c r="C574" s="891">
        <v>175970</v>
      </c>
      <c r="D574" s="886">
        <v>4827</v>
      </c>
      <c r="E574" s="893">
        <v>1922</v>
      </c>
      <c r="F574" s="893">
        <v>2405</v>
      </c>
      <c r="G574" s="893">
        <v>500</v>
      </c>
      <c r="H574" s="892">
        <v>171143</v>
      </c>
      <c r="I574" s="893">
        <v>28318</v>
      </c>
      <c r="J574" s="893">
        <v>60364</v>
      </c>
      <c r="K574" s="893">
        <v>82461</v>
      </c>
      <c r="L574"/>
    </row>
    <row r="575" spans="2:12" ht="15">
      <c r="B575" s="1025" t="s">
        <v>281</v>
      </c>
      <c r="C575" s="891">
        <v>158698</v>
      </c>
      <c r="D575" s="893">
        <v>4572</v>
      </c>
      <c r="E575" s="893">
        <v>1754</v>
      </c>
      <c r="F575" s="893">
        <v>2398</v>
      </c>
      <c r="G575" s="893">
        <v>420</v>
      </c>
      <c r="H575" s="893">
        <v>154126</v>
      </c>
      <c r="I575" s="893">
        <v>24642</v>
      </c>
      <c r="J575" s="893">
        <v>50394</v>
      </c>
      <c r="K575" s="893">
        <v>79090</v>
      </c>
      <c r="L575"/>
    </row>
    <row r="576" spans="2:12" ht="15">
      <c r="B576" s="1025" t="s">
        <v>282</v>
      </c>
      <c r="C576" s="891">
        <v>143199</v>
      </c>
      <c r="D576" s="893">
        <v>4050</v>
      </c>
      <c r="E576" s="893">
        <v>1792</v>
      </c>
      <c r="F576" s="893">
        <v>1951</v>
      </c>
      <c r="G576" s="893">
        <v>307</v>
      </c>
      <c r="H576" s="893">
        <v>139149</v>
      </c>
      <c r="I576" s="893">
        <v>22028</v>
      </c>
      <c r="J576" s="893">
        <v>43577</v>
      </c>
      <c r="K576" s="893">
        <v>73544</v>
      </c>
      <c r="L576"/>
    </row>
    <row r="577" spans="2:12" ht="15">
      <c r="B577" s="1026"/>
      <c r="C577" s="892"/>
      <c r="D577" s="892"/>
      <c r="E577" s="892"/>
      <c r="F577" s="892"/>
      <c r="G577" s="892"/>
      <c r="H577" s="892"/>
      <c r="I577" s="892"/>
      <c r="J577" s="892"/>
      <c r="K577" s="892"/>
      <c r="L577"/>
    </row>
    <row r="578" spans="2:12" ht="12.75">
      <c r="B578" s="1027">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547" t="s">
        <v>295</v>
      </c>
      <c r="D580" s="1547"/>
      <c r="E580" s="1547"/>
      <c r="F580" s="1547"/>
      <c r="G580" s="1547"/>
      <c r="H580" s="1547"/>
      <c r="I580" s="1547"/>
      <c r="J580" s="1547"/>
      <c r="K580" s="1547"/>
      <c r="L580"/>
    </row>
    <row r="581" spans="2:12" ht="12.75">
      <c r="B581" s="681"/>
      <c r="C581" s="687"/>
      <c r="D581" s="687"/>
      <c r="E581" s="687"/>
      <c r="F581" s="687"/>
      <c r="G581" s="687"/>
      <c r="H581" s="687"/>
      <c r="I581" s="687"/>
      <c r="J581" s="687"/>
      <c r="K581" s="687"/>
      <c r="L581"/>
    </row>
    <row r="582" spans="2:12" ht="12.75">
      <c r="B582" s="1028"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8"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8"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8"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8"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8"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8"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8"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8"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8"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8"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8"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7">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627" t="s">
        <v>259</v>
      </c>
      <c r="C597" s="1549" t="s">
        <v>22</v>
      </c>
      <c r="D597" s="1549" t="s">
        <v>260</v>
      </c>
      <c r="E597" s="1560" t="s">
        <v>261</v>
      </c>
      <c r="F597" s="1561"/>
      <c r="G597" s="1562"/>
      <c r="H597" s="1555" t="s">
        <v>262</v>
      </c>
      <c r="I597" s="1557" t="s">
        <v>263</v>
      </c>
      <c r="J597" s="1558"/>
      <c r="K597" s="1558"/>
      <c r="L597"/>
    </row>
    <row r="598" spans="2:12" ht="12.75" customHeight="1">
      <c r="B598" s="1628"/>
      <c r="C598" s="1550"/>
      <c r="D598" s="1550"/>
      <c r="E598" s="1551" t="s">
        <v>300</v>
      </c>
      <c r="F598" s="1549" t="s">
        <v>301</v>
      </c>
      <c r="G598" s="1549" t="s">
        <v>302</v>
      </c>
      <c r="H598" s="1556"/>
      <c r="I598" s="1551" t="s">
        <v>267</v>
      </c>
      <c r="J598" s="1551" t="s">
        <v>24</v>
      </c>
      <c r="K598" s="1549" t="s">
        <v>268</v>
      </c>
      <c r="L598"/>
    </row>
    <row r="599" spans="2:12" ht="12.75" customHeight="1">
      <c r="B599" s="1628"/>
      <c r="C599" s="1550"/>
      <c r="D599" s="1550"/>
      <c r="E599" s="1563"/>
      <c r="F599" s="1550"/>
      <c r="G599" s="1550"/>
      <c r="H599" s="1556"/>
      <c r="I599" s="1552"/>
      <c r="J599" s="1552"/>
      <c r="K599" s="1626"/>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547" t="s">
        <v>296</v>
      </c>
      <c r="D602" s="1547"/>
      <c r="E602" s="1547"/>
      <c r="F602" s="1547"/>
      <c r="G602" s="1547"/>
      <c r="H602" s="1547"/>
      <c r="I602" s="1547"/>
      <c r="J602" s="1547"/>
      <c r="K602" s="1547"/>
      <c r="L602"/>
    </row>
    <row r="603" spans="2:12" ht="12.75">
      <c r="B603" s="106"/>
      <c r="C603" s="692"/>
      <c r="D603" s="692"/>
      <c r="E603" s="692"/>
      <c r="F603" s="692"/>
      <c r="G603" s="692"/>
      <c r="H603" s="692"/>
      <c r="I603" s="692"/>
      <c r="J603" s="692"/>
      <c r="K603" s="692"/>
      <c r="L603"/>
    </row>
    <row r="604" spans="2:12" ht="12.75">
      <c r="B604" s="1028"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8"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8"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8"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8"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8"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8"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8"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8"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8"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8"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8"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8"/>
      <c r="C616" s="694"/>
      <c r="D616" s="695"/>
      <c r="E616" s="696"/>
      <c r="F616" s="696"/>
      <c r="G616" s="696"/>
      <c r="H616" s="695"/>
      <c r="I616" s="696"/>
      <c r="J616" s="696"/>
      <c r="K616" s="696"/>
      <c r="L616"/>
    </row>
    <row r="617" spans="2:12" ht="12.75">
      <c r="B617" s="1027">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71"/>
      <c r="G619" s="1071"/>
      <c r="H619" s="1071"/>
      <c r="I619" s="1071"/>
      <c r="J619"/>
      <c r="K619"/>
      <c r="L619"/>
    </row>
    <row r="620" spans="2:12" ht="20.25" thickBot="1">
      <c r="B620"/>
      <c r="C620"/>
      <c r="D620"/>
      <c r="E620" s="1072"/>
      <c r="F620" s="1073" t="s">
        <v>297</v>
      </c>
      <c r="G620" s="1073"/>
      <c r="H620" s="1073"/>
      <c r="I620" s="1073"/>
      <c r="J620" s="1074"/>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33" t="s">
        <v>440</v>
      </c>
      <c r="C636" s="1633"/>
      <c r="D636" s="1633"/>
      <c r="E636" s="1633"/>
      <c r="F636" s="1633"/>
      <c r="G636" s="1633"/>
      <c r="H636" s="1633"/>
      <c r="I636" s="1633"/>
      <c r="J636" s="1633"/>
      <c r="K636" s="1633"/>
    </row>
    <row r="637" spans="2:12" ht="18.75" thickBot="1">
      <c r="B637" s="807"/>
      <c r="C637" s="807"/>
      <c r="D637" s="807"/>
      <c r="E637" s="807"/>
      <c r="F637" s="808" t="s">
        <v>258</v>
      </c>
      <c r="G637" s="807"/>
      <c r="H637" s="807"/>
      <c r="I637" s="807"/>
      <c r="J637" s="807"/>
      <c r="K637" s="807"/>
    </row>
    <row r="638" spans="2:12" ht="12.75" customHeight="1">
      <c r="B638" s="1634" t="s">
        <v>259</v>
      </c>
      <c r="C638" s="1636" t="s">
        <v>22</v>
      </c>
      <c r="D638" s="1636" t="s">
        <v>260</v>
      </c>
      <c r="E638" s="1637" t="s">
        <v>261</v>
      </c>
      <c r="F638" s="1638"/>
      <c r="G638" s="1639"/>
      <c r="H638" s="1640" t="s">
        <v>262</v>
      </c>
      <c r="I638" s="1637" t="s">
        <v>263</v>
      </c>
      <c r="J638" s="1638"/>
      <c r="K638" s="1641"/>
    </row>
    <row r="639" spans="2:12" ht="11.25" customHeight="1">
      <c r="B639" s="1635"/>
      <c r="C639" s="1550"/>
      <c r="D639" s="1550"/>
      <c r="E639" s="1551" t="s">
        <v>300</v>
      </c>
      <c r="F639" s="1549" t="s">
        <v>301</v>
      </c>
      <c r="G639" s="1549" t="s">
        <v>302</v>
      </c>
      <c r="H639" s="1556"/>
      <c r="I639" s="1551" t="s">
        <v>267</v>
      </c>
      <c r="J639" s="1551" t="s">
        <v>24</v>
      </c>
      <c r="K639" s="1553" t="s">
        <v>347</v>
      </c>
    </row>
    <row r="640" spans="2:12" ht="11.25" customHeight="1">
      <c r="B640" s="1635"/>
      <c r="C640" s="1550"/>
      <c r="D640" s="1550"/>
      <c r="E640" s="1563"/>
      <c r="F640" s="1550"/>
      <c r="G640" s="1550"/>
      <c r="H640" s="1556"/>
      <c r="I640" s="1563"/>
      <c r="J640" s="1563"/>
      <c r="K640" s="1642"/>
    </row>
    <row r="641" spans="2:11" ht="12.75">
      <c r="B641" s="1216">
        <v>0</v>
      </c>
      <c r="C641" s="678">
        <v>1</v>
      </c>
      <c r="D641" s="678">
        <v>2</v>
      </c>
      <c r="E641" s="679">
        <v>3</v>
      </c>
      <c r="F641" s="679">
        <v>4</v>
      </c>
      <c r="G641" s="678">
        <v>5</v>
      </c>
      <c r="H641" s="678">
        <v>6</v>
      </c>
      <c r="I641" s="678">
        <v>7</v>
      </c>
      <c r="J641" s="678">
        <v>8</v>
      </c>
      <c r="K641" s="1217">
        <v>9</v>
      </c>
    </row>
    <row r="642" spans="2:11" ht="12.75">
      <c r="B642" s="1218"/>
      <c r="C642" s="681"/>
      <c r="D642" s="681"/>
      <c r="E642" s="681"/>
      <c r="F642" s="681"/>
      <c r="G642" s="681"/>
      <c r="H642" s="681"/>
      <c r="I642" s="681"/>
      <c r="J642" s="681"/>
      <c r="K642" s="1219"/>
    </row>
    <row r="643" spans="2:11" ht="14.25">
      <c r="B643" s="1220"/>
      <c r="C643" s="1616" t="s">
        <v>270</v>
      </c>
      <c r="D643" s="1616"/>
      <c r="E643" s="1616"/>
      <c r="F643" s="1616"/>
      <c r="G643" s="1616"/>
      <c r="H643" s="1616"/>
      <c r="I643" s="1616"/>
      <c r="J643" s="1616"/>
      <c r="K643" s="1630"/>
    </row>
    <row r="644" spans="2:11" ht="12.75">
      <c r="B644" s="1218"/>
      <c r="C644" s="681"/>
      <c r="D644" s="681"/>
      <c r="E644" s="681"/>
      <c r="F644" s="681"/>
      <c r="G644" s="681"/>
      <c r="H644" s="681"/>
      <c r="I644" s="681"/>
      <c r="J644" s="681"/>
      <c r="K644" s="1219"/>
    </row>
    <row r="645" spans="2:11" ht="12.75">
      <c r="B645" s="1422" t="s">
        <v>271</v>
      </c>
      <c r="C645" s="1257">
        <f>SUM(D645+H645)</f>
        <v>163247</v>
      </c>
      <c r="D645" s="1257">
        <v>4183</v>
      </c>
      <c r="E645" s="1257">
        <v>1936</v>
      </c>
      <c r="F645" s="1257">
        <v>1878</v>
      </c>
      <c r="G645" s="1257">
        <v>369</v>
      </c>
      <c r="H645" s="1257">
        <v>159064</v>
      </c>
      <c r="I645" s="1257">
        <v>25823</v>
      </c>
      <c r="J645" s="1257">
        <v>47119</v>
      </c>
      <c r="K645" s="1423">
        <v>86122</v>
      </c>
    </row>
    <row r="646" spans="2:11" ht="12.75">
      <c r="B646" s="1422" t="s">
        <v>272</v>
      </c>
      <c r="C646" s="1257">
        <f t="shared" ref="C646:C656" si="48">SUM(D646+H646)</f>
        <v>154797</v>
      </c>
      <c r="D646" s="1257">
        <v>3855</v>
      </c>
      <c r="E646" s="1257">
        <v>1652</v>
      </c>
      <c r="F646" s="1257">
        <v>1884</v>
      </c>
      <c r="G646" s="1257">
        <v>319</v>
      </c>
      <c r="H646" s="1257">
        <v>150942</v>
      </c>
      <c r="I646" s="1257">
        <v>24820</v>
      </c>
      <c r="J646" s="1257">
        <v>41251</v>
      </c>
      <c r="K646" s="1423">
        <v>84871</v>
      </c>
    </row>
    <row r="647" spans="2:11" ht="12.75">
      <c r="B647" s="1422" t="s">
        <v>273</v>
      </c>
      <c r="C647" s="1257">
        <f t="shared" si="48"/>
        <v>151453</v>
      </c>
      <c r="D647" s="1259">
        <v>3672</v>
      </c>
      <c r="E647" s="1259">
        <v>1511</v>
      </c>
      <c r="F647" s="1259">
        <v>1781</v>
      </c>
      <c r="G647" s="1260">
        <v>380</v>
      </c>
      <c r="H647" s="1257">
        <v>147781</v>
      </c>
      <c r="I647" s="1259">
        <v>22185</v>
      </c>
      <c r="J647" s="1259">
        <v>39306</v>
      </c>
      <c r="K647" s="1424">
        <v>86290</v>
      </c>
    </row>
    <row r="648" spans="2:11" ht="12.75">
      <c r="B648" s="1422" t="s">
        <v>274</v>
      </c>
      <c r="C648" s="1257">
        <f>SUM(D648+H648)</f>
        <v>123387</v>
      </c>
      <c r="D648" s="1257">
        <v>2579</v>
      </c>
      <c r="E648" s="1258">
        <v>1048</v>
      </c>
      <c r="F648" s="1258">
        <v>1175</v>
      </c>
      <c r="G648" s="1257">
        <v>356</v>
      </c>
      <c r="H648" s="1257">
        <v>120808</v>
      </c>
      <c r="I648" s="1257">
        <v>18805</v>
      </c>
      <c r="J648" s="1257">
        <v>35098</v>
      </c>
      <c r="K648" s="1423">
        <v>66905</v>
      </c>
    </row>
    <row r="649" spans="2:11" ht="12.75">
      <c r="B649" s="1422" t="s">
        <v>275</v>
      </c>
      <c r="C649" s="1257">
        <f>SUM(D649+H649)</f>
        <v>141955</v>
      </c>
      <c r="D649" s="707">
        <v>3254</v>
      </c>
      <c r="E649" s="1262">
        <v>1374</v>
      </c>
      <c r="F649" s="1252">
        <v>1580</v>
      </c>
      <c r="G649" s="1252">
        <v>300</v>
      </c>
      <c r="H649" s="707">
        <v>138701</v>
      </c>
      <c r="I649" s="1262">
        <v>23058</v>
      </c>
      <c r="J649" s="1262">
        <v>36148</v>
      </c>
      <c r="K649" s="1425">
        <v>79495</v>
      </c>
    </row>
    <row r="650" spans="2:11" ht="12.75">
      <c r="B650" s="1422" t="s">
        <v>276</v>
      </c>
      <c r="C650" s="1257">
        <f t="shared" si="48"/>
        <v>166759</v>
      </c>
      <c r="D650" s="1257">
        <v>3740</v>
      </c>
      <c r="E650" s="1258">
        <v>1503</v>
      </c>
      <c r="F650" s="1258">
        <v>2000</v>
      </c>
      <c r="G650" s="1257">
        <v>237</v>
      </c>
      <c r="H650" s="1257">
        <v>163019</v>
      </c>
      <c r="I650" s="1257">
        <v>27394</v>
      </c>
      <c r="J650" s="1257">
        <v>41041</v>
      </c>
      <c r="K650" s="1423">
        <v>94584</v>
      </c>
    </row>
    <row r="651" spans="2:11" ht="12.75">
      <c r="B651" s="1422" t="s">
        <v>277</v>
      </c>
      <c r="C651" s="1257">
        <f>SUM(D651+H651)</f>
        <v>176233</v>
      </c>
      <c r="D651" s="708">
        <v>4202</v>
      </c>
      <c r="E651" s="1259">
        <v>1869</v>
      </c>
      <c r="F651" s="1260">
        <v>2029</v>
      </c>
      <c r="G651" s="1260">
        <v>304</v>
      </c>
      <c r="H651" s="1257">
        <v>172031</v>
      </c>
      <c r="I651" s="1259">
        <v>31264</v>
      </c>
      <c r="J651" s="1259">
        <v>50784</v>
      </c>
      <c r="K651" s="1424">
        <v>89983</v>
      </c>
    </row>
    <row r="652" spans="2:11" ht="12.75">
      <c r="B652" s="1422" t="s">
        <v>278</v>
      </c>
      <c r="C652" s="1257">
        <f t="shared" si="48"/>
        <v>151920</v>
      </c>
      <c r="D652" s="708">
        <v>4257</v>
      </c>
      <c r="E652" s="1259">
        <v>1568</v>
      </c>
      <c r="F652" s="1259">
        <v>2117</v>
      </c>
      <c r="G652" s="1260">
        <v>572</v>
      </c>
      <c r="H652" s="1257">
        <v>147663</v>
      </c>
      <c r="I652" s="1259">
        <v>24922</v>
      </c>
      <c r="J652" s="1259">
        <v>43850</v>
      </c>
      <c r="K652" s="1424">
        <v>78891</v>
      </c>
    </row>
    <row r="653" spans="2:11" ht="12.75">
      <c r="B653" s="1422" t="s">
        <v>279</v>
      </c>
      <c r="C653" s="1257">
        <f t="shared" si="48"/>
        <v>168873</v>
      </c>
      <c r="D653" s="1257">
        <v>4787</v>
      </c>
      <c r="E653" s="1258">
        <v>2244</v>
      </c>
      <c r="F653" s="1258">
        <v>2284</v>
      </c>
      <c r="G653" s="1257">
        <v>259</v>
      </c>
      <c r="H653" s="1257">
        <v>164086</v>
      </c>
      <c r="I653" s="1257">
        <v>25977</v>
      </c>
      <c r="J653" s="1257">
        <v>49066</v>
      </c>
      <c r="K653" s="1423">
        <v>89043</v>
      </c>
    </row>
    <row r="654" spans="2:11" ht="12.75">
      <c r="B654" s="1426" t="s">
        <v>280</v>
      </c>
      <c r="C654" s="1257">
        <f>SUM(D654+H654)</f>
        <v>167227</v>
      </c>
      <c r="D654" s="708">
        <v>4810</v>
      </c>
      <c r="E654" s="1259">
        <v>2454</v>
      </c>
      <c r="F654" s="1259">
        <v>1999</v>
      </c>
      <c r="G654" s="1259">
        <v>357</v>
      </c>
      <c r="H654" s="1258">
        <v>162417</v>
      </c>
      <c r="I654" s="1259">
        <v>27314</v>
      </c>
      <c r="J654" s="1259">
        <v>55182</v>
      </c>
      <c r="K654" s="1424">
        <v>79921</v>
      </c>
    </row>
    <row r="655" spans="2:11" ht="12.75">
      <c r="B655" s="1427" t="s">
        <v>281</v>
      </c>
      <c r="C655" s="1257">
        <f>SUM(D655+H655)</f>
        <v>137617</v>
      </c>
      <c r="D655" s="1259">
        <v>3779</v>
      </c>
      <c r="E655" s="1259">
        <v>1461</v>
      </c>
      <c r="F655" s="1259">
        <v>1884</v>
      </c>
      <c r="G655" s="1259">
        <v>434</v>
      </c>
      <c r="H655" s="1259">
        <v>133838</v>
      </c>
      <c r="I655" s="1259">
        <v>22269</v>
      </c>
      <c r="J655" s="1259">
        <v>45841</v>
      </c>
      <c r="K655" s="1424">
        <v>65728</v>
      </c>
    </row>
    <row r="656" spans="2:11" ht="12.75">
      <c r="B656" s="1427" t="s">
        <v>282</v>
      </c>
      <c r="C656" s="1257">
        <f t="shared" si="48"/>
        <v>149450</v>
      </c>
      <c r="D656" s="1259">
        <v>4271</v>
      </c>
      <c r="E656" s="1259">
        <v>1935</v>
      </c>
      <c r="F656" s="1259">
        <v>1913</v>
      </c>
      <c r="G656" s="1259">
        <v>423</v>
      </c>
      <c r="H656" s="1259">
        <v>145179</v>
      </c>
      <c r="I656" s="1259">
        <v>23304</v>
      </c>
      <c r="J656" s="1259">
        <v>47671</v>
      </c>
      <c r="K656" s="1424">
        <v>74204</v>
      </c>
    </row>
    <row r="657" spans="2:11" ht="15">
      <c r="B657" s="1428"/>
      <c r="C657" s="1258"/>
      <c r="D657" s="1258"/>
      <c r="E657" s="1258"/>
      <c r="F657" s="1258"/>
      <c r="G657" s="1258"/>
      <c r="H657" s="1258"/>
      <c r="I657" s="1258"/>
      <c r="J657" s="1258"/>
      <c r="K657" s="1429"/>
    </row>
    <row r="658" spans="2:11" ht="12.75">
      <c r="B658" s="1430">
        <v>2020</v>
      </c>
      <c r="C658" s="1251">
        <f t="shared" ref="C658:K658" si="49">SUM(C645:C656)</f>
        <v>1852918</v>
      </c>
      <c r="D658" s="1251">
        <f>SUM(D645:D656)</f>
        <v>47389</v>
      </c>
      <c r="E658" s="1251">
        <f t="shared" si="49"/>
        <v>20555</v>
      </c>
      <c r="F658" s="1251">
        <f t="shared" si="49"/>
        <v>22524</v>
      </c>
      <c r="G658" s="1251">
        <f>SUM(G645:G656)</f>
        <v>4310</v>
      </c>
      <c r="H658" s="1251">
        <f t="shared" si="49"/>
        <v>1805529</v>
      </c>
      <c r="I658" s="1251">
        <f t="shared" si="49"/>
        <v>297135</v>
      </c>
      <c r="J658" s="1251">
        <f t="shared" si="49"/>
        <v>532357</v>
      </c>
      <c r="K658" s="1431">
        <f t="shared" si="49"/>
        <v>976037</v>
      </c>
    </row>
    <row r="659" spans="2:11" ht="12.75">
      <c r="B659" s="1220"/>
      <c r="C659" s="1226"/>
      <c r="D659" s="1226"/>
      <c r="E659" s="1226"/>
      <c r="F659" s="1226"/>
      <c r="G659" s="1226"/>
      <c r="H659" s="1226"/>
      <c r="I659" s="1226"/>
      <c r="J659" s="1226"/>
      <c r="K659" s="1432"/>
    </row>
    <row r="660" spans="2:11" ht="12.75">
      <c r="B660" s="1220"/>
      <c r="C660" s="1547" t="s">
        <v>295</v>
      </c>
      <c r="D660" s="1547"/>
      <c r="E660" s="1547"/>
      <c r="F660" s="1547"/>
      <c r="G660" s="1547"/>
      <c r="H660" s="1547"/>
      <c r="I660" s="1547"/>
      <c r="J660" s="1547"/>
      <c r="K660" s="1548"/>
    </row>
    <row r="661" spans="2:11" ht="12.75">
      <c r="B661" s="1218"/>
      <c r="C661" s="1226"/>
      <c r="D661" s="1226"/>
      <c r="E661" s="1226"/>
      <c r="F661" s="1226"/>
      <c r="G661" s="1226"/>
      <c r="H661" s="1226"/>
      <c r="I661" s="1226"/>
      <c r="J661" s="1226"/>
      <c r="K661" s="1432"/>
    </row>
    <row r="662" spans="2:11" ht="12.75">
      <c r="B662" s="1433" t="s">
        <v>271</v>
      </c>
      <c r="C662" s="1257">
        <f t="shared" ref="C662:C673" si="50">SUM(D662+H662)</f>
        <v>49960551</v>
      </c>
      <c r="D662" s="1257">
        <v>235967</v>
      </c>
      <c r="E662" s="1257">
        <v>69271</v>
      </c>
      <c r="F662" s="1257">
        <v>111895</v>
      </c>
      <c r="G662" s="1257">
        <v>54801</v>
      </c>
      <c r="H662" s="1257">
        <v>49724584</v>
      </c>
      <c r="I662" s="1257">
        <v>7150936</v>
      </c>
      <c r="J662" s="1257">
        <v>13108259</v>
      </c>
      <c r="K662" s="1423">
        <v>29465389</v>
      </c>
    </row>
    <row r="663" spans="2:11" ht="12.75">
      <c r="B663" s="1433" t="s">
        <v>272</v>
      </c>
      <c r="C663" s="1257">
        <f t="shared" si="50"/>
        <v>47617324</v>
      </c>
      <c r="D663" s="1257">
        <v>208840</v>
      </c>
      <c r="E663" s="1257">
        <v>57340</v>
      </c>
      <c r="F663" s="1257">
        <v>107364</v>
      </c>
      <c r="G663" s="1257">
        <v>44136</v>
      </c>
      <c r="H663" s="1257">
        <v>47408484</v>
      </c>
      <c r="I663" s="1257">
        <v>6893452</v>
      </c>
      <c r="J663" s="1257">
        <v>11453223</v>
      </c>
      <c r="K663" s="1423">
        <v>29061809</v>
      </c>
    </row>
    <row r="664" spans="2:11" ht="12.75">
      <c r="B664" s="1433" t="s">
        <v>273</v>
      </c>
      <c r="C664" s="1257">
        <f t="shared" si="50"/>
        <v>45810921</v>
      </c>
      <c r="D664" s="1259">
        <v>212047</v>
      </c>
      <c r="E664" s="1259">
        <v>52722</v>
      </c>
      <c r="F664" s="1259">
        <v>104528</v>
      </c>
      <c r="G664" s="1260">
        <v>54797</v>
      </c>
      <c r="H664" s="1257">
        <v>45598874</v>
      </c>
      <c r="I664" s="1259">
        <v>6206047</v>
      </c>
      <c r="J664" s="1259">
        <v>10978459</v>
      </c>
      <c r="K664" s="1424">
        <v>28414368</v>
      </c>
    </row>
    <row r="665" spans="2:11" ht="12.75">
      <c r="B665" s="1433" t="s">
        <v>274</v>
      </c>
      <c r="C665" s="1257">
        <f t="shared" si="50"/>
        <v>37947488</v>
      </c>
      <c r="D665" s="1257">
        <v>152361</v>
      </c>
      <c r="E665" s="1258">
        <v>38008</v>
      </c>
      <c r="F665" s="1258">
        <v>67675</v>
      </c>
      <c r="G665" s="1257">
        <v>46678</v>
      </c>
      <c r="H665" s="1257">
        <v>37795127</v>
      </c>
      <c r="I665" s="1257">
        <v>5250323</v>
      </c>
      <c r="J665" s="1257">
        <v>9742524</v>
      </c>
      <c r="K665" s="1423">
        <v>22802280</v>
      </c>
    </row>
    <row r="666" spans="2:11" ht="12.75">
      <c r="B666" s="1433" t="s">
        <v>275</v>
      </c>
      <c r="C666" s="1257">
        <f t="shared" si="50"/>
        <v>43850100</v>
      </c>
      <c r="D666" s="1262">
        <v>182406</v>
      </c>
      <c r="E666" s="1262">
        <v>49999</v>
      </c>
      <c r="F666" s="1262">
        <v>89839</v>
      </c>
      <c r="G666" s="1262">
        <v>42568</v>
      </c>
      <c r="H666" s="1262">
        <v>43667694</v>
      </c>
      <c r="I666" s="1262">
        <v>6427358</v>
      </c>
      <c r="J666" s="1262">
        <v>9965046</v>
      </c>
      <c r="K666" s="1425">
        <v>27275290</v>
      </c>
    </row>
    <row r="667" spans="2:11" ht="12.75">
      <c r="B667" s="1433" t="s">
        <v>276</v>
      </c>
      <c r="C667" s="1257">
        <f t="shared" si="50"/>
        <v>52025091</v>
      </c>
      <c r="D667" s="1257">
        <v>205453</v>
      </c>
      <c r="E667" s="1258">
        <v>52679</v>
      </c>
      <c r="F667" s="1258">
        <v>121156</v>
      </c>
      <c r="G667" s="1257">
        <v>31618</v>
      </c>
      <c r="H667" s="1257">
        <v>51819638</v>
      </c>
      <c r="I667" s="1257">
        <v>7514997</v>
      </c>
      <c r="J667" s="1257">
        <v>11510571</v>
      </c>
      <c r="K667" s="1423">
        <v>32794070</v>
      </c>
    </row>
    <row r="668" spans="2:11" ht="12.75">
      <c r="B668" s="1433" t="s">
        <v>277</v>
      </c>
      <c r="C668" s="1257">
        <f t="shared" si="50"/>
        <v>54051147</v>
      </c>
      <c r="D668" s="1259">
        <v>228220</v>
      </c>
      <c r="E668" s="1259">
        <v>67664</v>
      </c>
      <c r="F668" s="1259">
        <v>124553</v>
      </c>
      <c r="G668" s="1260">
        <v>36003</v>
      </c>
      <c r="H668" s="1257">
        <v>53822927</v>
      </c>
      <c r="I668" s="1259">
        <v>8725344</v>
      </c>
      <c r="J668" s="1259">
        <v>14051630</v>
      </c>
      <c r="K668" s="1424">
        <v>31045953</v>
      </c>
    </row>
    <row r="669" spans="2:11" ht="12.75">
      <c r="B669" s="1433" t="s">
        <v>278</v>
      </c>
      <c r="C669" s="1257">
        <f t="shared" si="50"/>
        <v>45879866</v>
      </c>
      <c r="D669" s="1259">
        <v>235692</v>
      </c>
      <c r="E669" s="1259">
        <v>57242</v>
      </c>
      <c r="F669" s="1259">
        <v>115636</v>
      </c>
      <c r="G669" s="1260">
        <v>62814</v>
      </c>
      <c r="H669" s="1257">
        <v>45644174</v>
      </c>
      <c r="I669" s="1259">
        <v>6814064</v>
      </c>
      <c r="J669" s="1259">
        <v>12095543</v>
      </c>
      <c r="K669" s="1424">
        <v>26734567</v>
      </c>
    </row>
    <row r="670" spans="2:11" ht="12.75">
      <c r="B670" s="1433" t="s">
        <v>279</v>
      </c>
      <c r="C670" s="1257">
        <f t="shared" si="50"/>
        <v>50006709</v>
      </c>
      <c r="D670" s="1259">
        <v>255535</v>
      </c>
      <c r="E670" s="1259">
        <v>81414</v>
      </c>
      <c r="F670" s="1259">
        <v>142799</v>
      </c>
      <c r="G670" s="1260">
        <v>31322</v>
      </c>
      <c r="H670" s="1257">
        <v>49751174</v>
      </c>
      <c r="I670" s="1259">
        <v>7098072</v>
      </c>
      <c r="J670" s="1259">
        <v>13203179</v>
      </c>
      <c r="K670" s="1424">
        <v>29449923</v>
      </c>
    </row>
    <row r="671" spans="2:11" ht="12.75">
      <c r="B671" s="1433" t="s">
        <v>280</v>
      </c>
      <c r="C671" s="1257">
        <f>SUM(D671+H671)</f>
        <v>49388258</v>
      </c>
      <c r="D671" s="1259">
        <v>269010</v>
      </c>
      <c r="E671" s="1259">
        <v>93543</v>
      </c>
      <c r="F671" s="1259">
        <v>130959</v>
      </c>
      <c r="G671" s="1259">
        <v>44508</v>
      </c>
      <c r="H671" s="1258">
        <v>49119248</v>
      </c>
      <c r="I671" s="1259">
        <v>7503226</v>
      </c>
      <c r="J671" s="1259">
        <v>14927985</v>
      </c>
      <c r="K671" s="1424">
        <v>26688037</v>
      </c>
    </row>
    <row r="672" spans="2:11" ht="12.75">
      <c r="B672" s="1433" t="s">
        <v>281</v>
      </c>
      <c r="C672" s="1257">
        <f>SUM(D672+H672)</f>
        <v>38901473</v>
      </c>
      <c r="D672" s="1259">
        <v>222167</v>
      </c>
      <c r="E672" s="1259">
        <v>52668</v>
      </c>
      <c r="F672" s="1259">
        <v>117595</v>
      </c>
      <c r="G672" s="1259">
        <v>51904</v>
      </c>
      <c r="H672" s="1258">
        <v>38679306</v>
      </c>
      <c r="I672" s="1259">
        <v>6116907</v>
      </c>
      <c r="J672" s="1259">
        <v>12771724</v>
      </c>
      <c r="K672" s="1424">
        <v>19790675</v>
      </c>
    </row>
    <row r="673" spans="2:14" ht="12.75">
      <c r="B673" s="1433" t="s">
        <v>282</v>
      </c>
      <c r="C673" s="1257">
        <f t="shared" si="50"/>
        <v>44379143</v>
      </c>
      <c r="D673" s="1259">
        <v>235538</v>
      </c>
      <c r="E673" s="1259">
        <v>68088</v>
      </c>
      <c r="F673" s="1259">
        <v>114816</v>
      </c>
      <c r="G673" s="1259">
        <v>52634</v>
      </c>
      <c r="H673" s="1259">
        <v>44143605</v>
      </c>
      <c r="I673" s="1259">
        <v>6396462</v>
      </c>
      <c r="J673" s="1259">
        <v>13181865</v>
      </c>
      <c r="K673" s="1424">
        <v>24565278</v>
      </c>
    </row>
    <row r="674" spans="2:14" ht="12.75">
      <c r="B674" s="1220"/>
      <c r="C674" s="1258"/>
      <c r="D674" s="1258"/>
      <c r="E674" s="1258"/>
      <c r="F674" s="1258"/>
      <c r="G674" s="1258"/>
      <c r="H674" s="1258"/>
      <c r="I674" s="1258"/>
      <c r="J674" s="1258"/>
      <c r="K674" s="1429"/>
    </row>
    <row r="675" spans="2:14" ht="12.75">
      <c r="B675" s="1430">
        <v>2020</v>
      </c>
      <c r="C675" s="1251">
        <f t="shared" ref="C675:K675" si="51">SUM(C662:C673)</f>
        <v>559818071</v>
      </c>
      <c r="D675" s="1251">
        <f t="shared" si="51"/>
        <v>2643236</v>
      </c>
      <c r="E675" s="1251">
        <f t="shared" si="51"/>
        <v>740638</v>
      </c>
      <c r="F675" s="1251">
        <f t="shared" si="51"/>
        <v>1348815</v>
      </c>
      <c r="G675" s="1251">
        <f t="shared" si="51"/>
        <v>553783</v>
      </c>
      <c r="H675" s="1251">
        <f t="shared" si="51"/>
        <v>557174835</v>
      </c>
      <c r="I675" s="1251">
        <f t="shared" si="51"/>
        <v>82097188</v>
      </c>
      <c r="J675" s="1251">
        <f t="shared" si="51"/>
        <v>146990008</v>
      </c>
      <c r="K675" s="1431">
        <f t="shared" si="51"/>
        <v>328087639</v>
      </c>
      <c r="N675" s="438" t="s">
        <v>515</v>
      </c>
    </row>
    <row r="676" spans="2:14" ht="12.75">
      <c r="B676" s="1434"/>
      <c r="C676" s="1227"/>
      <c r="D676" s="1227"/>
      <c r="E676" s="1227"/>
      <c r="F676" s="1227"/>
      <c r="G676" s="1227"/>
      <c r="H676" s="1227"/>
      <c r="I676" s="1227"/>
      <c r="J676" s="1227"/>
      <c r="K676" s="1435"/>
    </row>
    <row r="677" spans="2:14" ht="12.75" customHeight="1">
      <c r="B677" s="1631" t="s">
        <v>259</v>
      </c>
      <c r="C677" s="1549" t="s">
        <v>22</v>
      </c>
      <c r="D677" s="1549" t="s">
        <v>260</v>
      </c>
      <c r="E677" s="1560" t="s">
        <v>261</v>
      </c>
      <c r="F677" s="1561"/>
      <c r="G677" s="1562"/>
      <c r="H677" s="1555" t="s">
        <v>262</v>
      </c>
      <c r="I677" s="1557" t="s">
        <v>263</v>
      </c>
      <c r="J677" s="1558"/>
      <c r="K677" s="1559"/>
    </row>
    <row r="678" spans="2:14" ht="11.25" customHeight="1">
      <c r="B678" s="1632"/>
      <c r="C678" s="1550"/>
      <c r="D678" s="1550"/>
      <c r="E678" s="1551" t="s">
        <v>300</v>
      </c>
      <c r="F678" s="1549" t="s">
        <v>301</v>
      </c>
      <c r="G678" s="1549" t="s">
        <v>302</v>
      </c>
      <c r="H678" s="1556"/>
      <c r="I678" s="1551" t="s">
        <v>267</v>
      </c>
      <c r="J678" s="1551" t="s">
        <v>24</v>
      </c>
      <c r="K678" s="1553" t="s">
        <v>268</v>
      </c>
    </row>
    <row r="679" spans="2:14" ht="11.25" customHeight="1">
      <c r="B679" s="1632"/>
      <c r="C679" s="1550"/>
      <c r="D679" s="1550"/>
      <c r="E679" s="1563"/>
      <c r="F679" s="1550"/>
      <c r="G679" s="1550"/>
      <c r="H679" s="1556"/>
      <c r="I679" s="1552"/>
      <c r="J679" s="1552"/>
      <c r="K679" s="1554"/>
    </row>
    <row r="680" spans="2:14" ht="12.75">
      <c r="B680" s="1216">
        <v>0</v>
      </c>
      <c r="C680" s="1228">
        <v>1</v>
      </c>
      <c r="D680" s="1228">
        <v>2</v>
      </c>
      <c r="E680" s="1229">
        <v>3</v>
      </c>
      <c r="F680" s="1229">
        <v>4</v>
      </c>
      <c r="G680" s="1228">
        <v>5</v>
      </c>
      <c r="H680" s="1228">
        <v>6</v>
      </c>
      <c r="I680" s="1228">
        <v>7</v>
      </c>
      <c r="J680" s="1228">
        <v>8</v>
      </c>
      <c r="K680" s="1436">
        <v>9</v>
      </c>
    </row>
    <row r="681" spans="2:14" ht="12.75">
      <c r="B681" s="1218"/>
      <c r="C681" s="1226"/>
      <c r="D681" s="1226"/>
      <c r="E681" s="1226"/>
      <c r="F681" s="1226"/>
      <c r="G681" s="1226"/>
      <c r="H681" s="1226"/>
      <c r="I681" s="1226"/>
      <c r="J681" s="1226"/>
      <c r="K681" s="1432"/>
    </row>
    <row r="682" spans="2:14" ht="12.75">
      <c r="B682" s="1220"/>
      <c r="C682" s="1547" t="s">
        <v>296</v>
      </c>
      <c r="D682" s="1547"/>
      <c r="E682" s="1547"/>
      <c r="F682" s="1547"/>
      <c r="G682" s="1547"/>
      <c r="H682" s="1547"/>
      <c r="I682" s="1547"/>
      <c r="J682" s="1547"/>
      <c r="K682" s="1548"/>
    </row>
    <row r="683" spans="2:14" ht="12.75">
      <c r="B683" s="1220"/>
      <c r="C683" s="1230"/>
      <c r="D683" s="1230"/>
      <c r="E683" s="1230"/>
      <c r="F683" s="1230"/>
      <c r="G683" s="1230"/>
      <c r="H683" s="1230"/>
      <c r="I683" s="1230"/>
      <c r="J683" s="1230"/>
      <c r="K683" s="1437"/>
    </row>
    <row r="684" spans="2:14" ht="12.75">
      <c r="B684" s="1433" t="s">
        <v>271</v>
      </c>
      <c r="C684" s="1257">
        <f>SUM(D684+H684)</f>
        <v>98406751</v>
      </c>
      <c r="D684" s="1257">
        <v>415255</v>
      </c>
      <c r="E684" s="1257">
        <v>121753</v>
      </c>
      <c r="F684" s="1257">
        <v>197678</v>
      </c>
      <c r="G684" s="1257">
        <v>95824</v>
      </c>
      <c r="H684" s="1257">
        <v>97991496</v>
      </c>
      <c r="I684" s="1257">
        <v>14011279</v>
      </c>
      <c r="J684" s="1257">
        <v>27307209</v>
      </c>
      <c r="K684" s="1423">
        <v>56673008</v>
      </c>
    </row>
    <row r="685" spans="2:14" ht="12.75">
      <c r="B685" s="1433" t="s">
        <v>272</v>
      </c>
      <c r="C685" s="1257">
        <f t="shared" ref="C685:C695" si="52">SUM(D685+H685)</f>
        <v>94273400</v>
      </c>
      <c r="D685" s="1257">
        <v>371528</v>
      </c>
      <c r="E685" s="1257">
        <v>101380</v>
      </c>
      <c r="F685" s="1257">
        <v>190031</v>
      </c>
      <c r="G685" s="1257">
        <v>80117</v>
      </c>
      <c r="H685" s="1257">
        <v>93901872</v>
      </c>
      <c r="I685" s="1257">
        <v>13706847</v>
      </c>
      <c r="J685" s="1257">
        <v>24084327</v>
      </c>
      <c r="K685" s="1423">
        <v>56110698</v>
      </c>
    </row>
    <row r="686" spans="2:14" ht="12.75">
      <c r="B686" s="1433" t="s">
        <v>273</v>
      </c>
      <c r="C686" s="1257">
        <f t="shared" si="52"/>
        <v>89717346</v>
      </c>
      <c r="D686" s="1259">
        <v>372120</v>
      </c>
      <c r="E686" s="1259">
        <v>93526</v>
      </c>
      <c r="F686" s="1259">
        <v>183035</v>
      </c>
      <c r="G686" s="1260">
        <v>95559</v>
      </c>
      <c r="H686" s="1257">
        <v>89345226</v>
      </c>
      <c r="I686" s="1259">
        <v>12115715</v>
      </c>
      <c r="J686" s="1259">
        <v>22514649</v>
      </c>
      <c r="K686" s="1424">
        <v>54714862</v>
      </c>
    </row>
    <row r="687" spans="2:14" ht="12.75">
      <c r="B687" s="1433" t="s">
        <v>274</v>
      </c>
      <c r="C687" s="1257">
        <f t="shared" si="52"/>
        <v>74393739</v>
      </c>
      <c r="D687" s="1257">
        <v>265878</v>
      </c>
      <c r="E687" s="1258">
        <v>66178</v>
      </c>
      <c r="F687" s="1258">
        <v>117616</v>
      </c>
      <c r="G687" s="1258">
        <v>82084</v>
      </c>
      <c r="H687" s="1257">
        <v>74127861</v>
      </c>
      <c r="I687" s="1258">
        <v>10308616</v>
      </c>
      <c r="J687" s="1258">
        <v>20143556</v>
      </c>
      <c r="K687" s="1429">
        <v>43675689</v>
      </c>
    </row>
    <row r="688" spans="2:14" ht="12.75">
      <c r="B688" s="1433" t="s">
        <v>275</v>
      </c>
      <c r="C688" s="1257">
        <f t="shared" si="52"/>
        <v>86208498</v>
      </c>
      <c r="D688" s="1262">
        <v>319898</v>
      </c>
      <c r="E688" s="1262">
        <v>87279</v>
      </c>
      <c r="F688" s="1262">
        <v>156470</v>
      </c>
      <c r="G688" s="1262">
        <v>76149</v>
      </c>
      <c r="H688" s="1262">
        <v>85888600</v>
      </c>
      <c r="I688" s="1262">
        <v>12659354</v>
      </c>
      <c r="J688" s="1262">
        <v>20656790</v>
      </c>
      <c r="K688" s="1425">
        <v>52572456</v>
      </c>
    </row>
    <row r="689" spans="2:12" ht="12.75">
      <c r="B689" s="1433" t="s">
        <v>276</v>
      </c>
      <c r="C689" s="1257">
        <f t="shared" si="52"/>
        <v>101889130</v>
      </c>
      <c r="D689" s="1257">
        <v>360681</v>
      </c>
      <c r="E689" s="1258">
        <v>93221</v>
      </c>
      <c r="F689" s="1258">
        <v>211996</v>
      </c>
      <c r="G689" s="1258">
        <v>55464</v>
      </c>
      <c r="H689" s="1257">
        <v>101528449</v>
      </c>
      <c r="I689" s="1258">
        <v>15174672</v>
      </c>
      <c r="J689" s="1258">
        <v>23731496</v>
      </c>
      <c r="K689" s="1429">
        <v>62622281</v>
      </c>
    </row>
    <row r="690" spans="2:12" ht="12.75">
      <c r="B690" s="1433" t="s">
        <v>277</v>
      </c>
      <c r="C690" s="1257">
        <f>SUM(D690+H690)</f>
        <v>105672362</v>
      </c>
      <c r="D690" s="1259">
        <v>403511</v>
      </c>
      <c r="E690" s="1259">
        <v>119182</v>
      </c>
      <c r="F690" s="1259">
        <v>221232</v>
      </c>
      <c r="G690" s="1260">
        <v>63097</v>
      </c>
      <c r="H690" s="1257">
        <v>105268851</v>
      </c>
      <c r="I690" s="1259">
        <v>17023118</v>
      </c>
      <c r="J690" s="1259">
        <v>28928872</v>
      </c>
      <c r="K690" s="1424">
        <v>59316861</v>
      </c>
    </row>
    <row r="691" spans="2:12" ht="12.75">
      <c r="B691" s="1433" t="s">
        <v>278</v>
      </c>
      <c r="C691" s="1257">
        <f>SUM(D691+H691)</f>
        <v>89888573</v>
      </c>
      <c r="D691" s="1259">
        <v>413288</v>
      </c>
      <c r="E691" s="1259">
        <v>100914</v>
      </c>
      <c r="F691" s="1259">
        <v>202818</v>
      </c>
      <c r="G691" s="1260">
        <v>109556</v>
      </c>
      <c r="H691" s="1257">
        <v>89475285</v>
      </c>
      <c r="I691" s="1259">
        <v>13419764</v>
      </c>
      <c r="J691" s="1259">
        <v>24879574</v>
      </c>
      <c r="K691" s="1424">
        <v>51175947</v>
      </c>
    </row>
    <row r="692" spans="2:12" ht="12.75">
      <c r="B692" s="1433" t="s">
        <v>279</v>
      </c>
      <c r="C692" s="1257">
        <f t="shared" si="52"/>
        <v>98776814</v>
      </c>
      <c r="D692" s="1257">
        <v>449742</v>
      </c>
      <c r="E692" s="1258">
        <v>142399</v>
      </c>
      <c r="F692" s="1258">
        <v>252641</v>
      </c>
      <c r="G692" s="1258">
        <v>54702</v>
      </c>
      <c r="H692" s="1257">
        <v>98327072</v>
      </c>
      <c r="I692" s="1258">
        <v>13985215</v>
      </c>
      <c r="J692" s="1258">
        <v>27586425</v>
      </c>
      <c r="K692" s="1429">
        <v>56755432</v>
      </c>
    </row>
    <row r="693" spans="2:12" ht="12.75">
      <c r="B693" s="1433" t="s">
        <v>280</v>
      </c>
      <c r="C693" s="1257">
        <f t="shared" si="52"/>
        <v>97774164</v>
      </c>
      <c r="D693" s="1259">
        <v>478145</v>
      </c>
      <c r="E693" s="1259">
        <v>164762</v>
      </c>
      <c r="F693" s="1259">
        <v>235023</v>
      </c>
      <c r="G693" s="1259">
        <v>78360</v>
      </c>
      <c r="H693" s="1258">
        <v>97296019</v>
      </c>
      <c r="I693" s="1259">
        <v>14828737</v>
      </c>
      <c r="J693" s="1259">
        <v>31240799</v>
      </c>
      <c r="K693" s="1424">
        <v>51226483</v>
      </c>
    </row>
    <row r="694" spans="2:12" ht="12.75">
      <c r="B694" s="1433" t="s">
        <v>281</v>
      </c>
      <c r="C694" s="1257">
        <f t="shared" si="52"/>
        <v>81593253</v>
      </c>
      <c r="D694" s="1259">
        <v>392463</v>
      </c>
      <c r="E694" s="1259">
        <v>92244</v>
      </c>
      <c r="F694" s="1259">
        <v>209689</v>
      </c>
      <c r="G694" s="1259">
        <v>90530</v>
      </c>
      <c r="H694" s="1258">
        <v>81200790</v>
      </c>
      <c r="I694" s="1259">
        <v>12068851</v>
      </c>
      <c r="J694" s="1259">
        <v>26605968</v>
      </c>
      <c r="K694" s="1424">
        <v>42525971</v>
      </c>
    </row>
    <row r="695" spans="2:12" ht="12.75">
      <c r="B695" s="1433" t="s">
        <v>282</v>
      </c>
      <c r="C695" s="1257">
        <f t="shared" si="52"/>
        <v>87937614</v>
      </c>
      <c r="D695" s="1259">
        <v>416595</v>
      </c>
      <c r="E695" s="1259">
        <v>118762</v>
      </c>
      <c r="F695" s="1259">
        <v>204236</v>
      </c>
      <c r="G695" s="1260">
        <v>93597</v>
      </c>
      <c r="H695" s="1261">
        <v>87521019</v>
      </c>
      <c r="I695" s="1259">
        <v>12604337</v>
      </c>
      <c r="J695" s="1259">
        <v>27520655</v>
      </c>
      <c r="K695" s="1424">
        <v>47396027</v>
      </c>
    </row>
    <row r="696" spans="2:12" ht="12.75">
      <c r="B696" s="1433"/>
      <c r="C696" s="1256"/>
      <c r="D696" s="1253"/>
      <c r="E696" s="1254"/>
      <c r="F696" s="1254"/>
      <c r="G696" s="1254"/>
      <c r="H696" s="1253"/>
      <c r="I696" s="1254"/>
      <c r="J696" s="1254"/>
      <c r="K696" s="1438"/>
    </row>
    <row r="697" spans="2:12" ht="12.75">
      <c r="B697" s="1430">
        <v>2020</v>
      </c>
      <c r="C697" s="1255">
        <f t="shared" ref="C697:K697" si="53">SUM(C684:C695)</f>
        <v>1106531644</v>
      </c>
      <c r="D697" s="1255">
        <f t="shared" si="53"/>
        <v>4659104</v>
      </c>
      <c r="E697" s="1255">
        <f t="shared" si="53"/>
        <v>1301600</v>
      </c>
      <c r="F697" s="1255">
        <f t="shared" si="53"/>
        <v>2382465</v>
      </c>
      <c r="G697" s="1255">
        <f t="shared" si="53"/>
        <v>975039</v>
      </c>
      <c r="H697" s="1255">
        <f t="shared" si="53"/>
        <v>1101872540</v>
      </c>
      <c r="I697" s="1255">
        <f t="shared" si="53"/>
        <v>161906505</v>
      </c>
      <c r="J697" s="1255">
        <f t="shared" si="53"/>
        <v>305200320</v>
      </c>
      <c r="K697" s="1439">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220"/>
      <c r="C700" s="1250"/>
      <c r="D700" s="1250"/>
      <c r="E700" s="1440"/>
      <c r="F700" s="1441" t="s">
        <v>297</v>
      </c>
      <c r="G700" s="1441"/>
      <c r="H700" s="1441"/>
      <c r="I700" s="1441"/>
      <c r="J700" s="1442"/>
      <c r="K700" s="1443"/>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5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5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5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5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5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5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5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5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5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5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5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1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33" t="s">
        <v>516</v>
      </c>
      <c r="C715" s="1633"/>
      <c r="D715" s="1633"/>
      <c r="E715" s="1633"/>
      <c r="F715" s="1633"/>
      <c r="G715" s="1633"/>
      <c r="H715" s="1633"/>
      <c r="I715" s="1633"/>
      <c r="J715" s="1633"/>
      <c r="K715" s="1633"/>
      <c r="L715"/>
    </row>
    <row r="716" spans="2:12" ht="18.75" thickBot="1">
      <c r="B716" s="1410"/>
      <c r="C716" s="1410"/>
      <c r="D716" s="1410"/>
      <c r="E716" s="1410"/>
      <c r="F716" s="808" t="s">
        <v>258</v>
      </c>
      <c r="G716" s="1410"/>
      <c r="H716" s="1410"/>
      <c r="I716" s="1410"/>
      <c r="J716" s="1410"/>
      <c r="K716" s="1410"/>
    </row>
    <row r="717" spans="2:12" ht="12.75">
      <c r="B717" s="1634" t="s">
        <v>259</v>
      </c>
      <c r="C717" s="1636" t="s">
        <v>22</v>
      </c>
      <c r="D717" s="1636" t="s">
        <v>260</v>
      </c>
      <c r="E717" s="1637" t="s">
        <v>261</v>
      </c>
      <c r="F717" s="1638"/>
      <c r="G717" s="1639"/>
      <c r="H717" s="1640" t="s">
        <v>262</v>
      </c>
      <c r="I717" s="1637" t="s">
        <v>263</v>
      </c>
      <c r="J717" s="1638"/>
      <c r="K717" s="1641"/>
    </row>
    <row r="718" spans="2:12">
      <c r="B718" s="1635"/>
      <c r="C718" s="1550"/>
      <c r="D718" s="1550"/>
      <c r="E718" s="1551" t="s">
        <v>300</v>
      </c>
      <c r="F718" s="1549" t="s">
        <v>301</v>
      </c>
      <c r="G718" s="1549" t="s">
        <v>302</v>
      </c>
      <c r="H718" s="1556"/>
      <c r="I718" s="1551" t="s">
        <v>267</v>
      </c>
      <c r="J718" s="1551" t="s">
        <v>24</v>
      </c>
      <c r="K718" s="1553" t="s">
        <v>347</v>
      </c>
    </row>
    <row r="719" spans="2:12" ht="17.25" customHeight="1">
      <c r="B719" s="1635"/>
      <c r="C719" s="1550"/>
      <c r="D719" s="1550"/>
      <c r="E719" s="1563"/>
      <c r="F719" s="1550"/>
      <c r="G719" s="1550"/>
      <c r="H719" s="1556"/>
      <c r="I719" s="1563"/>
      <c r="J719" s="1563"/>
      <c r="K719" s="1642"/>
    </row>
    <row r="720" spans="2:12" ht="12.75">
      <c r="B720" s="1216">
        <v>0</v>
      </c>
      <c r="C720" s="678">
        <v>1</v>
      </c>
      <c r="D720" s="678">
        <v>2</v>
      </c>
      <c r="E720" s="679">
        <v>3</v>
      </c>
      <c r="F720" s="679">
        <v>4</v>
      </c>
      <c r="G720" s="678">
        <v>5</v>
      </c>
      <c r="H720" s="678">
        <v>6</v>
      </c>
      <c r="I720" s="678">
        <v>7</v>
      </c>
      <c r="J720" s="678">
        <v>8</v>
      </c>
      <c r="K720" s="1217">
        <v>9</v>
      </c>
    </row>
    <row r="721" spans="2:11" ht="12.75">
      <c r="B721" s="1218"/>
      <c r="C721" s="681"/>
      <c r="D721" s="681"/>
      <c r="E721" s="681"/>
      <c r="F721" s="681"/>
      <c r="G721" s="681"/>
      <c r="H721" s="681"/>
      <c r="I721" s="681"/>
      <c r="J721" s="681"/>
      <c r="K721" s="1219"/>
    </row>
    <row r="722" spans="2:11" ht="14.25">
      <c r="B722" s="1220"/>
      <c r="C722" s="1616" t="s">
        <v>270</v>
      </c>
      <c r="D722" s="1616"/>
      <c r="E722" s="1616"/>
      <c r="F722" s="1616"/>
      <c r="G722" s="1616"/>
      <c r="H722" s="1616"/>
      <c r="I722" s="1616"/>
      <c r="J722" s="1616"/>
      <c r="K722" s="1630"/>
    </row>
    <row r="723" spans="2:11" ht="12.75">
      <c r="B723" s="1218"/>
      <c r="C723" s="681"/>
      <c r="D723" s="681"/>
      <c r="E723" s="681"/>
      <c r="F723" s="681"/>
      <c r="G723" s="681"/>
      <c r="H723" s="681"/>
      <c r="I723" s="681"/>
      <c r="J723" s="681"/>
      <c r="K723" s="1219"/>
    </row>
    <row r="724" spans="2:11" ht="12.75">
      <c r="B724" s="1422" t="s">
        <v>271</v>
      </c>
      <c r="C724" s="1257">
        <v>131487</v>
      </c>
      <c r="D724" s="1257">
        <v>4212</v>
      </c>
      <c r="E724" s="1257">
        <v>1884</v>
      </c>
      <c r="F724" s="1257">
        <v>1881</v>
      </c>
      <c r="G724" s="1257">
        <v>447</v>
      </c>
      <c r="H724" s="1257">
        <v>127275</v>
      </c>
      <c r="I724" s="1257">
        <v>20665</v>
      </c>
      <c r="J724" s="1257">
        <v>40603</v>
      </c>
      <c r="K724" s="1423">
        <v>66007</v>
      </c>
    </row>
    <row r="725" spans="2:11" ht="12.75">
      <c r="B725" s="1422" t="s">
        <v>272</v>
      </c>
      <c r="C725" s="1257"/>
      <c r="D725" s="1257"/>
      <c r="E725" s="1257"/>
      <c r="F725" s="1257"/>
      <c r="G725" s="1257"/>
      <c r="H725" s="1257"/>
      <c r="I725" s="1257"/>
      <c r="J725" s="1257"/>
      <c r="K725" s="1423"/>
    </row>
    <row r="726" spans="2:11" ht="12.75">
      <c r="B726" s="1422" t="s">
        <v>273</v>
      </c>
      <c r="C726" s="1257"/>
      <c r="D726" s="1259"/>
      <c r="E726" s="1259"/>
      <c r="F726" s="1259"/>
      <c r="G726" s="1260"/>
      <c r="H726" s="1257"/>
      <c r="I726" s="1259"/>
      <c r="J726" s="1259"/>
      <c r="K726" s="1424"/>
    </row>
    <row r="727" spans="2:11" ht="12.75">
      <c r="B727" s="1422" t="s">
        <v>274</v>
      </c>
      <c r="C727" s="1257"/>
      <c r="D727" s="1257"/>
      <c r="E727" s="1258"/>
      <c r="F727" s="1258"/>
      <c r="G727" s="1257"/>
      <c r="H727" s="1257"/>
      <c r="I727" s="1257"/>
      <c r="J727" s="1257"/>
      <c r="K727" s="1423"/>
    </row>
    <row r="728" spans="2:11" ht="12.75">
      <c r="B728" s="1422" t="s">
        <v>275</v>
      </c>
      <c r="C728" s="1257"/>
      <c r="D728" s="707"/>
      <c r="E728" s="1262"/>
      <c r="F728" s="1252"/>
      <c r="G728" s="1252"/>
      <c r="H728" s="707"/>
      <c r="I728" s="1262"/>
      <c r="J728" s="1262"/>
      <c r="K728" s="1425"/>
    </row>
    <row r="729" spans="2:11" ht="12.75">
      <c r="B729" s="1422" t="s">
        <v>276</v>
      </c>
      <c r="C729" s="1257"/>
      <c r="D729" s="1257"/>
      <c r="E729" s="1258"/>
      <c r="F729" s="1258"/>
      <c r="G729" s="1257"/>
      <c r="H729" s="1257"/>
      <c r="I729" s="1257"/>
      <c r="J729" s="1257"/>
      <c r="K729" s="1423"/>
    </row>
    <row r="730" spans="2:11" ht="12.75">
      <c r="B730" s="1422" t="s">
        <v>277</v>
      </c>
      <c r="C730" s="1257"/>
      <c r="D730" s="708"/>
      <c r="E730" s="1259"/>
      <c r="F730" s="1260"/>
      <c r="G730" s="1260"/>
      <c r="H730" s="1257"/>
      <c r="I730" s="1259"/>
      <c r="J730" s="1259"/>
      <c r="K730" s="1424"/>
    </row>
    <row r="731" spans="2:11" ht="12.75">
      <c r="B731" s="1422" t="s">
        <v>278</v>
      </c>
      <c r="C731" s="1257"/>
      <c r="D731" s="708"/>
      <c r="E731" s="1259"/>
      <c r="F731" s="1259"/>
      <c r="G731" s="1260"/>
      <c r="H731" s="1257"/>
      <c r="I731" s="1259"/>
      <c r="J731" s="1259"/>
      <c r="K731" s="1424"/>
    </row>
    <row r="732" spans="2:11" ht="12.75">
      <c r="B732" s="1422" t="s">
        <v>279</v>
      </c>
      <c r="C732" s="1257"/>
      <c r="D732" s="1257"/>
      <c r="E732" s="1258"/>
      <c r="F732" s="1258"/>
      <c r="G732" s="1257"/>
      <c r="H732" s="1257"/>
      <c r="I732" s="1257"/>
      <c r="J732" s="1257"/>
      <c r="K732" s="1423"/>
    </row>
    <row r="733" spans="2:11" ht="12.75">
      <c r="B733" s="1426" t="s">
        <v>280</v>
      </c>
      <c r="C733" s="1257"/>
      <c r="D733" s="708"/>
      <c r="E733" s="1259"/>
      <c r="F733" s="1259"/>
      <c r="G733" s="1259"/>
      <c r="H733" s="1258"/>
      <c r="I733" s="1259"/>
      <c r="J733" s="1259"/>
      <c r="K733" s="1424"/>
    </row>
    <row r="734" spans="2:11" ht="12.75">
      <c r="B734" s="1427" t="s">
        <v>281</v>
      </c>
      <c r="C734" s="1257"/>
      <c r="D734" s="1259"/>
      <c r="E734" s="1259"/>
      <c r="F734" s="1259"/>
      <c r="G734" s="1259"/>
      <c r="H734" s="1259"/>
      <c r="I734" s="1259"/>
      <c r="J734" s="1259"/>
      <c r="K734" s="1424"/>
    </row>
    <row r="735" spans="2:11" ht="12.75">
      <c r="B735" s="1427" t="s">
        <v>282</v>
      </c>
      <c r="C735" s="1257"/>
      <c r="D735" s="1259"/>
      <c r="E735" s="1259"/>
      <c r="F735" s="1259"/>
      <c r="G735" s="1259"/>
      <c r="H735" s="1259"/>
      <c r="I735" s="1259"/>
      <c r="J735" s="1259"/>
      <c r="K735" s="1424"/>
    </row>
    <row r="736" spans="2:11" ht="15">
      <c r="B736" s="1428"/>
      <c r="C736" s="1258"/>
      <c r="D736" s="1258"/>
      <c r="E736" s="1258"/>
      <c r="F736" s="1258"/>
      <c r="G736" s="1258"/>
      <c r="H736" s="1258"/>
      <c r="I736" s="1258"/>
      <c r="J736" s="1258"/>
      <c r="K736" s="1429"/>
    </row>
    <row r="737" spans="2:11" ht="12.75">
      <c r="B737" s="1430">
        <v>2020</v>
      </c>
      <c r="C737" s="1251">
        <f t="shared" ref="C737" si="65">SUM(C724:C735)</f>
        <v>131487</v>
      </c>
      <c r="D737" s="1251">
        <f>SUM(D724:D735)</f>
        <v>4212</v>
      </c>
      <c r="E737" s="1251">
        <f t="shared" ref="E737:F737" si="66">SUM(E724:E735)</f>
        <v>1884</v>
      </c>
      <c r="F737" s="1251">
        <f t="shared" si="66"/>
        <v>1881</v>
      </c>
      <c r="G737" s="1251">
        <f>SUM(G724:G735)</f>
        <v>447</v>
      </c>
      <c r="H737" s="1251">
        <f t="shared" ref="H737:K737" si="67">SUM(H724:H735)</f>
        <v>127275</v>
      </c>
      <c r="I737" s="1251">
        <f t="shared" si="67"/>
        <v>20665</v>
      </c>
      <c r="J737" s="1251">
        <f t="shared" si="67"/>
        <v>40603</v>
      </c>
      <c r="K737" s="1431">
        <f t="shared" si="67"/>
        <v>66007</v>
      </c>
    </row>
    <row r="738" spans="2:11" ht="12.75">
      <c r="B738" s="1220"/>
      <c r="C738" s="1226"/>
      <c r="D738" s="1226"/>
      <c r="E738" s="1226"/>
      <c r="F738" s="1226"/>
      <c r="G738" s="1226"/>
      <c r="H738" s="1226"/>
      <c r="I738" s="1226"/>
      <c r="J738" s="1226"/>
      <c r="K738" s="1432"/>
    </row>
    <row r="739" spans="2:11" ht="12.75">
      <c r="B739" s="1220"/>
      <c r="C739" s="1547" t="s">
        <v>295</v>
      </c>
      <c r="D739" s="1547"/>
      <c r="E739" s="1547"/>
      <c r="F739" s="1547"/>
      <c r="G739" s="1547"/>
      <c r="H739" s="1547"/>
      <c r="I739" s="1547"/>
      <c r="J739" s="1547"/>
      <c r="K739" s="1548"/>
    </row>
    <row r="740" spans="2:11" ht="12.75">
      <c r="B740" s="1218"/>
      <c r="C740" s="1226"/>
      <c r="D740" s="1226"/>
      <c r="E740" s="1226"/>
      <c r="F740" s="1226"/>
      <c r="G740" s="1226"/>
      <c r="H740" s="1226"/>
      <c r="I740" s="1226"/>
      <c r="J740" s="1226"/>
      <c r="K740" s="1432"/>
    </row>
    <row r="741" spans="2:11" ht="12.75">
      <c r="B741" s="1433" t="s">
        <v>271</v>
      </c>
      <c r="C741" s="1257">
        <v>39741341</v>
      </c>
      <c r="D741" s="1257">
        <v>237362</v>
      </c>
      <c r="E741" s="1257">
        <v>66223</v>
      </c>
      <c r="F741" s="1257">
        <v>109472</v>
      </c>
      <c r="G741" s="1257">
        <v>61667</v>
      </c>
      <c r="H741" s="1257">
        <v>39503979</v>
      </c>
      <c r="I741" s="1257">
        <v>5747629</v>
      </c>
      <c r="J741" s="1257">
        <v>11340717</v>
      </c>
      <c r="K741" s="1423">
        <v>22415633</v>
      </c>
    </row>
    <row r="742" spans="2:11" ht="12.75">
      <c r="B742" s="1433" t="s">
        <v>272</v>
      </c>
      <c r="C742" s="1257"/>
      <c r="D742" s="1257"/>
      <c r="E742" s="1257"/>
      <c r="F742" s="1257"/>
      <c r="G742" s="1257"/>
      <c r="H742" s="1257"/>
      <c r="I742" s="1257"/>
      <c r="J742" s="1257"/>
      <c r="K742" s="1423"/>
    </row>
    <row r="743" spans="2:11" ht="12.75">
      <c r="B743" s="1433" t="s">
        <v>273</v>
      </c>
      <c r="C743" s="1257"/>
      <c r="D743" s="1259"/>
      <c r="E743" s="1259"/>
      <c r="F743" s="1259"/>
      <c r="G743" s="1260"/>
      <c r="H743" s="1257"/>
      <c r="I743" s="1259"/>
      <c r="J743" s="1259"/>
      <c r="K743" s="1424"/>
    </row>
    <row r="744" spans="2:11" ht="12.75">
      <c r="B744" s="1433" t="s">
        <v>274</v>
      </c>
      <c r="C744" s="1257"/>
      <c r="D744" s="1257"/>
      <c r="E744" s="1258"/>
      <c r="F744" s="1258"/>
      <c r="G744" s="1257"/>
      <c r="H744" s="1257"/>
      <c r="I744" s="1257"/>
      <c r="J744" s="1257"/>
      <c r="K744" s="1423"/>
    </row>
    <row r="745" spans="2:11" ht="12.75">
      <c r="B745" s="1433" t="s">
        <v>275</v>
      </c>
      <c r="C745" s="1257"/>
      <c r="D745" s="1262"/>
      <c r="E745" s="1262"/>
      <c r="F745" s="1262"/>
      <c r="G745" s="1262"/>
      <c r="H745" s="1262"/>
      <c r="I745" s="1262"/>
      <c r="J745" s="1262"/>
      <c r="K745" s="1425"/>
    </row>
    <row r="746" spans="2:11" ht="12.75">
      <c r="B746" s="1433" t="s">
        <v>276</v>
      </c>
      <c r="C746" s="1257"/>
      <c r="D746" s="1257"/>
      <c r="E746" s="1258"/>
      <c r="F746" s="1258"/>
      <c r="G746" s="1257"/>
      <c r="H746" s="1257"/>
      <c r="I746" s="1257"/>
      <c r="J746" s="1257"/>
      <c r="K746" s="1423"/>
    </row>
    <row r="747" spans="2:11" ht="12.75">
      <c r="B747" s="1433" t="s">
        <v>277</v>
      </c>
      <c r="C747" s="1257"/>
      <c r="D747" s="1259"/>
      <c r="E747" s="1259"/>
      <c r="F747" s="1259"/>
      <c r="G747" s="1260"/>
      <c r="H747" s="1257"/>
      <c r="I747" s="1259"/>
      <c r="J747" s="1259"/>
      <c r="K747" s="1424"/>
    </row>
    <row r="748" spans="2:11" ht="12.75">
      <c r="B748" s="1433" t="s">
        <v>278</v>
      </c>
      <c r="C748" s="1257"/>
      <c r="D748" s="1259"/>
      <c r="E748" s="1259"/>
      <c r="F748" s="1259"/>
      <c r="G748" s="1260"/>
      <c r="H748" s="1257"/>
      <c r="I748" s="1259"/>
      <c r="J748" s="1259"/>
      <c r="K748" s="1424"/>
    </row>
    <row r="749" spans="2:11" ht="12.75">
      <c r="B749" s="1433" t="s">
        <v>279</v>
      </c>
      <c r="C749" s="1257"/>
      <c r="D749" s="1259"/>
      <c r="E749" s="1259"/>
      <c r="F749" s="1259"/>
      <c r="G749" s="1260"/>
      <c r="H749" s="1257"/>
      <c r="I749" s="1259"/>
      <c r="J749" s="1259"/>
      <c r="K749" s="1424"/>
    </row>
    <row r="750" spans="2:11" ht="12.75">
      <c r="B750" s="1433" t="s">
        <v>280</v>
      </c>
      <c r="C750" s="1257"/>
      <c r="D750" s="1259"/>
      <c r="E750" s="1259"/>
      <c r="F750" s="1259"/>
      <c r="G750" s="1259"/>
      <c r="H750" s="1258"/>
      <c r="I750" s="1259"/>
      <c r="J750" s="1259"/>
      <c r="K750" s="1424"/>
    </row>
    <row r="751" spans="2:11" ht="12.75">
      <c r="B751" s="1433" t="s">
        <v>281</v>
      </c>
      <c r="C751" s="1257"/>
      <c r="D751" s="1259"/>
      <c r="E751" s="1259"/>
      <c r="F751" s="1259"/>
      <c r="G751" s="1259"/>
      <c r="H751" s="1258"/>
      <c r="I751" s="1259"/>
      <c r="J751" s="1259"/>
      <c r="K751" s="1424"/>
    </row>
    <row r="752" spans="2:11" ht="12.75">
      <c r="B752" s="1433" t="s">
        <v>282</v>
      </c>
      <c r="C752" s="1257"/>
      <c r="D752" s="1259"/>
      <c r="E752" s="1259"/>
      <c r="F752" s="1259"/>
      <c r="G752" s="1259"/>
      <c r="H752" s="1259"/>
      <c r="I752" s="1259"/>
      <c r="J752" s="1259"/>
      <c r="K752" s="1424"/>
    </row>
    <row r="753" spans="2:11" ht="12.75">
      <c r="B753" s="1220"/>
      <c r="C753" s="1258"/>
      <c r="D753" s="1258"/>
      <c r="E753" s="1258"/>
      <c r="F753" s="1258"/>
      <c r="G753" s="1258"/>
      <c r="H753" s="1258"/>
      <c r="I753" s="1258"/>
      <c r="J753" s="1258"/>
      <c r="K753" s="1429"/>
    </row>
    <row r="754" spans="2:11" ht="12.75">
      <c r="B754" s="1430">
        <v>2020</v>
      </c>
      <c r="C754" s="1251">
        <f t="shared" ref="C754:K754" si="68">SUM(C741:C752)</f>
        <v>39741341</v>
      </c>
      <c r="D754" s="1251">
        <f t="shared" si="68"/>
        <v>237362</v>
      </c>
      <c r="E754" s="1251">
        <f t="shared" si="68"/>
        <v>66223</v>
      </c>
      <c r="F754" s="1251">
        <f t="shared" si="68"/>
        <v>109472</v>
      </c>
      <c r="G754" s="1251">
        <f t="shared" si="68"/>
        <v>61667</v>
      </c>
      <c r="H754" s="1251">
        <f t="shared" si="68"/>
        <v>39503979</v>
      </c>
      <c r="I754" s="1251">
        <f t="shared" si="68"/>
        <v>5747629</v>
      </c>
      <c r="J754" s="1251">
        <f t="shared" si="68"/>
        <v>11340717</v>
      </c>
      <c r="K754" s="1431">
        <f t="shared" si="68"/>
        <v>22415633</v>
      </c>
    </row>
    <row r="755" spans="2:11" ht="12.75">
      <c r="B755" s="1434"/>
      <c r="C755" s="1227"/>
      <c r="D755" s="1227"/>
      <c r="E755" s="1227"/>
      <c r="F755" s="1227"/>
      <c r="G755" s="1227"/>
      <c r="H755" s="1227"/>
      <c r="I755" s="1227"/>
      <c r="J755" s="1227"/>
      <c r="K755" s="1435"/>
    </row>
    <row r="756" spans="2:11" ht="12.75">
      <c r="B756" s="1631" t="s">
        <v>259</v>
      </c>
      <c r="C756" s="1549" t="s">
        <v>22</v>
      </c>
      <c r="D756" s="1549" t="s">
        <v>260</v>
      </c>
      <c r="E756" s="1560" t="s">
        <v>261</v>
      </c>
      <c r="F756" s="1561"/>
      <c r="G756" s="1562"/>
      <c r="H756" s="1555" t="s">
        <v>262</v>
      </c>
      <c r="I756" s="1557" t="s">
        <v>263</v>
      </c>
      <c r="J756" s="1558"/>
      <c r="K756" s="1559"/>
    </row>
    <row r="757" spans="2:11">
      <c r="B757" s="1632"/>
      <c r="C757" s="1550"/>
      <c r="D757" s="1550"/>
      <c r="E757" s="1551" t="s">
        <v>300</v>
      </c>
      <c r="F757" s="1549" t="s">
        <v>301</v>
      </c>
      <c r="G757" s="1549" t="s">
        <v>302</v>
      </c>
      <c r="H757" s="1556"/>
      <c r="I757" s="1551" t="s">
        <v>267</v>
      </c>
      <c r="J757" s="1551" t="s">
        <v>24</v>
      </c>
      <c r="K757" s="1553" t="s">
        <v>268</v>
      </c>
    </row>
    <row r="758" spans="2:11">
      <c r="B758" s="1632"/>
      <c r="C758" s="1550"/>
      <c r="D758" s="1550"/>
      <c r="E758" s="1563"/>
      <c r="F758" s="1550"/>
      <c r="G758" s="1550"/>
      <c r="H758" s="1556"/>
      <c r="I758" s="1552"/>
      <c r="J758" s="1552"/>
      <c r="K758" s="1554"/>
    </row>
    <row r="759" spans="2:11" ht="12.75">
      <c r="B759" s="1216">
        <v>0</v>
      </c>
      <c r="C759" s="1228">
        <v>1</v>
      </c>
      <c r="D759" s="1228">
        <v>2</v>
      </c>
      <c r="E759" s="1229">
        <v>3</v>
      </c>
      <c r="F759" s="1229">
        <v>4</v>
      </c>
      <c r="G759" s="1228">
        <v>5</v>
      </c>
      <c r="H759" s="1228">
        <v>6</v>
      </c>
      <c r="I759" s="1228">
        <v>7</v>
      </c>
      <c r="J759" s="1228">
        <v>8</v>
      </c>
      <c r="K759" s="1436">
        <v>9</v>
      </c>
    </row>
    <row r="760" spans="2:11" ht="12.75">
      <c r="B760" s="1218"/>
      <c r="C760" s="1226"/>
      <c r="D760" s="1226"/>
      <c r="E760" s="1226"/>
      <c r="F760" s="1226"/>
      <c r="G760" s="1226"/>
      <c r="H760" s="1226"/>
      <c r="I760" s="1226"/>
      <c r="J760" s="1226"/>
      <c r="K760" s="1432"/>
    </row>
    <row r="761" spans="2:11" ht="12.75">
      <c r="B761" s="1220"/>
      <c r="C761" s="1547" t="s">
        <v>296</v>
      </c>
      <c r="D761" s="1547"/>
      <c r="E761" s="1547"/>
      <c r="F761" s="1547"/>
      <c r="G761" s="1547"/>
      <c r="H761" s="1547"/>
      <c r="I761" s="1547"/>
      <c r="J761" s="1547"/>
      <c r="K761" s="1548"/>
    </row>
    <row r="762" spans="2:11" ht="12.75">
      <c r="B762" s="1220"/>
      <c r="C762" s="1230"/>
      <c r="D762" s="1230"/>
      <c r="E762" s="1230"/>
      <c r="F762" s="1230"/>
      <c r="G762" s="1230"/>
      <c r="H762" s="1230"/>
      <c r="I762" s="1230"/>
      <c r="J762" s="1230"/>
      <c r="K762" s="1437"/>
    </row>
    <row r="763" spans="2:11" ht="12.75">
      <c r="B763" s="1433" t="s">
        <v>271</v>
      </c>
      <c r="C763" s="1257">
        <v>78109600</v>
      </c>
      <c r="D763" s="1257">
        <v>415757</v>
      </c>
      <c r="E763" s="1257">
        <v>115249</v>
      </c>
      <c r="F763" s="1257">
        <v>192404</v>
      </c>
      <c r="G763" s="1257">
        <v>108104</v>
      </c>
      <c r="H763" s="1257">
        <v>77693843</v>
      </c>
      <c r="I763" s="1257">
        <v>11243403</v>
      </c>
      <c r="J763" s="1257">
        <v>23582450</v>
      </c>
      <c r="K763" s="1423">
        <v>42867990</v>
      </c>
    </row>
    <row r="764" spans="2:11" ht="12.75">
      <c r="B764" s="1433" t="s">
        <v>272</v>
      </c>
      <c r="C764" s="1257"/>
      <c r="D764" s="1257"/>
      <c r="E764" s="1257"/>
      <c r="F764" s="1257"/>
      <c r="G764" s="1257"/>
      <c r="H764" s="1257"/>
      <c r="I764" s="1257"/>
      <c r="J764" s="1257"/>
      <c r="K764" s="1423"/>
    </row>
    <row r="765" spans="2:11" ht="12.75">
      <c r="B765" s="1433" t="s">
        <v>273</v>
      </c>
      <c r="C765" s="1257"/>
      <c r="D765" s="1259"/>
      <c r="E765" s="1259"/>
      <c r="F765" s="1259"/>
      <c r="G765" s="1260"/>
      <c r="H765" s="1257"/>
      <c r="I765" s="1259"/>
      <c r="J765" s="1259"/>
      <c r="K765" s="1424"/>
    </row>
    <row r="766" spans="2:11" ht="12.75">
      <c r="B766" s="1433" t="s">
        <v>274</v>
      </c>
      <c r="C766" s="1257"/>
      <c r="D766" s="1257"/>
      <c r="E766" s="1258"/>
      <c r="F766" s="1258"/>
      <c r="G766" s="1258"/>
      <c r="H766" s="1257"/>
      <c r="I766" s="1258"/>
      <c r="J766" s="1258"/>
      <c r="K766" s="1429"/>
    </row>
    <row r="767" spans="2:11" ht="12.75">
      <c r="B767" s="1433" t="s">
        <v>275</v>
      </c>
      <c r="C767" s="1257"/>
      <c r="D767" s="1262"/>
      <c r="E767" s="1262"/>
      <c r="F767" s="1262"/>
      <c r="G767" s="1262"/>
      <c r="H767" s="1262"/>
      <c r="I767" s="1262"/>
      <c r="J767" s="1262"/>
      <c r="K767" s="1425"/>
    </row>
    <row r="768" spans="2:11" ht="12.75">
      <c r="B768" s="1433" t="s">
        <v>276</v>
      </c>
      <c r="C768" s="1257"/>
      <c r="D768" s="1257"/>
      <c r="E768" s="1258"/>
      <c r="F768" s="1258"/>
      <c r="G768" s="1258"/>
      <c r="H768" s="1257"/>
      <c r="I768" s="1258"/>
      <c r="J768" s="1258"/>
      <c r="K768" s="1429"/>
    </row>
    <row r="769" spans="2:11" ht="12.75">
      <c r="B769" s="1433" t="s">
        <v>277</v>
      </c>
      <c r="C769" s="1257"/>
      <c r="D769" s="1259"/>
      <c r="E769" s="1259"/>
      <c r="F769" s="1259"/>
      <c r="G769" s="1260"/>
      <c r="H769" s="1257"/>
      <c r="I769" s="1259"/>
      <c r="J769" s="1259"/>
      <c r="K769" s="1424"/>
    </row>
    <row r="770" spans="2:11" ht="12.75">
      <c r="B770" s="1433" t="s">
        <v>278</v>
      </c>
      <c r="C770" s="1257"/>
      <c r="D770" s="1259"/>
      <c r="E770" s="1259"/>
      <c r="F770" s="1259"/>
      <c r="G770" s="1260"/>
      <c r="H770" s="1257"/>
      <c r="I770" s="1259"/>
      <c r="J770" s="1259"/>
      <c r="K770" s="1424"/>
    </row>
    <row r="771" spans="2:11" ht="12.75">
      <c r="B771" s="1433" t="s">
        <v>279</v>
      </c>
      <c r="C771" s="1257"/>
      <c r="D771" s="1257"/>
      <c r="E771" s="1258"/>
      <c r="F771" s="1258"/>
      <c r="G771" s="1258"/>
      <c r="H771" s="1257"/>
      <c r="I771" s="1258"/>
      <c r="J771" s="1258"/>
      <c r="K771" s="1429"/>
    </row>
    <row r="772" spans="2:11" ht="12.75">
      <c r="B772" s="1433" t="s">
        <v>280</v>
      </c>
      <c r="C772" s="1257"/>
      <c r="D772" s="1259"/>
      <c r="E772" s="1259"/>
      <c r="F772" s="1259"/>
      <c r="G772" s="1259"/>
      <c r="H772" s="1258"/>
      <c r="I772" s="1259"/>
      <c r="J772" s="1259"/>
      <c r="K772" s="1424"/>
    </row>
    <row r="773" spans="2:11" ht="12.75">
      <c r="B773" s="1433" t="s">
        <v>281</v>
      </c>
      <c r="C773" s="1257"/>
      <c r="D773" s="1259"/>
      <c r="E773" s="1259"/>
      <c r="F773" s="1259"/>
      <c r="G773" s="1259"/>
      <c r="H773" s="1258"/>
      <c r="I773" s="1259"/>
      <c r="J773" s="1259"/>
      <c r="K773" s="1424"/>
    </row>
    <row r="774" spans="2:11" ht="12.75">
      <c r="B774" s="1433" t="s">
        <v>282</v>
      </c>
      <c r="C774" s="1257"/>
      <c r="D774" s="1259"/>
      <c r="E774" s="1259"/>
      <c r="F774" s="1259"/>
      <c r="G774" s="1260"/>
      <c r="H774" s="1261"/>
      <c r="I774" s="1259"/>
      <c r="J774" s="1259"/>
      <c r="K774" s="1424"/>
    </row>
    <row r="775" spans="2:11" ht="12.75">
      <c r="B775" s="1433"/>
      <c r="C775" s="1256"/>
      <c r="D775" s="1253"/>
      <c r="E775" s="1254"/>
      <c r="F775" s="1254"/>
      <c r="G775" s="1254"/>
      <c r="H775" s="1253"/>
      <c r="I775" s="1254"/>
      <c r="J775" s="1254"/>
      <c r="K775" s="1438"/>
    </row>
    <row r="776" spans="2:11" ht="12.75">
      <c r="B776" s="1430">
        <v>2020</v>
      </c>
      <c r="C776" s="1255">
        <f t="shared" ref="C776:K776" si="69">SUM(C763:C774)</f>
        <v>78109600</v>
      </c>
      <c r="D776" s="1255">
        <f t="shared" si="69"/>
        <v>415757</v>
      </c>
      <c r="E776" s="1255">
        <f t="shared" si="69"/>
        <v>115249</v>
      </c>
      <c r="F776" s="1255">
        <f t="shared" si="69"/>
        <v>192404</v>
      </c>
      <c r="G776" s="1255">
        <f t="shared" si="69"/>
        <v>108104</v>
      </c>
      <c r="H776" s="1255">
        <f t="shared" si="69"/>
        <v>77693843</v>
      </c>
      <c r="I776" s="1255">
        <f t="shared" si="69"/>
        <v>11243403</v>
      </c>
      <c r="J776" s="1255">
        <f t="shared" si="69"/>
        <v>23582450</v>
      </c>
      <c r="K776" s="1439">
        <f t="shared" si="69"/>
        <v>42867990</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220"/>
      <c r="C779" s="1250"/>
      <c r="D779" s="1250"/>
      <c r="E779" s="1440"/>
      <c r="F779" s="1441" t="s">
        <v>297</v>
      </c>
      <c r="G779" s="1441"/>
      <c r="H779" s="1441"/>
      <c r="I779" s="1441"/>
      <c r="J779" s="1442"/>
      <c r="K779" s="1443"/>
    </row>
    <row r="780" spans="2:11" ht="15.75">
      <c r="B780" s="538" t="s">
        <v>271</v>
      </c>
      <c r="C780" s="563">
        <f>C763/C724</f>
        <v>594.0480807988622</v>
      </c>
      <c r="D780" s="563">
        <f t="shared" ref="D780:K780" si="70">D763/D724</f>
        <v>98.707739791073124</v>
      </c>
      <c r="E780" s="563">
        <f t="shared" si="70"/>
        <v>61.172505307855623</v>
      </c>
      <c r="F780" s="563">
        <f t="shared" si="70"/>
        <v>102.28814460393407</v>
      </c>
      <c r="G780" s="563">
        <f t="shared" si="70"/>
        <v>241.84340044742729</v>
      </c>
      <c r="H780" s="563">
        <f t="shared" si="70"/>
        <v>610.44072284423487</v>
      </c>
      <c r="I780" s="563">
        <f t="shared" si="70"/>
        <v>544.07950641180742</v>
      </c>
      <c r="J780" s="563">
        <f t="shared" si="70"/>
        <v>580.80560549713073</v>
      </c>
      <c r="K780" s="1155">
        <f t="shared" si="70"/>
        <v>649.44611935097794</v>
      </c>
    </row>
    <row r="781" spans="2:11" ht="15.75">
      <c r="B781" s="534" t="s">
        <v>272</v>
      </c>
      <c r="C781" s="564" t="e">
        <f t="shared" ref="C781:G781" si="71">C764/C725</f>
        <v>#DIV/0!</v>
      </c>
      <c r="D781" s="564" t="e">
        <f t="shared" si="71"/>
        <v>#DIV/0!</v>
      </c>
      <c r="E781" s="564" t="e">
        <f t="shared" si="71"/>
        <v>#DIV/0!</v>
      </c>
      <c r="F781" s="564" t="e">
        <f t="shared" si="71"/>
        <v>#DIV/0!</v>
      </c>
      <c r="G781" s="564" t="e">
        <f t="shared" si="71"/>
        <v>#DIV/0!</v>
      </c>
      <c r="H781" s="564" t="e">
        <f>H764/H725</f>
        <v>#DIV/0!</v>
      </c>
      <c r="I781" s="564" t="e">
        <f t="shared" ref="I781:K781" si="72">I764/I725</f>
        <v>#DIV/0!</v>
      </c>
      <c r="J781" s="564" t="e">
        <f t="shared" si="72"/>
        <v>#DIV/0!</v>
      </c>
      <c r="K781" s="1156" t="e">
        <f t="shared" si="72"/>
        <v>#DIV/0!</v>
      </c>
    </row>
    <row r="782" spans="2:11" ht="15.75">
      <c r="B782" s="534" t="s">
        <v>273</v>
      </c>
      <c r="C782" s="564" t="e">
        <f t="shared" ref="C782:G782" si="73">C765/C726</f>
        <v>#DIV/0!</v>
      </c>
      <c r="D782" s="564" t="e">
        <f t="shared" si="73"/>
        <v>#DIV/0!</v>
      </c>
      <c r="E782" s="564" t="e">
        <f t="shared" si="73"/>
        <v>#DIV/0!</v>
      </c>
      <c r="F782" s="564" t="e">
        <f t="shared" si="73"/>
        <v>#DIV/0!</v>
      </c>
      <c r="G782" s="564" t="e">
        <f t="shared" si="73"/>
        <v>#DIV/0!</v>
      </c>
      <c r="H782" s="564" t="e">
        <f>H765/H726</f>
        <v>#DIV/0!</v>
      </c>
      <c r="I782" s="564" t="e">
        <f t="shared" ref="I782:K782" si="74">I765/I726</f>
        <v>#DIV/0!</v>
      </c>
      <c r="J782" s="564" t="e">
        <f t="shared" si="74"/>
        <v>#DIV/0!</v>
      </c>
      <c r="K782" s="1156" t="e">
        <f t="shared" si="74"/>
        <v>#DIV/0!</v>
      </c>
    </row>
    <row r="783" spans="2:11" ht="15.75">
      <c r="B783" s="534" t="s">
        <v>274</v>
      </c>
      <c r="C783" s="564" t="e">
        <f>C766/C727</f>
        <v>#DIV/0!</v>
      </c>
      <c r="D783" s="564" t="e">
        <f t="shared" ref="D783:G783" si="75">D766/D727</f>
        <v>#DIV/0!</v>
      </c>
      <c r="E783" s="564" t="e">
        <f t="shared" si="75"/>
        <v>#DIV/0!</v>
      </c>
      <c r="F783" s="564" t="e">
        <f t="shared" si="75"/>
        <v>#DIV/0!</v>
      </c>
      <c r="G783" s="564" t="e">
        <f t="shared" si="75"/>
        <v>#DIV/0!</v>
      </c>
      <c r="H783" s="564" t="e">
        <f>H766/H727</f>
        <v>#DIV/0!</v>
      </c>
      <c r="I783" s="564" t="e">
        <f>I766/I727</f>
        <v>#DIV/0!</v>
      </c>
      <c r="J783" s="564" t="e">
        <f t="shared" ref="J783:K783" si="76">J766/J727</f>
        <v>#DIV/0!</v>
      </c>
      <c r="K783" s="1156" t="e">
        <f t="shared" si="76"/>
        <v>#DIV/0!</v>
      </c>
    </row>
    <row r="784" spans="2:11" ht="15.75">
      <c r="B784" s="534" t="s">
        <v>275</v>
      </c>
      <c r="C784" s="564" t="e">
        <f>C767/C728</f>
        <v>#DIV/0!</v>
      </c>
      <c r="D784" s="564" t="e">
        <f t="shared" ref="D784:G784" si="77">D767/D728</f>
        <v>#DIV/0!</v>
      </c>
      <c r="E784" s="564" t="e">
        <f t="shared" si="77"/>
        <v>#DIV/0!</v>
      </c>
      <c r="F784" s="564" t="e">
        <f t="shared" si="77"/>
        <v>#DIV/0!</v>
      </c>
      <c r="G784" s="564" t="e">
        <f t="shared" si="77"/>
        <v>#DIV/0!</v>
      </c>
      <c r="H784" s="564" t="e">
        <f>H767/H728</f>
        <v>#DIV/0!</v>
      </c>
      <c r="I784" s="564" t="e">
        <f>I767/I728</f>
        <v>#DIV/0!</v>
      </c>
      <c r="J784" s="564" t="e">
        <f t="shared" ref="J784:K784" si="78">J767/J728</f>
        <v>#DIV/0!</v>
      </c>
      <c r="K784" s="1156" t="e">
        <f t="shared" si="78"/>
        <v>#DIV/0!</v>
      </c>
    </row>
    <row r="785" spans="2:11" ht="15.75">
      <c r="B785" s="534" t="s">
        <v>276</v>
      </c>
      <c r="C785" s="564" t="e">
        <f t="shared" ref="C785:K785" si="79">C768/C729</f>
        <v>#DIV/0!</v>
      </c>
      <c r="D785" s="564" t="e">
        <f t="shared" si="79"/>
        <v>#DIV/0!</v>
      </c>
      <c r="E785" s="564" t="e">
        <f t="shared" si="79"/>
        <v>#DIV/0!</v>
      </c>
      <c r="F785" s="564" t="e">
        <f t="shared" si="79"/>
        <v>#DIV/0!</v>
      </c>
      <c r="G785" s="564" t="e">
        <f t="shared" si="79"/>
        <v>#DIV/0!</v>
      </c>
      <c r="H785" s="564" t="e">
        <f t="shared" si="79"/>
        <v>#DIV/0!</v>
      </c>
      <c r="I785" s="564" t="e">
        <f t="shared" si="79"/>
        <v>#DIV/0!</v>
      </c>
      <c r="J785" s="564" t="e">
        <f t="shared" si="79"/>
        <v>#DIV/0!</v>
      </c>
      <c r="K785" s="1156" t="e">
        <f t="shared" si="79"/>
        <v>#DIV/0!</v>
      </c>
    </row>
    <row r="786" spans="2:11" ht="15.75">
      <c r="B786" s="534" t="s">
        <v>277</v>
      </c>
      <c r="C786" s="564" t="e">
        <f t="shared" ref="C786:K786" si="80">C769/C730</f>
        <v>#DIV/0!</v>
      </c>
      <c r="D786" s="564" t="e">
        <f t="shared" si="80"/>
        <v>#DIV/0!</v>
      </c>
      <c r="E786" s="564" t="e">
        <f t="shared" si="80"/>
        <v>#DIV/0!</v>
      </c>
      <c r="F786" s="564" t="e">
        <f t="shared" si="80"/>
        <v>#DIV/0!</v>
      </c>
      <c r="G786" s="564" t="e">
        <f t="shared" si="80"/>
        <v>#DIV/0!</v>
      </c>
      <c r="H786" s="564" t="e">
        <f t="shared" si="80"/>
        <v>#DIV/0!</v>
      </c>
      <c r="I786" s="564" t="e">
        <f t="shared" si="80"/>
        <v>#DIV/0!</v>
      </c>
      <c r="J786" s="564" t="e">
        <f t="shared" si="80"/>
        <v>#DIV/0!</v>
      </c>
      <c r="K786" s="1156" t="e">
        <f t="shared" si="80"/>
        <v>#DIV/0!</v>
      </c>
    </row>
    <row r="787" spans="2:11" ht="15.75">
      <c r="B787" s="534" t="s">
        <v>278</v>
      </c>
      <c r="C787" s="564" t="e">
        <f t="shared" ref="C787:K787" si="81">C770/C731</f>
        <v>#DIV/0!</v>
      </c>
      <c r="D787" s="564" t="e">
        <f t="shared" si="81"/>
        <v>#DIV/0!</v>
      </c>
      <c r="E787" s="564" t="e">
        <f t="shared" si="81"/>
        <v>#DIV/0!</v>
      </c>
      <c r="F787" s="564" t="e">
        <f t="shared" si="81"/>
        <v>#DIV/0!</v>
      </c>
      <c r="G787" s="564" t="e">
        <f t="shared" si="81"/>
        <v>#DIV/0!</v>
      </c>
      <c r="H787" s="564" t="e">
        <f t="shared" si="81"/>
        <v>#DIV/0!</v>
      </c>
      <c r="I787" s="564" t="e">
        <f t="shared" si="81"/>
        <v>#DIV/0!</v>
      </c>
      <c r="J787" s="564" t="e">
        <f t="shared" si="81"/>
        <v>#DIV/0!</v>
      </c>
      <c r="K787" s="1156" t="e">
        <f t="shared" si="81"/>
        <v>#DIV/0!</v>
      </c>
    </row>
    <row r="788" spans="2:11" ht="15.75">
      <c r="B788" s="534" t="s">
        <v>279</v>
      </c>
      <c r="C788" s="564" t="e">
        <f t="shared" ref="C788:K788" si="82">C771/C732</f>
        <v>#DIV/0!</v>
      </c>
      <c r="D788" s="564" t="e">
        <f t="shared" si="82"/>
        <v>#DIV/0!</v>
      </c>
      <c r="E788" s="564" t="e">
        <f t="shared" si="82"/>
        <v>#DIV/0!</v>
      </c>
      <c r="F788" s="564" t="e">
        <f t="shared" si="82"/>
        <v>#DIV/0!</v>
      </c>
      <c r="G788" s="564" t="e">
        <f t="shared" si="82"/>
        <v>#DIV/0!</v>
      </c>
      <c r="H788" s="564" t="e">
        <f t="shared" si="82"/>
        <v>#DIV/0!</v>
      </c>
      <c r="I788" s="564" t="e">
        <f t="shared" si="82"/>
        <v>#DIV/0!</v>
      </c>
      <c r="J788" s="564" t="e">
        <f t="shared" si="82"/>
        <v>#DIV/0!</v>
      </c>
      <c r="K788" s="1156" t="e">
        <f t="shared" si="82"/>
        <v>#DIV/0!</v>
      </c>
    </row>
    <row r="789" spans="2:11" ht="15.75">
      <c r="B789" s="534" t="s">
        <v>280</v>
      </c>
      <c r="C789" s="564" t="e">
        <f t="shared" ref="C789:K789" si="83">C772/C733</f>
        <v>#DIV/0!</v>
      </c>
      <c r="D789" s="564" t="e">
        <f t="shared" si="83"/>
        <v>#DIV/0!</v>
      </c>
      <c r="E789" s="564" t="e">
        <f t="shared" si="83"/>
        <v>#DIV/0!</v>
      </c>
      <c r="F789" s="564" t="e">
        <f t="shared" si="83"/>
        <v>#DIV/0!</v>
      </c>
      <c r="G789" s="564" t="e">
        <f t="shared" si="83"/>
        <v>#DIV/0!</v>
      </c>
      <c r="H789" s="564" t="e">
        <f t="shared" si="83"/>
        <v>#DIV/0!</v>
      </c>
      <c r="I789" s="564" t="e">
        <f t="shared" si="83"/>
        <v>#DIV/0!</v>
      </c>
      <c r="J789" s="564" t="e">
        <f t="shared" si="83"/>
        <v>#DIV/0!</v>
      </c>
      <c r="K789" s="1156" t="e">
        <f t="shared" si="83"/>
        <v>#DIV/0!</v>
      </c>
    </row>
    <row r="790" spans="2:11" ht="15.75">
      <c r="B790" s="534" t="s">
        <v>281</v>
      </c>
      <c r="C790" s="564" t="e">
        <f t="shared" ref="C790:K791" si="84">C773/C734</f>
        <v>#DIV/0!</v>
      </c>
      <c r="D790" s="564" t="e">
        <f t="shared" si="84"/>
        <v>#DIV/0!</v>
      </c>
      <c r="E790" s="564" t="e">
        <f t="shared" si="84"/>
        <v>#DIV/0!</v>
      </c>
      <c r="F790" s="564" t="e">
        <f t="shared" si="84"/>
        <v>#DIV/0!</v>
      </c>
      <c r="G790" s="564" t="e">
        <f t="shared" si="84"/>
        <v>#DIV/0!</v>
      </c>
      <c r="H790" s="564" t="e">
        <f t="shared" si="84"/>
        <v>#DIV/0!</v>
      </c>
      <c r="I790" s="564" t="e">
        <f t="shared" si="84"/>
        <v>#DIV/0!</v>
      </c>
      <c r="J790" s="564" t="e">
        <f t="shared" si="84"/>
        <v>#DIV/0!</v>
      </c>
      <c r="K790" s="1156" t="e">
        <f t="shared" si="84"/>
        <v>#DIV/0!</v>
      </c>
    </row>
    <row r="791" spans="2:11" ht="16.5" thickBot="1">
      <c r="B791" s="543" t="s">
        <v>282</v>
      </c>
      <c r="C791" s="565" t="e">
        <f t="shared" si="84"/>
        <v>#DIV/0!</v>
      </c>
      <c r="D791" s="565" t="e">
        <f>D774/D735</f>
        <v>#DIV/0!</v>
      </c>
      <c r="E791" s="565" t="e">
        <f t="shared" ref="E791:K791" si="85">E774/E735</f>
        <v>#DIV/0!</v>
      </c>
      <c r="F791" s="565" t="e">
        <f t="shared" si="85"/>
        <v>#DIV/0!</v>
      </c>
      <c r="G791" s="565" t="e">
        <f t="shared" si="85"/>
        <v>#DIV/0!</v>
      </c>
      <c r="H791" s="565" t="e">
        <f t="shared" si="85"/>
        <v>#DIV/0!</v>
      </c>
      <c r="I791" s="565" t="e">
        <f t="shared" si="85"/>
        <v>#DIV/0!</v>
      </c>
      <c r="J791" s="565" t="e">
        <f t="shared" si="85"/>
        <v>#DIV/0!</v>
      </c>
      <c r="K791" s="1211" t="e">
        <f t="shared" si="85"/>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7" workbookViewId="0">
      <selection activeCell="Y46" sqref="Y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43" t="s">
        <v>447</v>
      </c>
      <c r="B1" s="1643"/>
      <c r="C1" s="1643"/>
      <c r="D1" s="1643"/>
      <c r="E1" s="1643"/>
      <c r="F1" s="1643"/>
      <c r="G1" s="1643"/>
      <c r="H1" s="1643"/>
      <c r="I1" s="1643"/>
      <c r="J1" s="1643"/>
      <c r="K1" s="1643"/>
      <c r="L1" s="1643"/>
      <c r="M1" s="1643"/>
      <c r="N1" s="1643"/>
    </row>
    <row r="2" spans="1:20" ht="13.5" thickBot="1">
      <c r="B2" s="907"/>
      <c r="C2" s="907"/>
      <c r="D2" s="907"/>
      <c r="E2" s="907"/>
      <c r="F2" s="907"/>
      <c r="G2" s="908" t="s">
        <v>342</v>
      </c>
      <c r="H2" s="907"/>
      <c r="I2" s="907"/>
      <c r="J2" s="907"/>
      <c r="K2" s="907"/>
      <c r="L2" s="907"/>
      <c r="M2" s="907"/>
      <c r="N2" s="907"/>
    </row>
    <row r="3" spans="1:20" ht="14.25" thickBot="1">
      <c r="A3" s="909" t="s">
        <v>343</v>
      </c>
      <c r="B3" s="910" t="s">
        <v>219</v>
      </c>
      <c r="C3" s="910" t="s">
        <v>220</v>
      </c>
      <c r="D3" s="910" t="s">
        <v>221</v>
      </c>
      <c r="E3" s="910" t="s">
        <v>222</v>
      </c>
      <c r="F3" s="910" t="s">
        <v>223</v>
      </c>
      <c r="G3" s="910" t="s">
        <v>224</v>
      </c>
      <c r="H3" s="910" t="s">
        <v>225</v>
      </c>
      <c r="I3" s="910" t="s">
        <v>226</v>
      </c>
      <c r="J3" s="910" t="s">
        <v>227</v>
      </c>
      <c r="K3" s="910" t="s">
        <v>228</v>
      </c>
      <c r="L3" s="910" t="s">
        <v>229</v>
      </c>
      <c r="M3" s="910" t="s">
        <v>230</v>
      </c>
      <c r="N3" s="910" t="s">
        <v>237</v>
      </c>
    </row>
    <row r="4" spans="1:20" ht="13.5">
      <c r="A4" s="911">
        <v>2004</v>
      </c>
      <c r="B4" s="912">
        <v>299.39999999999998</v>
      </c>
      <c r="C4" s="912">
        <v>296.39999999999998</v>
      </c>
      <c r="D4" s="912">
        <v>293.7</v>
      </c>
      <c r="E4" s="912">
        <v>293.5</v>
      </c>
      <c r="F4" s="912">
        <v>293.5</v>
      </c>
      <c r="G4" s="912">
        <v>291.60000000000002</v>
      </c>
      <c r="H4" s="912">
        <v>290.2</v>
      </c>
      <c r="I4" s="912">
        <v>286.3</v>
      </c>
      <c r="J4" s="912">
        <v>285.39999999999998</v>
      </c>
      <c r="K4" s="912">
        <v>285.10000000000002</v>
      </c>
      <c r="L4" s="912">
        <v>291.2</v>
      </c>
      <c r="M4" s="912">
        <v>297.8</v>
      </c>
      <c r="N4" s="913">
        <v>291.3</v>
      </c>
    </row>
    <row r="5" spans="1:20" ht="13.5">
      <c r="A5" s="914">
        <v>2005</v>
      </c>
      <c r="B5" s="915">
        <v>304.10000000000002</v>
      </c>
      <c r="C5" s="915">
        <v>308.10000000000002</v>
      </c>
      <c r="D5" s="915">
        <v>308.2</v>
      </c>
      <c r="E5" s="915">
        <v>310.89999999999998</v>
      </c>
      <c r="F5" s="915">
        <v>309.89999999999998</v>
      </c>
      <c r="G5" s="915">
        <v>309.10000000000002</v>
      </c>
      <c r="H5" s="915">
        <v>307</v>
      </c>
      <c r="I5" s="915">
        <v>300.60000000000002</v>
      </c>
      <c r="J5" s="915">
        <v>303.3</v>
      </c>
      <c r="K5" s="915">
        <v>304.3</v>
      </c>
      <c r="L5" s="915">
        <v>311.8</v>
      </c>
      <c r="M5" s="915">
        <v>315.5</v>
      </c>
      <c r="N5" s="916">
        <v>307.60000000000002</v>
      </c>
    </row>
    <row r="6" spans="1:20" ht="13.5">
      <c r="A6" s="914">
        <v>2006</v>
      </c>
      <c r="B6" s="915">
        <v>317.10000000000002</v>
      </c>
      <c r="C6" s="915">
        <v>319.89999999999998</v>
      </c>
      <c r="D6" s="915">
        <v>324</v>
      </c>
      <c r="E6" s="915">
        <v>319.5</v>
      </c>
      <c r="F6" s="915">
        <v>325.8</v>
      </c>
      <c r="G6" s="915">
        <v>323.8</v>
      </c>
      <c r="H6" s="915">
        <v>312.8</v>
      </c>
      <c r="I6" s="915">
        <v>313</v>
      </c>
      <c r="J6" s="915">
        <v>315.2</v>
      </c>
      <c r="K6" s="915">
        <v>311.2</v>
      </c>
      <c r="L6" s="915">
        <v>316.2</v>
      </c>
      <c r="M6" s="915">
        <v>321.8</v>
      </c>
      <c r="N6" s="916">
        <v>318.7</v>
      </c>
    </row>
    <row r="7" spans="1:20" ht="13.5">
      <c r="A7" s="914">
        <v>2007</v>
      </c>
      <c r="B7" s="915">
        <v>325.7</v>
      </c>
      <c r="C7" s="915">
        <v>327.9</v>
      </c>
      <c r="D7" s="915">
        <v>329.1</v>
      </c>
      <c r="E7" s="915">
        <v>329.9</v>
      </c>
      <c r="F7" s="915">
        <v>328.7</v>
      </c>
      <c r="G7" s="915">
        <v>330</v>
      </c>
      <c r="H7" s="915">
        <v>327.9</v>
      </c>
      <c r="I7" s="915">
        <v>324</v>
      </c>
      <c r="J7" s="915">
        <v>329.3</v>
      </c>
      <c r="K7" s="915">
        <v>312.8</v>
      </c>
      <c r="L7" s="915">
        <v>317.5</v>
      </c>
      <c r="M7" s="915">
        <v>319</v>
      </c>
      <c r="N7" s="916">
        <v>325.39999999999998</v>
      </c>
    </row>
    <row r="8" spans="1:20" ht="13.5">
      <c r="A8" s="914">
        <v>2008</v>
      </c>
      <c r="B8" s="915">
        <v>326.5</v>
      </c>
      <c r="C8" s="915">
        <v>327</v>
      </c>
      <c r="D8" s="915">
        <v>324.5</v>
      </c>
      <c r="E8" s="915">
        <v>322.60000000000002</v>
      </c>
      <c r="F8" s="915">
        <v>325.7</v>
      </c>
      <c r="G8" s="915">
        <v>323.8</v>
      </c>
      <c r="H8" s="915">
        <v>317</v>
      </c>
      <c r="I8" s="915">
        <v>314.39999999999998</v>
      </c>
      <c r="J8" s="915">
        <v>314.60000000000002</v>
      </c>
      <c r="K8" s="915">
        <v>310.5</v>
      </c>
      <c r="L8" s="915">
        <v>315.10000000000002</v>
      </c>
      <c r="M8" s="915">
        <v>321.7</v>
      </c>
      <c r="N8" s="916">
        <v>320.39999999999998</v>
      </c>
    </row>
    <row r="9" spans="1:20" ht="13.5">
      <c r="A9" s="914">
        <v>2009</v>
      </c>
      <c r="B9" s="915">
        <v>322.2</v>
      </c>
      <c r="C9" s="915">
        <v>324.3</v>
      </c>
      <c r="D9" s="915">
        <v>325.89999999999998</v>
      </c>
      <c r="E9" s="915">
        <v>324.2</v>
      </c>
      <c r="F9" s="915">
        <v>325.3</v>
      </c>
      <c r="G9" s="915">
        <v>324.5</v>
      </c>
      <c r="H9" s="915">
        <v>323.3</v>
      </c>
      <c r="I9" s="915">
        <v>316.2</v>
      </c>
      <c r="J9" s="915">
        <v>320.10000000000002</v>
      </c>
      <c r="K9" s="915">
        <v>320</v>
      </c>
      <c r="L9" s="915">
        <v>324.5</v>
      </c>
      <c r="M9" s="915">
        <v>330</v>
      </c>
      <c r="N9" s="917">
        <v>323.60000000000002</v>
      </c>
    </row>
    <row r="10" spans="1:20" ht="13.5">
      <c r="A10" s="914">
        <v>2010</v>
      </c>
      <c r="B10" s="915">
        <v>333.4</v>
      </c>
      <c r="C10" s="915">
        <v>341.3</v>
      </c>
      <c r="D10" s="915">
        <v>335.1</v>
      </c>
      <c r="E10" s="915">
        <v>343.1</v>
      </c>
      <c r="F10" s="915">
        <v>346.2</v>
      </c>
      <c r="G10" s="915">
        <v>345.9</v>
      </c>
      <c r="H10" s="915">
        <v>340.4</v>
      </c>
      <c r="I10" s="915">
        <v>336.9</v>
      </c>
      <c r="J10" s="915">
        <v>334.2</v>
      </c>
      <c r="K10" s="915">
        <v>325.7</v>
      </c>
      <c r="L10" s="915">
        <v>326.39999999999998</v>
      </c>
      <c r="M10" s="915">
        <v>326.3</v>
      </c>
      <c r="N10" s="917">
        <v>335.8</v>
      </c>
    </row>
    <row r="11" spans="1:20" ht="13.5">
      <c r="A11" s="914">
        <v>2011</v>
      </c>
      <c r="B11" s="915">
        <v>325.60000000000002</v>
      </c>
      <c r="C11" s="915">
        <v>323.5</v>
      </c>
      <c r="D11" s="915">
        <v>322.8</v>
      </c>
      <c r="E11" s="915">
        <v>323</v>
      </c>
      <c r="F11" s="915">
        <v>326.89999999999998</v>
      </c>
      <c r="G11" s="915">
        <v>323.39999999999998</v>
      </c>
      <c r="H11" s="915">
        <v>321.10000000000002</v>
      </c>
      <c r="I11" s="915">
        <v>317.7</v>
      </c>
      <c r="J11" s="915">
        <v>313</v>
      </c>
      <c r="K11" s="915">
        <v>312.89999999999998</v>
      </c>
      <c r="L11" s="915">
        <v>315.60000000000002</v>
      </c>
      <c r="M11" s="915">
        <v>322.10000000000002</v>
      </c>
      <c r="N11" s="917">
        <v>320.7</v>
      </c>
    </row>
    <row r="12" spans="1:20" ht="13.5">
      <c r="A12" s="918">
        <v>2012</v>
      </c>
      <c r="B12" s="919">
        <v>324.89999999999998</v>
      </c>
      <c r="C12" s="919">
        <v>327.2</v>
      </c>
      <c r="D12" s="919">
        <v>329</v>
      </c>
      <c r="E12" s="919">
        <v>329.8</v>
      </c>
      <c r="F12" s="919">
        <v>334.6</v>
      </c>
      <c r="G12" s="919">
        <v>336.3</v>
      </c>
      <c r="H12" s="919">
        <v>330.7</v>
      </c>
      <c r="I12" s="919">
        <v>326.3</v>
      </c>
      <c r="J12" s="919">
        <v>325.7</v>
      </c>
      <c r="K12" s="919">
        <v>322</v>
      </c>
      <c r="L12" s="919">
        <v>327.2</v>
      </c>
      <c r="M12" s="919">
        <v>330.6</v>
      </c>
      <c r="N12" s="920">
        <v>328.9</v>
      </c>
    </row>
    <row r="13" spans="1:20" ht="13.5">
      <c r="A13" s="918">
        <v>2013</v>
      </c>
      <c r="B13" s="919">
        <v>334</v>
      </c>
      <c r="C13" s="919">
        <v>336.5</v>
      </c>
      <c r="D13" s="919">
        <v>334.9</v>
      </c>
      <c r="E13" s="919">
        <v>338</v>
      </c>
      <c r="F13" s="919">
        <v>338.8</v>
      </c>
      <c r="G13" s="919">
        <v>343</v>
      </c>
      <c r="H13" s="919">
        <v>338.6</v>
      </c>
      <c r="I13" s="919">
        <v>334</v>
      </c>
      <c r="J13" s="919">
        <v>329.8</v>
      </c>
      <c r="K13" s="919">
        <v>328.9</v>
      </c>
      <c r="L13" s="919">
        <v>331</v>
      </c>
      <c r="M13" s="919">
        <v>333.1</v>
      </c>
      <c r="N13" s="920">
        <v>335.2</v>
      </c>
      <c r="Q13"/>
      <c r="R13"/>
      <c r="S13"/>
      <c r="T13"/>
    </row>
    <row r="14" spans="1:20" ht="13.5">
      <c r="A14" s="918">
        <v>2014</v>
      </c>
      <c r="B14" s="919">
        <v>335.3</v>
      </c>
      <c r="C14" s="919">
        <v>339.5</v>
      </c>
      <c r="D14" s="919">
        <v>336</v>
      </c>
      <c r="E14" s="919">
        <v>338.1</v>
      </c>
      <c r="F14" s="919">
        <v>336</v>
      </c>
      <c r="G14" s="919">
        <v>336.1</v>
      </c>
      <c r="H14" s="919">
        <v>331.4</v>
      </c>
      <c r="I14" s="919">
        <v>332.4</v>
      </c>
      <c r="J14" s="919">
        <v>327.3</v>
      </c>
      <c r="K14" s="919">
        <v>326.3</v>
      </c>
      <c r="L14" s="919">
        <v>328.5</v>
      </c>
      <c r="M14" s="919">
        <v>340.6</v>
      </c>
      <c r="N14" s="920">
        <v>333.6</v>
      </c>
      <c r="Q14"/>
      <c r="R14"/>
      <c r="S14"/>
      <c r="T14"/>
    </row>
    <row r="15" spans="1:20" ht="13.5">
      <c r="A15" s="921">
        <v>2015</v>
      </c>
      <c r="B15" s="922">
        <v>336</v>
      </c>
      <c r="C15" s="922">
        <v>338.9</v>
      </c>
      <c r="D15" s="922">
        <v>339.7</v>
      </c>
      <c r="E15" s="922">
        <v>340.8</v>
      </c>
      <c r="F15" s="922">
        <v>346.1</v>
      </c>
      <c r="G15" s="922">
        <v>343.9</v>
      </c>
      <c r="H15" s="922">
        <v>339.4</v>
      </c>
      <c r="I15" s="922">
        <v>334</v>
      </c>
      <c r="J15" s="922">
        <v>332.9</v>
      </c>
      <c r="K15" s="922">
        <v>331.2</v>
      </c>
      <c r="L15" s="922">
        <v>332.8</v>
      </c>
      <c r="M15" s="922">
        <v>335.4</v>
      </c>
      <c r="N15" s="923">
        <v>337.6</v>
      </c>
      <c r="Q15"/>
      <c r="R15"/>
      <c r="S15"/>
      <c r="T15"/>
    </row>
    <row r="16" spans="1:20" ht="13.5">
      <c r="A16" s="921">
        <v>2016</v>
      </c>
      <c r="B16" s="922">
        <v>335.2</v>
      </c>
      <c r="C16" s="922">
        <v>337.7</v>
      </c>
      <c r="D16" s="922">
        <v>338.5</v>
      </c>
      <c r="E16" s="922">
        <v>340.3</v>
      </c>
      <c r="F16" s="922">
        <v>345.4</v>
      </c>
      <c r="G16" s="922">
        <v>342.5</v>
      </c>
      <c r="H16" s="922">
        <v>339.1</v>
      </c>
      <c r="I16" s="922">
        <v>336.7</v>
      </c>
      <c r="J16" s="922">
        <v>336</v>
      </c>
      <c r="K16" s="922">
        <v>338.1</v>
      </c>
      <c r="L16" s="922">
        <v>339.8</v>
      </c>
      <c r="M16" s="922">
        <v>343.5</v>
      </c>
      <c r="N16" s="923">
        <v>339.5</v>
      </c>
      <c r="Q16"/>
      <c r="R16"/>
      <c r="S16"/>
      <c r="T16"/>
    </row>
    <row r="17" spans="1:20" ht="13.5">
      <c r="A17" s="921">
        <v>2017</v>
      </c>
      <c r="B17" s="922">
        <v>343.84877560849145</v>
      </c>
      <c r="C17" s="922">
        <v>344.01260355448568</v>
      </c>
      <c r="D17" s="922">
        <v>345.08323788722237</v>
      </c>
      <c r="E17" s="922">
        <v>349.4260933003689</v>
      </c>
      <c r="F17" s="922">
        <v>351.85998819252393</v>
      </c>
      <c r="G17" s="922">
        <v>351.12109667545815</v>
      </c>
      <c r="H17" s="922">
        <v>346.75726994620067</v>
      </c>
      <c r="I17" s="922">
        <v>344.85589941972938</v>
      </c>
      <c r="J17" s="922">
        <v>342.09908231074832</v>
      </c>
      <c r="K17" s="922">
        <v>340.25607000681453</v>
      </c>
      <c r="L17" s="922">
        <v>343.96423731809307</v>
      </c>
      <c r="M17" s="922">
        <v>345.17611667491775</v>
      </c>
      <c r="N17" s="923">
        <v>345.73613890143946</v>
      </c>
      <c r="Q17"/>
      <c r="R17"/>
      <c r="S17"/>
      <c r="T17"/>
    </row>
    <row r="18" spans="1:20" ht="13.5">
      <c r="A18" s="921">
        <v>2018</v>
      </c>
      <c r="B18" s="922">
        <v>328.68883172082138</v>
      </c>
      <c r="C18" s="922">
        <v>335.33083028686195</v>
      </c>
      <c r="D18" s="922">
        <v>339.13477331184731</v>
      </c>
      <c r="E18" s="922">
        <v>352.1288362407397</v>
      </c>
      <c r="F18" s="922">
        <v>354.40806226015781</v>
      </c>
      <c r="G18" s="922">
        <v>352.31798629918734</v>
      </c>
      <c r="H18" s="922">
        <v>349.02563708344542</v>
      </c>
      <c r="I18" s="922">
        <v>347.00933631012759</v>
      </c>
      <c r="J18" s="922">
        <v>345.11329021489684</v>
      </c>
      <c r="K18" s="922">
        <v>347.11988043981063</v>
      </c>
      <c r="L18" s="922">
        <v>349.40972512323503</v>
      </c>
      <c r="M18" s="922">
        <v>350.98601398601369</v>
      </c>
      <c r="N18" s="923">
        <v>345.25543478260863</v>
      </c>
      <c r="Q18"/>
      <c r="R18"/>
      <c r="S18"/>
      <c r="T18"/>
    </row>
    <row r="19" spans="1:20" ht="13.5">
      <c r="A19" s="1084">
        <v>2019</v>
      </c>
      <c r="B19" s="1085">
        <v>354.37491656654714</v>
      </c>
      <c r="C19" s="1085">
        <v>356.43838796545651</v>
      </c>
      <c r="D19" s="1085">
        <v>357.2969949465724</v>
      </c>
      <c r="E19" s="1085">
        <v>357.47446683623537</v>
      </c>
      <c r="F19" s="1085">
        <v>361.2054005838466</v>
      </c>
      <c r="G19" s="1085">
        <v>357.93540852897377</v>
      </c>
      <c r="H19" s="1085">
        <v>354.2490676912646</v>
      </c>
      <c r="I19" s="1085">
        <v>353.13528487554794</v>
      </c>
      <c r="J19" s="1085">
        <v>352.05841293166753</v>
      </c>
      <c r="K19" s="1085">
        <v>345</v>
      </c>
      <c r="L19" s="1085">
        <v>349.6</v>
      </c>
      <c r="M19" s="1085">
        <v>354.4</v>
      </c>
      <c r="N19" s="1086">
        <v>354.2</v>
      </c>
    </row>
    <row r="20" spans="1:20" ht="13.5">
      <c r="A20" s="1084">
        <v>2020</v>
      </c>
      <c r="B20" s="1085">
        <v>354.8</v>
      </c>
      <c r="C20" s="1085">
        <v>355</v>
      </c>
      <c r="D20" s="1085">
        <v>356.13</v>
      </c>
      <c r="E20" s="1085">
        <v>354.02</v>
      </c>
      <c r="F20" s="1085">
        <v>356.2</v>
      </c>
      <c r="G20" s="1085">
        <v>358.1</v>
      </c>
      <c r="H20" s="1085">
        <v>352.8</v>
      </c>
      <c r="I20" s="1085">
        <v>350.8</v>
      </c>
      <c r="J20" s="1085">
        <v>346.7</v>
      </c>
      <c r="K20" s="1085">
        <v>345</v>
      </c>
      <c r="L20" s="1085">
        <v>347.8</v>
      </c>
      <c r="M20" s="1085">
        <v>347.4</v>
      </c>
      <c r="N20" s="1086">
        <v>352.3</v>
      </c>
    </row>
    <row r="21" spans="1:20" ht="14.25" thickBot="1">
      <c r="A21" s="924">
        <v>2021</v>
      </c>
      <c r="B21" s="925">
        <v>350.5</v>
      </c>
      <c r="C21" s="925">
        <v>354.1</v>
      </c>
      <c r="D21" s="925"/>
      <c r="E21" s="925"/>
      <c r="F21" s="925"/>
      <c r="G21" s="925"/>
      <c r="H21" s="925"/>
      <c r="I21" s="925"/>
      <c r="J21" s="925"/>
      <c r="K21" s="925"/>
      <c r="L21" s="925"/>
      <c r="M21" s="925"/>
      <c r="N21" s="926"/>
    </row>
    <row r="22" spans="1:20">
      <c r="Q22"/>
      <c r="R22"/>
      <c r="S22"/>
      <c r="T22"/>
    </row>
    <row r="23" spans="1:20" ht="13.5" thickBot="1">
      <c r="B23" s="907"/>
      <c r="C23" s="907"/>
      <c r="D23" s="907"/>
      <c r="E23" s="907"/>
      <c r="F23" s="907"/>
      <c r="G23" s="927" t="s">
        <v>344</v>
      </c>
      <c r="H23" s="907"/>
      <c r="I23" s="907"/>
      <c r="J23" s="907"/>
      <c r="K23" s="907"/>
      <c r="L23" s="907"/>
      <c r="M23" s="907"/>
      <c r="N23" s="928"/>
      <c r="Q23"/>
      <c r="R23"/>
      <c r="S23"/>
      <c r="T23"/>
    </row>
    <row r="24" spans="1:20" ht="14.25" thickBot="1">
      <c r="A24" s="909" t="s">
        <v>343</v>
      </c>
      <c r="B24" s="910" t="s">
        <v>219</v>
      </c>
      <c r="C24" s="910" t="s">
        <v>220</v>
      </c>
      <c r="D24" s="910" t="s">
        <v>221</v>
      </c>
      <c r="E24" s="910" t="s">
        <v>222</v>
      </c>
      <c r="F24" s="910" t="s">
        <v>223</v>
      </c>
      <c r="G24" s="910" t="s">
        <v>224</v>
      </c>
      <c r="H24" s="910" t="s">
        <v>225</v>
      </c>
      <c r="I24" s="910" t="s">
        <v>226</v>
      </c>
      <c r="J24" s="910" t="s">
        <v>227</v>
      </c>
      <c r="K24" s="910" t="s">
        <v>228</v>
      </c>
      <c r="L24" s="910" t="s">
        <v>229</v>
      </c>
      <c r="M24" s="910" t="s">
        <v>230</v>
      </c>
      <c r="N24" s="910" t="s">
        <v>237</v>
      </c>
      <c r="Q24"/>
      <c r="R24"/>
      <c r="S24"/>
      <c r="T24"/>
    </row>
    <row r="25" spans="1:20" ht="13.5">
      <c r="A25" s="911">
        <v>2004</v>
      </c>
      <c r="B25" s="912">
        <v>272.2</v>
      </c>
      <c r="C25" s="912">
        <v>271.5</v>
      </c>
      <c r="D25" s="912">
        <v>272</v>
      </c>
      <c r="E25" s="912">
        <v>273.10000000000002</v>
      </c>
      <c r="F25" s="912">
        <v>267.2</v>
      </c>
      <c r="G25" s="912">
        <v>269.60000000000002</v>
      </c>
      <c r="H25" s="912">
        <v>261.5</v>
      </c>
      <c r="I25" s="912">
        <v>261.39999999999998</v>
      </c>
      <c r="J25" s="912">
        <v>264.8</v>
      </c>
      <c r="K25" s="912">
        <v>267</v>
      </c>
      <c r="L25" s="912">
        <v>266.39999999999998</v>
      </c>
      <c r="M25" s="912">
        <v>271.3</v>
      </c>
      <c r="N25" s="913">
        <v>267.3</v>
      </c>
      <c r="Q25"/>
      <c r="R25"/>
      <c r="S25"/>
      <c r="T25"/>
    </row>
    <row r="26" spans="1:20" ht="13.5">
      <c r="A26" s="914">
        <v>2005</v>
      </c>
      <c r="B26" s="915">
        <v>272.10000000000002</v>
      </c>
      <c r="C26" s="915">
        <v>274.8</v>
      </c>
      <c r="D26" s="915">
        <v>271.8</v>
      </c>
      <c r="E26" s="915">
        <v>273.39999999999998</v>
      </c>
      <c r="F26" s="915">
        <v>271</v>
      </c>
      <c r="G26" s="915">
        <v>266.39999999999998</v>
      </c>
      <c r="H26" s="915">
        <v>264.60000000000002</v>
      </c>
      <c r="I26" s="915">
        <v>261.10000000000002</v>
      </c>
      <c r="J26" s="915">
        <v>266.60000000000002</v>
      </c>
      <c r="K26" s="915">
        <v>272.5</v>
      </c>
      <c r="L26" s="915">
        <v>270.60000000000002</v>
      </c>
      <c r="M26" s="915">
        <v>272.39999999999998</v>
      </c>
      <c r="N26" s="916">
        <v>269.2</v>
      </c>
      <c r="Q26"/>
      <c r="R26"/>
      <c r="S26"/>
      <c r="T26"/>
    </row>
    <row r="27" spans="1:20" ht="13.5">
      <c r="A27" s="914">
        <v>2006</v>
      </c>
      <c r="B27" s="915">
        <v>275.10000000000002</v>
      </c>
      <c r="C27" s="915">
        <v>273.39999999999998</v>
      </c>
      <c r="D27" s="915">
        <v>273.39999999999998</v>
      </c>
      <c r="E27" s="915">
        <v>272.89999999999998</v>
      </c>
      <c r="F27" s="915">
        <v>270.39999999999998</v>
      </c>
      <c r="G27" s="915">
        <v>264.2</v>
      </c>
      <c r="H27" s="915">
        <v>260.2</v>
      </c>
      <c r="I27" s="915">
        <v>258.10000000000002</v>
      </c>
      <c r="J27" s="915">
        <v>263.5</v>
      </c>
      <c r="K27" s="915">
        <v>263.89999999999998</v>
      </c>
      <c r="L27" s="915">
        <v>264.89999999999998</v>
      </c>
      <c r="M27" s="915">
        <v>266.89999999999998</v>
      </c>
      <c r="N27" s="916">
        <v>267.5</v>
      </c>
      <c r="Q27"/>
      <c r="R27"/>
      <c r="S27"/>
      <c r="T27"/>
    </row>
    <row r="28" spans="1:20" ht="13.5">
      <c r="A28" s="914">
        <v>2007</v>
      </c>
      <c r="B28" s="915">
        <v>274.10000000000002</v>
      </c>
      <c r="C28" s="915">
        <v>274.89999999999998</v>
      </c>
      <c r="D28" s="915">
        <v>274</v>
      </c>
      <c r="E28" s="915">
        <v>272.3</v>
      </c>
      <c r="F28" s="915">
        <v>271.89999999999998</v>
      </c>
      <c r="G28" s="915">
        <v>269.2</v>
      </c>
      <c r="H28" s="915">
        <v>267.89999999999998</v>
      </c>
      <c r="I28" s="915">
        <v>264.60000000000002</v>
      </c>
      <c r="J28" s="915">
        <v>266</v>
      </c>
      <c r="K28" s="915">
        <v>268.8</v>
      </c>
      <c r="L28" s="915">
        <v>269.10000000000002</v>
      </c>
      <c r="M28" s="915">
        <v>271.60000000000002</v>
      </c>
      <c r="N28" s="916">
        <v>270.2</v>
      </c>
      <c r="Q28"/>
      <c r="R28"/>
      <c r="S28"/>
      <c r="T28"/>
    </row>
    <row r="29" spans="1:20" ht="13.5">
      <c r="A29" s="914">
        <v>2008</v>
      </c>
      <c r="B29" s="915">
        <v>273.89999999999998</v>
      </c>
      <c r="C29" s="915">
        <v>274.89999999999998</v>
      </c>
      <c r="D29" s="915">
        <v>273.8</v>
      </c>
      <c r="E29" s="915">
        <v>270</v>
      </c>
      <c r="F29" s="915">
        <v>271.89999999999998</v>
      </c>
      <c r="G29" s="915">
        <v>270.5</v>
      </c>
      <c r="H29" s="915">
        <v>268.60000000000002</v>
      </c>
      <c r="I29" s="915">
        <v>265</v>
      </c>
      <c r="J29" s="915">
        <v>266.5</v>
      </c>
      <c r="K29" s="915">
        <v>266.60000000000002</v>
      </c>
      <c r="L29" s="915">
        <v>269.7</v>
      </c>
      <c r="M29" s="915">
        <v>274.60000000000002</v>
      </c>
      <c r="N29" s="916">
        <v>270.3</v>
      </c>
      <c r="Q29"/>
      <c r="R29"/>
      <c r="S29"/>
      <c r="T29"/>
    </row>
    <row r="30" spans="1:20" ht="13.5">
      <c r="A30" s="914">
        <v>2009</v>
      </c>
      <c r="B30" s="915">
        <v>276.8</v>
      </c>
      <c r="C30" s="915">
        <v>274.3</v>
      </c>
      <c r="D30" s="915">
        <v>276.39999999999998</v>
      </c>
      <c r="E30" s="915">
        <v>273.60000000000002</v>
      </c>
      <c r="F30" s="915">
        <v>273.8</v>
      </c>
      <c r="G30" s="915">
        <v>272.10000000000002</v>
      </c>
      <c r="H30" s="915">
        <v>268.60000000000002</v>
      </c>
      <c r="I30" s="915">
        <v>266.8</v>
      </c>
      <c r="J30" s="915">
        <v>269.5</v>
      </c>
      <c r="K30" s="915">
        <v>271.39999999999998</v>
      </c>
      <c r="L30" s="915">
        <v>275.60000000000002</v>
      </c>
      <c r="M30" s="915">
        <v>277.10000000000002</v>
      </c>
      <c r="N30" s="917">
        <v>272.8</v>
      </c>
      <c r="Q30"/>
      <c r="R30"/>
      <c r="S30"/>
      <c r="T30"/>
    </row>
    <row r="31" spans="1:20" ht="13.5">
      <c r="A31" s="914">
        <v>2010</v>
      </c>
      <c r="B31" s="915">
        <v>278.5</v>
      </c>
      <c r="C31" s="915">
        <v>282.10000000000002</v>
      </c>
      <c r="D31" s="915">
        <v>281.7</v>
      </c>
      <c r="E31" s="915">
        <v>280.5</v>
      </c>
      <c r="F31" s="915">
        <v>280.89999999999998</v>
      </c>
      <c r="G31" s="915">
        <v>279</v>
      </c>
      <c r="H31" s="915">
        <v>275</v>
      </c>
      <c r="I31" s="915">
        <v>272.89999999999998</v>
      </c>
      <c r="J31" s="915">
        <v>275.5</v>
      </c>
      <c r="K31" s="915">
        <v>275.10000000000002</v>
      </c>
      <c r="L31" s="915">
        <v>275</v>
      </c>
      <c r="M31" s="915">
        <v>277.5</v>
      </c>
      <c r="N31" s="917">
        <v>277.8</v>
      </c>
      <c r="Q31"/>
      <c r="R31"/>
      <c r="S31"/>
      <c r="T31"/>
    </row>
    <row r="32" spans="1:20" ht="13.5">
      <c r="A32" s="914">
        <v>2011</v>
      </c>
      <c r="B32" s="915">
        <v>280.2</v>
      </c>
      <c r="C32" s="915">
        <v>279.3</v>
      </c>
      <c r="D32" s="915">
        <v>279.5</v>
      </c>
      <c r="E32" s="915">
        <v>281.39999999999998</v>
      </c>
      <c r="F32" s="915">
        <v>279.7</v>
      </c>
      <c r="G32" s="915">
        <v>275.89999999999998</v>
      </c>
      <c r="H32" s="915">
        <v>274.2</v>
      </c>
      <c r="I32" s="915">
        <v>268.2</v>
      </c>
      <c r="J32" s="915">
        <v>259.3</v>
      </c>
      <c r="K32" s="915">
        <v>260.89999999999998</v>
      </c>
      <c r="L32" s="915">
        <v>262.89999999999998</v>
      </c>
      <c r="M32" s="915">
        <v>267.2</v>
      </c>
      <c r="N32" s="917">
        <v>271.2</v>
      </c>
      <c r="Q32"/>
      <c r="R32"/>
      <c r="S32"/>
      <c r="T32"/>
    </row>
    <row r="33" spans="1:20" s="907" customFormat="1" ht="13.5">
      <c r="A33" s="918">
        <v>2012</v>
      </c>
      <c r="B33" s="919">
        <v>270.2</v>
      </c>
      <c r="C33" s="919">
        <v>267.8</v>
      </c>
      <c r="D33" s="919">
        <v>269.60000000000002</v>
      </c>
      <c r="E33" s="919">
        <v>266.2</v>
      </c>
      <c r="F33" s="919">
        <v>265.3</v>
      </c>
      <c r="G33" s="919">
        <v>265.10000000000002</v>
      </c>
      <c r="H33" s="919">
        <v>259.10000000000002</v>
      </c>
      <c r="I33" s="919">
        <v>258.3</v>
      </c>
      <c r="J33" s="919">
        <v>258.89999999999998</v>
      </c>
      <c r="K33" s="919">
        <v>261.60000000000002</v>
      </c>
      <c r="L33" s="919">
        <v>263.2</v>
      </c>
      <c r="M33" s="919">
        <v>267</v>
      </c>
      <c r="N33" s="920">
        <v>264</v>
      </c>
      <c r="Q33"/>
      <c r="R33"/>
      <c r="S33"/>
      <c r="T33"/>
    </row>
    <row r="34" spans="1:20" s="907" customFormat="1" ht="13.5">
      <c r="A34" s="918">
        <v>2013</v>
      </c>
      <c r="B34" s="919">
        <v>269.39999999999998</v>
      </c>
      <c r="C34" s="919">
        <v>271.89999999999998</v>
      </c>
      <c r="D34" s="919">
        <v>270.60000000000002</v>
      </c>
      <c r="E34" s="919">
        <v>270.89999999999998</v>
      </c>
      <c r="F34" s="919">
        <v>266.89999999999998</v>
      </c>
      <c r="G34" s="919">
        <v>265.89999999999998</v>
      </c>
      <c r="H34" s="919">
        <v>262.5</v>
      </c>
      <c r="I34" s="919">
        <v>259.3</v>
      </c>
      <c r="J34" s="919">
        <v>261.2</v>
      </c>
      <c r="K34" s="919">
        <v>263.10000000000002</v>
      </c>
      <c r="L34" s="919">
        <v>265.5</v>
      </c>
      <c r="M34" s="919">
        <v>270.2</v>
      </c>
      <c r="N34" s="920">
        <v>266.10000000000002</v>
      </c>
      <c r="Q34"/>
      <c r="R34"/>
      <c r="S34"/>
      <c r="T34"/>
    </row>
    <row r="35" spans="1:20" s="907" customFormat="1" ht="13.5">
      <c r="A35" s="918">
        <v>2014</v>
      </c>
      <c r="B35" s="919">
        <v>273</v>
      </c>
      <c r="C35" s="919">
        <v>274.60000000000002</v>
      </c>
      <c r="D35" s="919">
        <v>271.8</v>
      </c>
      <c r="E35" s="919">
        <v>270.39999999999998</v>
      </c>
      <c r="F35" s="919">
        <v>268.39999999999998</v>
      </c>
      <c r="G35" s="919">
        <v>268.60000000000002</v>
      </c>
      <c r="H35" s="919">
        <v>264.5</v>
      </c>
      <c r="I35" s="919">
        <v>259.7</v>
      </c>
      <c r="J35" s="919">
        <v>261.60000000000002</v>
      </c>
      <c r="K35" s="919">
        <v>263.39999999999998</v>
      </c>
      <c r="L35" s="919">
        <v>264.39999999999998</v>
      </c>
      <c r="M35" s="919">
        <v>264.8</v>
      </c>
      <c r="N35" s="920">
        <v>267</v>
      </c>
      <c r="Q35"/>
      <c r="R35"/>
      <c r="S35"/>
      <c r="T35"/>
    </row>
    <row r="36" spans="1:20" s="907" customFormat="1" ht="13.5">
      <c r="A36" s="921">
        <v>2015</v>
      </c>
      <c r="B36" s="922">
        <v>270.5</v>
      </c>
      <c r="C36" s="922">
        <v>271.5</v>
      </c>
      <c r="D36" s="922">
        <v>272.60000000000002</v>
      </c>
      <c r="E36" s="922">
        <v>270.89999999999998</v>
      </c>
      <c r="F36" s="922">
        <v>273.3</v>
      </c>
      <c r="G36" s="922">
        <v>272</v>
      </c>
      <c r="H36" s="922">
        <v>267.8</v>
      </c>
      <c r="I36" s="922">
        <v>262.10000000000002</v>
      </c>
      <c r="J36" s="922">
        <v>261.39999999999998</v>
      </c>
      <c r="K36" s="922">
        <v>264.5</v>
      </c>
      <c r="L36" s="922">
        <v>266.60000000000002</v>
      </c>
      <c r="M36" s="922">
        <v>268.10000000000002</v>
      </c>
      <c r="N36" s="923">
        <v>267.89999999999998</v>
      </c>
      <c r="Q36"/>
      <c r="R36"/>
      <c r="S36"/>
      <c r="T36"/>
    </row>
    <row r="37" spans="1:20" ht="13.5">
      <c r="A37" s="921">
        <v>2016</v>
      </c>
      <c r="B37" s="922">
        <v>270.10000000000002</v>
      </c>
      <c r="C37" s="922">
        <v>272.10000000000002</v>
      </c>
      <c r="D37" s="922">
        <v>268.7</v>
      </c>
      <c r="E37" s="922">
        <v>267.7</v>
      </c>
      <c r="F37" s="922">
        <v>266.10000000000002</v>
      </c>
      <c r="G37" s="922">
        <v>263.60000000000002</v>
      </c>
      <c r="H37" s="922">
        <v>259.10000000000002</v>
      </c>
      <c r="I37" s="922">
        <v>256.7</v>
      </c>
      <c r="J37" s="922">
        <v>259.60000000000002</v>
      </c>
      <c r="K37" s="922">
        <v>263.8</v>
      </c>
      <c r="L37" s="922">
        <v>267.10000000000002</v>
      </c>
      <c r="M37" s="922">
        <v>271.10000000000002</v>
      </c>
      <c r="N37" s="923">
        <v>265.2</v>
      </c>
    </row>
    <row r="38" spans="1:20" ht="13.5">
      <c r="A38" s="921">
        <v>2017</v>
      </c>
      <c r="B38" s="922">
        <v>272.88640213541373</v>
      </c>
      <c r="C38" s="922">
        <v>276.25085307594861</v>
      </c>
      <c r="D38" s="922">
        <v>274.85711246631678</v>
      </c>
      <c r="E38" s="922">
        <v>274.82589285714283</v>
      </c>
      <c r="F38" s="922">
        <v>275.79789937320038</v>
      </c>
      <c r="G38" s="922">
        <v>275.68322171001125</v>
      </c>
      <c r="H38" s="922">
        <v>271.12366069701773</v>
      </c>
      <c r="I38" s="922">
        <v>265.89233861961111</v>
      </c>
      <c r="J38" s="922">
        <v>268.51868601734992</v>
      </c>
      <c r="K38" s="922">
        <v>269.27624185210152</v>
      </c>
      <c r="L38" s="922">
        <v>272.87214014486779</v>
      </c>
      <c r="M38" s="922">
        <v>275.60365369340764</v>
      </c>
      <c r="N38" s="923">
        <v>272.59345923219968</v>
      </c>
    </row>
    <row r="39" spans="1:20" ht="13.5">
      <c r="A39" s="921">
        <v>2018</v>
      </c>
      <c r="B39" s="922">
        <v>271.81169536218374</v>
      </c>
      <c r="C39" s="922">
        <v>271.62933094384721</v>
      </c>
      <c r="D39" s="922">
        <v>275.82298136645966</v>
      </c>
      <c r="E39" s="922">
        <v>276.47664184157117</v>
      </c>
      <c r="F39" s="922">
        <v>276.53879641485253</v>
      </c>
      <c r="G39" s="922">
        <v>273.5957050315024</v>
      </c>
      <c r="H39" s="922">
        <v>267.18371383829231</v>
      </c>
      <c r="I39" s="922">
        <v>262.45748745224398</v>
      </c>
      <c r="J39" s="922">
        <v>265.66096423017115</v>
      </c>
      <c r="K39" s="922">
        <v>270.12991512212</v>
      </c>
      <c r="L39" s="922">
        <v>273.99583766909478</v>
      </c>
      <c r="M39" s="922">
        <v>277.44326025733028</v>
      </c>
      <c r="N39" s="923">
        <v>271.5347702055667</v>
      </c>
    </row>
    <row r="40" spans="1:20" ht="13.5">
      <c r="A40" s="1084">
        <v>2019</v>
      </c>
      <c r="B40" s="1085">
        <v>281.27826336739287</v>
      </c>
      <c r="C40" s="1085">
        <v>284.30536717690359</v>
      </c>
      <c r="D40" s="1085">
        <v>286.22046450702811</v>
      </c>
      <c r="E40" s="1085">
        <v>290.8767352564733</v>
      </c>
      <c r="F40" s="1085">
        <v>285.31500572737696</v>
      </c>
      <c r="G40" s="1085">
        <v>281.29946839929153</v>
      </c>
      <c r="H40" s="1085">
        <v>274.8623926185175</v>
      </c>
      <c r="I40" s="1085">
        <v>271.9152332887009</v>
      </c>
      <c r="J40" s="1085">
        <v>273.41321243523339</v>
      </c>
      <c r="K40" s="1085">
        <v>276.3</v>
      </c>
      <c r="L40" s="1085">
        <v>279.2</v>
      </c>
      <c r="M40" s="1085">
        <v>286.5</v>
      </c>
      <c r="N40" s="1086">
        <v>286.2</v>
      </c>
    </row>
    <row r="41" spans="1:20" ht="13.5">
      <c r="A41" s="1084">
        <v>2020</v>
      </c>
      <c r="B41" s="1085">
        <v>286.2</v>
      </c>
      <c r="C41" s="1085">
        <v>288.2</v>
      </c>
      <c r="D41" s="1085">
        <v>287.13</v>
      </c>
      <c r="E41" s="1085">
        <v>286.24</v>
      </c>
      <c r="F41" s="1085">
        <v>285.8</v>
      </c>
      <c r="G41" s="1085">
        <v>286</v>
      </c>
      <c r="H41" s="1085">
        <v>280.5</v>
      </c>
      <c r="I41" s="1085">
        <v>277.2</v>
      </c>
      <c r="J41" s="1085">
        <v>277.2</v>
      </c>
      <c r="K41" s="1085">
        <v>277.7</v>
      </c>
      <c r="L41" s="1085">
        <v>281.60000000000002</v>
      </c>
      <c r="M41" s="1085">
        <v>284.8</v>
      </c>
      <c r="N41" s="1086">
        <v>282.8</v>
      </c>
    </row>
    <row r="42" spans="1:20" ht="14.25" thickBot="1">
      <c r="A42" s="924">
        <v>2021</v>
      </c>
      <c r="B42" s="925">
        <v>288.3</v>
      </c>
      <c r="C42" s="925">
        <v>294.5</v>
      </c>
      <c r="D42" s="925"/>
      <c r="E42" s="925"/>
      <c r="F42" s="925"/>
      <c r="G42" s="925"/>
      <c r="H42" s="925"/>
      <c r="I42" s="925"/>
      <c r="J42" s="925"/>
      <c r="K42" s="925"/>
      <c r="L42" s="925"/>
      <c r="M42" s="925"/>
      <c r="N42" s="926"/>
    </row>
    <row r="43" spans="1:20" ht="13.5" thickBot="1">
      <c r="B43" s="907"/>
      <c r="C43" s="907"/>
      <c r="D43" s="907"/>
      <c r="E43" s="907"/>
      <c r="F43" s="907"/>
      <c r="G43" s="927" t="s">
        <v>345</v>
      </c>
      <c r="H43" s="907"/>
      <c r="I43" s="907"/>
      <c r="J43" s="907"/>
      <c r="K43" s="907"/>
      <c r="L43" s="907"/>
      <c r="M43" s="907"/>
      <c r="N43" s="928"/>
    </row>
    <row r="44" spans="1:20" ht="14.25" thickBot="1">
      <c r="A44" s="909" t="s">
        <v>343</v>
      </c>
      <c r="B44" s="910" t="s">
        <v>219</v>
      </c>
      <c r="C44" s="910" t="s">
        <v>220</v>
      </c>
      <c r="D44" s="910" t="s">
        <v>221</v>
      </c>
      <c r="E44" s="910" t="s">
        <v>222</v>
      </c>
      <c r="F44" s="910" t="s">
        <v>223</v>
      </c>
      <c r="G44" s="910" t="s">
        <v>224</v>
      </c>
      <c r="H44" s="910" t="s">
        <v>225</v>
      </c>
      <c r="I44" s="910" t="s">
        <v>226</v>
      </c>
      <c r="J44" s="910" t="s">
        <v>227</v>
      </c>
      <c r="K44" s="910" t="s">
        <v>228</v>
      </c>
      <c r="L44" s="910" t="s">
        <v>229</v>
      </c>
      <c r="M44" s="910" t="s">
        <v>230</v>
      </c>
      <c r="N44" s="910" t="s">
        <v>237</v>
      </c>
    </row>
    <row r="45" spans="1:20" ht="13.5">
      <c r="A45" s="911">
        <v>2004</v>
      </c>
      <c r="B45" s="912">
        <v>240.7</v>
      </c>
      <c r="C45" s="912">
        <v>241.7</v>
      </c>
      <c r="D45" s="912">
        <v>243.7</v>
      </c>
      <c r="E45" s="912">
        <v>237.7</v>
      </c>
      <c r="F45" s="912">
        <v>240.8</v>
      </c>
      <c r="G45" s="912">
        <v>241.5</v>
      </c>
      <c r="H45" s="912">
        <v>243.3</v>
      </c>
      <c r="I45" s="912">
        <v>237.1</v>
      </c>
      <c r="J45" s="912">
        <v>241.6</v>
      </c>
      <c r="K45" s="912">
        <v>238.8</v>
      </c>
      <c r="L45" s="912">
        <v>245.7</v>
      </c>
      <c r="M45" s="912">
        <v>249.9</v>
      </c>
      <c r="N45" s="913">
        <v>242.4</v>
      </c>
    </row>
    <row r="46" spans="1:20" ht="13.5">
      <c r="A46" s="914">
        <v>2005</v>
      </c>
      <c r="B46" s="915">
        <v>253.1</v>
      </c>
      <c r="C46" s="915">
        <v>256.89999999999998</v>
      </c>
      <c r="D46" s="915">
        <v>255</v>
      </c>
      <c r="E46" s="915">
        <v>253.3</v>
      </c>
      <c r="F46" s="915">
        <v>253</v>
      </c>
      <c r="G46" s="915">
        <v>252.2</v>
      </c>
      <c r="H46" s="915">
        <v>251.1</v>
      </c>
      <c r="I46" s="915">
        <v>247.9</v>
      </c>
      <c r="J46" s="915">
        <v>246.7</v>
      </c>
      <c r="K46" s="915">
        <v>249.2</v>
      </c>
      <c r="L46" s="915">
        <v>250.4</v>
      </c>
      <c r="M46" s="915">
        <v>256.2</v>
      </c>
      <c r="N46" s="916">
        <v>251.9</v>
      </c>
    </row>
    <row r="47" spans="1:20" ht="13.5">
      <c r="A47" s="914">
        <v>2006</v>
      </c>
      <c r="B47" s="915">
        <v>257.8</v>
      </c>
      <c r="C47" s="915">
        <v>258.60000000000002</v>
      </c>
      <c r="D47" s="915">
        <v>259.39999999999998</v>
      </c>
      <c r="E47" s="915">
        <v>256.39999999999998</v>
      </c>
      <c r="F47" s="915">
        <v>257.60000000000002</v>
      </c>
      <c r="G47" s="915">
        <v>256.10000000000002</v>
      </c>
      <c r="H47" s="915">
        <v>250.4</v>
      </c>
      <c r="I47" s="915">
        <v>248.4</v>
      </c>
      <c r="J47" s="915">
        <v>249.2</v>
      </c>
      <c r="K47" s="915">
        <v>246.2</v>
      </c>
      <c r="L47" s="915">
        <v>246.3</v>
      </c>
      <c r="M47" s="915">
        <v>251</v>
      </c>
      <c r="N47" s="916">
        <v>253.1</v>
      </c>
    </row>
    <row r="48" spans="1:20" ht="13.5">
      <c r="A48" s="914">
        <v>2007</v>
      </c>
      <c r="B48" s="915">
        <v>257</v>
      </c>
      <c r="C48" s="915">
        <v>258.60000000000002</v>
      </c>
      <c r="D48" s="915">
        <v>258.5</v>
      </c>
      <c r="E48" s="915">
        <v>260.5</v>
      </c>
      <c r="F48" s="915">
        <v>258.8</v>
      </c>
      <c r="G48" s="915">
        <v>257.5</v>
      </c>
      <c r="H48" s="915">
        <v>254.5</v>
      </c>
      <c r="I48" s="915">
        <v>250.9</v>
      </c>
      <c r="J48" s="915">
        <v>249.3</v>
      </c>
      <c r="K48" s="915">
        <v>246.9</v>
      </c>
      <c r="L48" s="915">
        <v>251.1</v>
      </c>
      <c r="M48" s="915">
        <v>253</v>
      </c>
      <c r="N48" s="916">
        <v>254.3</v>
      </c>
    </row>
    <row r="49" spans="1:14" ht="13.5">
      <c r="A49" s="914">
        <v>2008</v>
      </c>
      <c r="B49" s="915">
        <v>260</v>
      </c>
      <c r="C49" s="915">
        <v>259.7</v>
      </c>
      <c r="D49" s="915">
        <v>256.5</v>
      </c>
      <c r="E49" s="915">
        <v>253.2</v>
      </c>
      <c r="F49" s="915">
        <v>257.89999999999998</v>
      </c>
      <c r="G49" s="915">
        <v>255.5</v>
      </c>
      <c r="H49" s="915">
        <v>249</v>
      </c>
      <c r="I49" s="915">
        <v>247.1</v>
      </c>
      <c r="J49" s="915">
        <v>246.8</v>
      </c>
      <c r="K49" s="915">
        <v>243.8</v>
      </c>
      <c r="L49" s="915">
        <v>247.6</v>
      </c>
      <c r="M49" s="915">
        <v>252.5</v>
      </c>
      <c r="N49" s="916">
        <v>252.2</v>
      </c>
    </row>
    <row r="50" spans="1:14" ht="13.5">
      <c r="A50" s="914">
        <v>2009</v>
      </c>
      <c r="B50" s="915">
        <v>254.8</v>
      </c>
      <c r="C50" s="915">
        <v>256.39999999999998</v>
      </c>
      <c r="D50" s="915">
        <v>258.2</v>
      </c>
      <c r="E50" s="915">
        <v>257.39999999999998</v>
      </c>
      <c r="F50" s="915">
        <v>257.39999999999998</v>
      </c>
      <c r="G50" s="915">
        <v>255.2</v>
      </c>
      <c r="H50" s="915">
        <v>253.6</v>
      </c>
      <c r="I50" s="915">
        <v>250.6</v>
      </c>
      <c r="J50" s="915">
        <v>251.8</v>
      </c>
      <c r="K50" s="915">
        <v>252.9</v>
      </c>
      <c r="L50" s="915">
        <v>255.6</v>
      </c>
      <c r="M50" s="915">
        <v>260.8</v>
      </c>
      <c r="N50" s="916">
        <v>255.4</v>
      </c>
    </row>
    <row r="51" spans="1:14" ht="13.5">
      <c r="A51" s="914">
        <v>2010</v>
      </c>
      <c r="B51" s="915">
        <v>261.8</v>
      </c>
      <c r="C51" s="915">
        <v>267.39999999999998</v>
      </c>
      <c r="D51" s="915">
        <v>265.7</v>
      </c>
      <c r="E51" s="915">
        <v>267.89999999999998</v>
      </c>
      <c r="F51" s="915">
        <v>268.8</v>
      </c>
      <c r="G51" s="915">
        <v>266.89999999999998</v>
      </c>
      <c r="H51" s="915">
        <v>264.39999999999998</v>
      </c>
      <c r="I51" s="915">
        <v>259.89999999999998</v>
      </c>
      <c r="J51" s="915">
        <v>258.10000000000002</v>
      </c>
      <c r="K51" s="915">
        <v>254.5</v>
      </c>
      <c r="L51" s="915">
        <v>258.10000000000002</v>
      </c>
      <c r="M51" s="915">
        <v>262.5</v>
      </c>
      <c r="N51" s="916">
        <v>262.8</v>
      </c>
    </row>
    <row r="52" spans="1:14" ht="13.5">
      <c r="A52" s="914">
        <v>2011</v>
      </c>
      <c r="B52" s="915">
        <v>262.7</v>
      </c>
      <c r="C52" s="915">
        <v>262.60000000000002</v>
      </c>
      <c r="D52" s="915">
        <v>262.2</v>
      </c>
      <c r="E52" s="915">
        <v>261.5</v>
      </c>
      <c r="F52" s="915">
        <v>261.2</v>
      </c>
      <c r="G52" s="915">
        <v>258</v>
      </c>
      <c r="H52" s="915">
        <v>256.2</v>
      </c>
      <c r="I52" s="915">
        <v>251.1</v>
      </c>
      <c r="J52" s="915">
        <v>250.5</v>
      </c>
      <c r="K52" s="915">
        <v>251.1</v>
      </c>
      <c r="L52" s="915">
        <v>253.3</v>
      </c>
      <c r="M52" s="915">
        <v>259.5</v>
      </c>
      <c r="N52" s="916">
        <v>257.2</v>
      </c>
    </row>
    <row r="53" spans="1:14" ht="13.5">
      <c r="A53" s="914">
        <v>2012</v>
      </c>
      <c r="B53" s="915">
        <v>263.39999999999998</v>
      </c>
      <c r="C53" s="915">
        <v>263.8</v>
      </c>
      <c r="D53" s="915">
        <v>264</v>
      </c>
      <c r="E53" s="915">
        <v>262.5</v>
      </c>
      <c r="F53" s="915">
        <v>265.3</v>
      </c>
      <c r="G53" s="915">
        <v>262.2</v>
      </c>
      <c r="H53" s="915">
        <v>260.3</v>
      </c>
      <c r="I53" s="915">
        <v>256</v>
      </c>
      <c r="J53" s="915">
        <v>256.2</v>
      </c>
      <c r="K53" s="915">
        <v>257.60000000000002</v>
      </c>
      <c r="L53" s="915">
        <v>260.7</v>
      </c>
      <c r="M53" s="915">
        <v>263.5</v>
      </c>
      <c r="N53" s="916">
        <v>261.3</v>
      </c>
    </row>
    <row r="54" spans="1:14" ht="13.5">
      <c r="A54" s="914">
        <v>2013</v>
      </c>
      <c r="B54" s="915">
        <v>263.7</v>
      </c>
      <c r="C54" s="915">
        <v>268.2</v>
      </c>
      <c r="D54" s="915">
        <v>266.3</v>
      </c>
      <c r="E54" s="915">
        <v>267.2</v>
      </c>
      <c r="F54" s="915">
        <v>267</v>
      </c>
      <c r="G54" s="915">
        <v>269.39999999999998</v>
      </c>
      <c r="H54" s="915">
        <v>265.3</v>
      </c>
      <c r="I54" s="915">
        <v>261.7</v>
      </c>
      <c r="J54" s="915">
        <v>261.2</v>
      </c>
      <c r="K54" s="915">
        <v>259.89999999999998</v>
      </c>
      <c r="L54" s="915">
        <v>263.3</v>
      </c>
      <c r="M54" s="915">
        <v>265.8</v>
      </c>
      <c r="N54" s="916">
        <v>264.8</v>
      </c>
    </row>
    <row r="55" spans="1:14" ht="13.5">
      <c r="A55" s="918">
        <v>2014</v>
      </c>
      <c r="B55" s="915">
        <v>267.7</v>
      </c>
      <c r="C55" s="915">
        <v>270.8</v>
      </c>
      <c r="D55" s="915">
        <v>267.3</v>
      </c>
      <c r="E55" s="915">
        <v>267.2</v>
      </c>
      <c r="F55" s="915">
        <v>267.7</v>
      </c>
      <c r="G55" s="915">
        <v>267.39999999999998</v>
      </c>
      <c r="H55" s="915">
        <v>264.89999999999998</v>
      </c>
      <c r="I55" s="915">
        <v>263.3</v>
      </c>
      <c r="J55" s="915">
        <v>260.39999999999998</v>
      </c>
      <c r="K55" s="915">
        <v>262</v>
      </c>
      <c r="L55" s="915">
        <v>263.3</v>
      </c>
      <c r="M55" s="915">
        <v>267.89999999999998</v>
      </c>
      <c r="N55" s="916">
        <v>265.7</v>
      </c>
    </row>
    <row r="56" spans="1:14" ht="13.5">
      <c r="A56" s="921">
        <v>2015</v>
      </c>
      <c r="B56" s="929">
        <v>270.89999999999998</v>
      </c>
      <c r="C56" s="929">
        <v>271.7</v>
      </c>
      <c r="D56" s="929">
        <v>270.89999999999998</v>
      </c>
      <c r="E56" s="929">
        <v>272.5</v>
      </c>
      <c r="F56" s="929">
        <v>274.8</v>
      </c>
      <c r="G56" s="929">
        <v>275.7</v>
      </c>
      <c r="H56" s="929">
        <v>272.39999999999998</v>
      </c>
      <c r="I56" s="929">
        <v>268.60000000000002</v>
      </c>
      <c r="J56" s="929">
        <v>266.3</v>
      </c>
      <c r="K56" s="929">
        <v>266.10000000000002</v>
      </c>
      <c r="L56" s="929">
        <v>268.7</v>
      </c>
      <c r="M56" s="929">
        <v>270.39999999999998</v>
      </c>
      <c r="N56" s="930">
        <v>270.5</v>
      </c>
    </row>
    <row r="57" spans="1:14" ht="13.5">
      <c r="A57" s="921">
        <v>2016</v>
      </c>
      <c r="B57" s="929">
        <v>271.7</v>
      </c>
      <c r="C57" s="929">
        <v>271.89999999999998</v>
      </c>
      <c r="D57" s="929">
        <v>270.2</v>
      </c>
      <c r="E57" s="929">
        <v>272.2</v>
      </c>
      <c r="F57" s="929">
        <v>275.5</v>
      </c>
      <c r="G57" s="929">
        <v>274.2</v>
      </c>
      <c r="H57" s="929">
        <v>270.5</v>
      </c>
      <c r="I57" s="929">
        <v>268.7</v>
      </c>
      <c r="J57" s="929">
        <v>268</v>
      </c>
      <c r="K57" s="929">
        <v>270</v>
      </c>
      <c r="L57" s="929">
        <v>273.2</v>
      </c>
      <c r="M57" s="929">
        <v>276.5</v>
      </c>
      <c r="N57" s="930">
        <v>271.8</v>
      </c>
    </row>
    <row r="58" spans="1:14" ht="13.5">
      <c r="A58" s="921">
        <v>2017</v>
      </c>
      <c r="B58" s="929">
        <v>276.69926282533487</v>
      </c>
      <c r="C58" s="929">
        <v>276.47892871209154</v>
      </c>
      <c r="D58" s="929">
        <v>278.22339935513622</v>
      </c>
      <c r="E58" s="929">
        <v>279.34229084700496</v>
      </c>
      <c r="F58" s="929">
        <v>281.69560720701139</v>
      </c>
      <c r="G58" s="929">
        <v>282.87137778735314</v>
      </c>
      <c r="H58" s="929">
        <v>277.47576558713354</v>
      </c>
      <c r="I58" s="929">
        <v>274.10388337620998</v>
      </c>
      <c r="J58" s="929">
        <v>273.58284883720944</v>
      </c>
      <c r="K58" s="929">
        <v>274.03936753791561</v>
      </c>
      <c r="L58" s="929">
        <v>275.29776603686923</v>
      </c>
      <c r="M58" s="929">
        <v>280.80114332380572</v>
      </c>
      <c r="N58" s="923">
        <v>277.62487398742144</v>
      </c>
    </row>
    <row r="59" spans="1:14" ht="13.5">
      <c r="A59" s="921">
        <v>2018</v>
      </c>
      <c r="B59" s="922">
        <v>279.54637865311327</v>
      </c>
      <c r="C59" s="922">
        <v>282.17688062735988</v>
      </c>
      <c r="D59" s="922">
        <v>283.66516998075673</v>
      </c>
      <c r="E59" s="922">
        <v>284.39577732607717</v>
      </c>
      <c r="F59" s="922">
        <v>286.91837000390598</v>
      </c>
      <c r="G59" s="922">
        <v>286.16812790097981</v>
      </c>
      <c r="H59" s="922">
        <v>281.7233466698047</v>
      </c>
      <c r="I59" s="922">
        <v>279.00896414342645</v>
      </c>
      <c r="J59" s="922">
        <v>276.36222177119254</v>
      </c>
      <c r="K59" s="922">
        <v>278.71065267650755</v>
      </c>
      <c r="L59" s="922">
        <v>284.00026838432649</v>
      </c>
      <c r="M59" s="922">
        <v>284.93782985955824</v>
      </c>
      <c r="N59" s="923">
        <v>282.28926615670917</v>
      </c>
    </row>
    <row r="60" spans="1:14" ht="13.5">
      <c r="A60" s="1084">
        <v>2019</v>
      </c>
      <c r="B60" s="1085">
        <v>287.03444832750858</v>
      </c>
      <c r="C60" s="1085">
        <v>289.1459538749898</v>
      </c>
      <c r="D60" s="1085">
        <v>288.5072199817875</v>
      </c>
      <c r="E60" s="1085">
        <v>290.10412746204969</v>
      </c>
      <c r="F60" s="1085">
        <v>292.71949231485786</v>
      </c>
      <c r="G60" s="1085">
        <v>289.1722528130237</v>
      </c>
      <c r="H60" s="1085">
        <v>284.60732456803191</v>
      </c>
      <c r="I60" s="1085">
        <v>281.83476394849748</v>
      </c>
      <c r="J60" s="1085">
        <v>281.74347936186393</v>
      </c>
      <c r="K60" s="1085">
        <v>280</v>
      </c>
      <c r="L60" s="1085">
        <v>283.39999999999998</v>
      </c>
      <c r="M60" s="1085">
        <v>281.7</v>
      </c>
      <c r="N60" s="1086">
        <v>280.2</v>
      </c>
    </row>
    <row r="61" spans="1:14" ht="13.5">
      <c r="A61" s="1084">
        <v>2020</v>
      </c>
      <c r="B61" s="1085">
        <v>288.10000000000002</v>
      </c>
      <c r="C61" s="1085">
        <v>289.7</v>
      </c>
      <c r="D61" s="1085">
        <v>291.47000000000003</v>
      </c>
      <c r="E61" s="1085">
        <v>290.86</v>
      </c>
      <c r="F61" s="1085">
        <v>294.3</v>
      </c>
      <c r="G61" s="1085">
        <v>295</v>
      </c>
      <c r="H61" s="1085">
        <v>291.7</v>
      </c>
      <c r="I61" s="1085">
        <v>288</v>
      </c>
      <c r="J61" s="1085">
        <v>285</v>
      </c>
      <c r="K61" s="1085">
        <v>289.7</v>
      </c>
      <c r="L61" s="1085">
        <v>286</v>
      </c>
      <c r="M61" s="1085">
        <v>288.2</v>
      </c>
      <c r="N61" s="1086">
        <v>289.89999999999998</v>
      </c>
    </row>
    <row r="62" spans="1:14" ht="14.25" thickBot="1">
      <c r="A62" s="924">
        <v>2021</v>
      </c>
      <c r="B62" s="925">
        <v>291.3</v>
      </c>
      <c r="C62" s="925">
        <v>293.10000000000002</v>
      </c>
      <c r="D62" s="925"/>
      <c r="E62" s="925"/>
      <c r="F62" s="925"/>
      <c r="G62" s="925"/>
      <c r="H62" s="925"/>
      <c r="I62" s="925"/>
      <c r="J62" s="925"/>
      <c r="K62" s="925"/>
      <c r="L62" s="925"/>
      <c r="M62" s="925"/>
      <c r="N62" s="926"/>
    </row>
    <row r="63" spans="1:14">
      <c r="I63" s="90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F22" sqref="F2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58" t="s">
        <v>87</v>
      </c>
      <c r="B1" s="1458"/>
      <c r="C1" s="1458"/>
      <c r="D1" s="1458"/>
      <c r="E1" s="1458"/>
      <c r="F1" s="1458"/>
      <c r="G1" s="1458"/>
      <c r="H1" s="1458"/>
      <c r="I1" s="1458"/>
      <c r="J1" s="1458"/>
      <c r="K1" s="1458"/>
      <c r="L1" s="1458"/>
      <c r="M1" s="135"/>
    </row>
    <row r="2" spans="1:18" s="106" customFormat="1" ht="27" thickBot="1">
      <c r="A2" s="1017"/>
      <c r="B2" s="1018"/>
      <c r="C2" s="1019"/>
      <c r="D2" s="1019"/>
      <c r="E2" s="1020" t="s">
        <v>8</v>
      </c>
      <c r="F2" s="1245"/>
      <c r="G2" s="1019"/>
      <c r="H2" s="1019"/>
      <c r="I2" s="1019"/>
      <c r="J2" s="1019"/>
      <c r="K2" s="1019"/>
      <c r="L2" s="1021"/>
      <c r="M2" s="5"/>
    </row>
    <row r="3" spans="1:18" s="106" customFormat="1" ht="39" customHeight="1" thickBot="1">
      <c r="A3" s="759"/>
      <c r="B3" s="1464" t="s">
        <v>98</v>
      </c>
      <c r="C3" s="1465"/>
      <c r="D3" s="1465"/>
      <c r="E3" s="1465"/>
      <c r="F3" s="1465"/>
      <c r="G3" s="1466"/>
      <c r="H3" s="1460" t="s">
        <v>71</v>
      </c>
      <c r="I3" s="1461"/>
      <c r="J3" s="1467" t="s">
        <v>312</v>
      </c>
      <c r="K3" s="1462" t="s">
        <v>72</v>
      </c>
      <c r="L3" s="1463"/>
      <c r="M3" s="5"/>
    </row>
    <row r="4" spans="1:18" s="106" customFormat="1" ht="31.5">
      <c r="A4" s="760" t="s">
        <v>73</v>
      </c>
      <c r="B4" s="1014" t="s">
        <v>74</v>
      </c>
      <c r="C4" s="131" t="s">
        <v>75</v>
      </c>
      <c r="D4" s="131" t="s">
        <v>76</v>
      </c>
      <c r="E4" s="1246"/>
      <c r="F4" s="1247" t="s">
        <v>450</v>
      </c>
      <c r="G4" s="1248"/>
      <c r="H4" s="1013" t="s">
        <v>77</v>
      </c>
      <c r="I4" s="629" t="s">
        <v>90</v>
      </c>
      <c r="J4" s="1468"/>
      <c r="K4" s="107" t="s">
        <v>70</v>
      </c>
      <c r="L4" s="628" t="s">
        <v>80</v>
      </c>
      <c r="M4" s="5"/>
      <c r="O4" s="5"/>
    </row>
    <row r="5" spans="1:18" s="106" customFormat="1" ht="21" customHeight="1" thickBot="1">
      <c r="A5" s="761"/>
      <c r="B5" s="1095" t="s">
        <v>525</v>
      </c>
      <c r="C5" s="1096" t="s">
        <v>525</v>
      </c>
      <c r="D5" s="1096" t="s">
        <v>525</v>
      </c>
      <c r="E5" s="967" t="s">
        <v>125</v>
      </c>
      <c r="F5" s="1243" t="s">
        <v>449</v>
      </c>
      <c r="G5" s="968" t="s">
        <v>78</v>
      </c>
      <c r="H5" s="1097" t="s">
        <v>525</v>
      </c>
      <c r="I5" s="758" t="s">
        <v>89</v>
      </c>
      <c r="J5" s="841"/>
      <c r="K5" s="1096" t="s">
        <v>525</v>
      </c>
      <c r="L5" s="955" t="s">
        <v>79</v>
      </c>
      <c r="M5" s="5"/>
    </row>
    <row r="6" spans="1:18" s="106" customFormat="1" ht="28.5" customHeight="1" thickBot="1">
      <c r="A6" s="64" t="s">
        <v>22</v>
      </c>
      <c r="B6" s="741">
        <v>6.7742770353700701</v>
      </c>
      <c r="C6" s="742">
        <v>13077.754894536814</v>
      </c>
      <c r="D6" s="742">
        <v>13339.30999242755</v>
      </c>
      <c r="E6" s="961">
        <v>1.323540103245024</v>
      </c>
      <c r="F6" s="1244">
        <v>-0.61944985044585688</v>
      </c>
      <c r="G6" s="969">
        <v>13.36417297827478</v>
      </c>
      <c r="H6" s="743">
        <v>322.06925890495751</v>
      </c>
      <c r="I6" s="961">
        <v>0.53915541338485584</v>
      </c>
      <c r="J6" s="743">
        <v>1.9563970166379805</v>
      </c>
      <c r="K6" s="744">
        <v>100</v>
      </c>
      <c r="L6" s="956" t="s">
        <v>23</v>
      </c>
    </row>
    <row r="7" spans="1:18" s="106" customFormat="1" ht="25.5" customHeight="1">
      <c r="A7" s="829" t="s">
        <v>102</v>
      </c>
      <c r="B7" s="899">
        <v>7.0527389917189209</v>
      </c>
      <c r="C7" s="900">
        <v>13084.858982780928</v>
      </c>
      <c r="D7" s="900">
        <v>13346.556162436547</v>
      </c>
      <c r="E7" s="970">
        <v>13.083395173732296</v>
      </c>
      <c r="F7" s="962">
        <v>2.4502316768516463</v>
      </c>
      <c r="G7" s="971">
        <v>12.716504572881284</v>
      </c>
      <c r="H7" s="745">
        <v>246.25</v>
      </c>
      <c r="I7" s="962">
        <v>11.09022556390978</v>
      </c>
      <c r="J7" s="746">
        <v>33.333333333333329</v>
      </c>
      <c r="K7" s="746">
        <v>4.5017162793314948E-2</v>
      </c>
      <c r="L7" s="957">
        <v>1.0593754875931123E-2</v>
      </c>
    </row>
    <row r="8" spans="1:18" s="106" customFormat="1" ht="24" customHeight="1">
      <c r="A8" s="830" t="s">
        <v>103</v>
      </c>
      <c r="B8" s="901">
        <v>7.4358060633518592</v>
      </c>
      <c r="C8" s="747">
        <v>13950.855653568215</v>
      </c>
      <c r="D8" s="747">
        <v>14229.872766639579</v>
      </c>
      <c r="E8" s="972">
        <v>2.2448036263660907</v>
      </c>
      <c r="F8" s="964">
        <v>-1.285710398812149</v>
      </c>
      <c r="G8" s="748">
        <v>15.334620843666441</v>
      </c>
      <c r="H8" s="749">
        <v>353.11342585373461</v>
      </c>
      <c r="I8" s="963">
        <v>0.53694938580206808</v>
      </c>
      <c r="J8" s="750">
        <v>1.6323296354992074</v>
      </c>
      <c r="K8" s="750">
        <v>36.086883124191097</v>
      </c>
      <c r="L8" s="958">
        <v>-0.11506753559088878</v>
      </c>
      <c r="R8" s="5"/>
    </row>
    <row r="9" spans="1:18" s="106" customFormat="1" ht="24" customHeight="1">
      <c r="A9" s="830" t="s">
        <v>104</v>
      </c>
      <c r="B9" s="901">
        <v>7.392559447873289</v>
      </c>
      <c r="C9" s="747">
        <v>13869.717538223806</v>
      </c>
      <c r="D9" s="747">
        <v>14147.111888988282</v>
      </c>
      <c r="E9" s="972">
        <v>2.0994118636704937</v>
      </c>
      <c r="F9" s="964">
        <v>-1.3649178684868588</v>
      </c>
      <c r="G9" s="748">
        <v>16.780383466520203</v>
      </c>
      <c r="H9" s="751">
        <v>381.98462414578586</v>
      </c>
      <c r="I9" s="964">
        <v>0.19319092695091544</v>
      </c>
      <c r="J9" s="752">
        <v>19.94535519125683</v>
      </c>
      <c r="K9" s="752">
        <v>9.8812672331326326</v>
      </c>
      <c r="L9" s="959">
        <v>1.4819557012909801</v>
      </c>
    </row>
    <row r="10" spans="1:18" s="106" customFormat="1" ht="24" customHeight="1">
      <c r="A10" s="830" t="s">
        <v>105</v>
      </c>
      <c r="B10" s="1015" t="s">
        <v>99</v>
      </c>
      <c r="C10" s="817" t="s">
        <v>253</v>
      </c>
      <c r="D10" s="817" t="s">
        <v>253</v>
      </c>
      <c r="E10" s="965" t="s">
        <v>99</v>
      </c>
      <c r="F10" s="965" t="s">
        <v>99</v>
      </c>
      <c r="G10" s="1016" t="s">
        <v>99</v>
      </c>
      <c r="H10" s="898" t="s">
        <v>253</v>
      </c>
      <c r="I10" s="965" t="s">
        <v>99</v>
      </c>
      <c r="J10" s="753" t="s">
        <v>99</v>
      </c>
      <c r="K10" s="1457" t="s">
        <v>99</v>
      </c>
      <c r="L10" s="1300" t="s">
        <v>99</v>
      </c>
    </row>
    <row r="11" spans="1:18" s="106" customFormat="1" ht="24" customHeight="1">
      <c r="A11" s="830" t="s">
        <v>97</v>
      </c>
      <c r="B11" s="901">
        <v>5.4969911936067959</v>
      </c>
      <c r="C11" s="747">
        <v>11287.456249705947</v>
      </c>
      <c r="D11" s="747">
        <v>11513.205374700066</v>
      </c>
      <c r="E11" s="972">
        <v>0.41821261786944053</v>
      </c>
      <c r="F11" s="964">
        <v>2.6182240731424691</v>
      </c>
      <c r="G11" s="748">
        <v>10.872873420003042</v>
      </c>
      <c r="H11" s="751">
        <v>288.48774501147801</v>
      </c>
      <c r="I11" s="964">
        <v>-1.0805099389458832</v>
      </c>
      <c r="J11" s="752">
        <v>1.414756446991404</v>
      </c>
      <c r="K11" s="752">
        <v>31.866524112317823</v>
      </c>
      <c r="L11" s="959">
        <v>-0.17019418946071951</v>
      </c>
    </row>
    <row r="12" spans="1:18" s="106" customFormat="1" ht="24" customHeight="1" thickBot="1">
      <c r="A12" s="831" t="s">
        <v>106</v>
      </c>
      <c r="B12" s="902">
        <v>6.9607347715816559</v>
      </c>
      <c r="C12" s="754">
        <v>13437.7119142503</v>
      </c>
      <c r="D12" s="754">
        <v>13706.466152535306</v>
      </c>
      <c r="E12" s="973">
        <v>-0.4722546210049261</v>
      </c>
      <c r="F12" s="966">
        <v>-1.166971544820145</v>
      </c>
      <c r="G12" s="755">
        <v>10.185800297759259</v>
      </c>
      <c r="H12" s="756">
        <v>293.11743890020364</v>
      </c>
      <c r="I12" s="966">
        <v>1.0751162847534719</v>
      </c>
      <c r="J12" s="757">
        <v>-3.2512315270935961</v>
      </c>
      <c r="K12" s="757">
        <v>22.103426931517642</v>
      </c>
      <c r="L12" s="960">
        <v>-1.1897457592454117</v>
      </c>
    </row>
    <row r="13" spans="1:18" s="106" customFormat="1" ht="15">
      <c r="A13" s="896"/>
      <c r="B13" s="897"/>
    </row>
    <row r="14" spans="1:18" s="106" customFormat="1" ht="46.5" customHeight="1">
      <c r="A14" s="1459" t="s">
        <v>419</v>
      </c>
      <c r="B14" s="1459"/>
      <c r="C14" s="1459"/>
      <c r="D14" s="1459"/>
      <c r="E14" s="1459"/>
      <c r="F14" s="1459"/>
      <c r="G14" s="1459"/>
      <c r="H14" s="1459"/>
      <c r="I14" s="1459"/>
      <c r="J14" s="1459"/>
      <c r="K14" s="1459"/>
      <c r="L14" s="1459"/>
    </row>
    <row r="15" spans="1:18" s="106" customFormat="1" ht="33.75" customHeight="1">
      <c r="A15" s="1459" t="s">
        <v>497</v>
      </c>
      <c r="B15" s="1459"/>
      <c r="C15" s="1459"/>
      <c r="D15" s="1459"/>
      <c r="E15" s="1459"/>
      <c r="F15" s="1459"/>
      <c r="G15" s="1459"/>
      <c r="H15" s="1459"/>
      <c r="I15" s="1459"/>
      <c r="J15" s="1459"/>
      <c r="K15" s="1459"/>
      <c r="L15" s="1459"/>
    </row>
    <row r="16" spans="1:18" s="106" customFormat="1">
      <c r="A16" s="1459" t="s">
        <v>168</v>
      </c>
      <c r="B16" s="1459"/>
      <c r="C16" s="1459"/>
      <c r="D16" s="1459"/>
      <c r="E16" s="1459"/>
      <c r="F16" s="1459"/>
      <c r="G16" s="1459"/>
      <c r="H16" s="1459"/>
      <c r="I16" s="1459"/>
      <c r="J16" s="1459"/>
      <c r="K16" s="1459"/>
      <c r="L16" s="1459"/>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528" zoomScale="75" workbookViewId="0">
      <selection activeCell="S565" sqref="S565"/>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45" t="s">
        <v>430</v>
      </c>
      <c r="B2" s="1645"/>
      <c r="C2" s="1645"/>
      <c r="D2" s="1645"/>
      <c r="E2" s="1645"/>
      <c r="F2" s="1645"/>
      <c r="G2" s="1645"/>
      <c r="H2" s="1645"/>
      <c r="I2" s="1645"/>
      <c r="J2" s="1645"/>
      <c r="K2" s="1645"/>
      <c r="L2" s="1645"/>
      <c r="M2" s="1645"/>
    </row>
    <row r="3" spans="1:29" ht="12.75" hidden="1" customHeight="1">
      <c r="A3" s="1645"/>
      <c r="B3" s="1645"/>
      <c r="C3" s="1645"/>
      <c r="D3" s="1645"/>
      <c r="E3" s="1645"/>
      <c r="F3" s="1645"/>
      <c r="G3" s="1645"/>
      <c r="H3" s="1645"/>
      <c r="I3" s="1645"/>
      <c r="J3" s="1645"/>
      <c r="K3" s="1645"/>
      <c r="L3" s="1645"/>
      <c r="M3" s="1645"/>
    </row>
    <row r="4" spans="1:29" ht="12.75" hidden="1" customHeight="1">
      <c r="A4" s="1645"/>
      <c r="B4" s="1645"/>
      <c r="C4" s="1645"/>
      <c r="D4" s="1645"/>
      <c r="E4" s="1645"/>
      <c r="F4" s="1645"/>
      <c r="G4" s="1645"/>
      <c r="H4" s="1645"/>
      <c r="I4" s="1645"/>
      <c r="J4" s="1645"/>
      <c r="K4" s="1645"/>
      <c r="L4" s="1645"/>
      <c r="M4" s="1645"/>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44" t="s">
        <v>216</v>
      </c>
      <c r="R7" s="1644"/>
      <c r="S7" s="1644"/>
      <c r="T7" s="1088"/>
      <c r="U7" s="139">
        <v>2003</v>
      </c>
      <c r="V7" s="1644" t="s">
        <v>217</v>
      </c>
      <c r="W7" s="1646"/>
      <c r="X7" s="1088"/>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44" t="s">
        <v>216</v>
      </c>
      <c r="Q16" s="1644"/>
      <c r="R16" s="1644"/>
      <c r="S16" s="1644"/>
      <c r="T16" s="140"/>
      <c r="U16" s="139">
        <v>2004</v>
      </c>
      <c r="V16" s="1644" t="s">
        <v>217</v>
      </c>
      <c r="W16" s="1644"/>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44" t="s">
        <v>216</v>
      </c>
      <c r="Q25" s="1644"/>
      <c r="R25" s="1644"/>
      <c r="S25" s="1644"/>
      <c r="T25" s="140"/>
      <c r="U25" s="139">
        <v>2005</v>
      </c>
      <c r="V25" s="1644" t="s">
        <v>217</v>
      </c>
      <c r="W25" s="1644"/>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44" t="s">
        <v>216</v>
      </c>
      <c r="Q34" s="1644"/>
      <c r="R34" s="1644"/>
      <c r="S34" s="1644"/>
      <c r="T34" s="140"/>
      <c r="U34" s="139">
        <v>2006</v>
      </c>
      <c r="V34" s="1644" t="s">
        <v>217</v>
      </c>
      <c r="W34" s="1644"/>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44" t="s">
        <v>216</v>
      </c>
      <c r="Q43" s="1644"/>
      <c r="R43" s="1644"/>
      <c r="S43" s="1644"/>
      <c r="T43" s="140"/>
      <c r="U43" s="139">
        <v>2007</v>
      </c>
      <c r="V43" s="1644" t="s">
        <v>217</v>
      </c>
      <c r="W43" s="1644"/>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44" t="s">
        <v>216</v>
      </c>
      <c r="Q52" s="1644"/>
      <c r="R52" s="1644"/>
      <c r="S52" s="1644"/>
      <c r="T52" s="140"/>
      <c r="U52" s="139">
        <v>2008</v>
      </c>
      <c r="V52" s="1644" t="s">
        <v>217</v>
      </c>
      <c r="W52" s="1644"/>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44" t="s">
        <v>216</v>
      </c>
      <c r="Q61" s="1644"/>
      <c r="R61" s="1644"/>
      <c r="S61" s="1644"/>
      <c r="T61" s="140"/>
      <c r="U61" s="139">
        <v>2009</v>
      </c>
      <c r="V61" s="1644" t="s">
        <v>217</v>
      </c>
      <c r="W61" s="1644"/>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44" t="s">
        <v>216</v>
      </c>
      <c r="Q70" s="1644"/>
      <c r="R70" s="1644"/>
      <c r="S70" s="1644"/>
      <c r="T70" s="140"/>
      <c r="U70" s="139">
        <v>2010</v>
      </c>
      <c r="V70" s="1644" t="s">
        <v>217</v>
      </c>
      <c r="W70" s="1644"/>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44" t="s">
        <v>216</v>
      </c>
      <c r="Q79" s="1644"/>
      <c r="R79" s="1644"/>
      <c r="S79" s="1644"/>
      <c r="T79" s="140"/>
      <c r="U79" s="139">
        <v>2011</v>
      </c>
      <c r="V79" s="1644" t="s">
        <v>217</v>
      </c>
      <c r="W79" s="1644"/>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44" t="s">
        <v>216</v>
      </c>
      <c r="Q88" s="1644"/>
      <c r="R88" s="1644"/>
      <c r="S88" s="1644"/>
      <c r="T88" s="140"/>
      <c r="U88" s="139">
        <v>2012</v>
      </c>
      <c r="V88" s="1644" t="s">
        <v>217</v>
      </c>
      <c r="W88" s="1644"/>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44" t="s">
        <v>216</v>
      </c>
      <c r="Q97" s="1644"/>
      <c r="R97" s="1644"/>
      <c r="S97" s="1644"/>
      <c r="T97" s="140"/>
      <c r="U97" s="139">
        <v>2013</v>
      </c>
      <c r="V97" s="1644" t="s">
        <v>217</v>
      </c>
      <c r="W97" s="1644"/>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44" t="s">
        <v>216</v>
      </c>
      <c r="Q106" s="1644"/>
      <c r="R106" s="1644"/>
      <c r="S106" s="1644"/>
      <c r="T106" s="140"/>
      <c r="U106" s="139">
        <v>2014</v>
      </c>
      <c r="V106" s="1644" t="s">
        <v>217</v>
      </c>
      <c r="W106" s="1644"/>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44" t="s">
        <v>216</v>
      </c>
      <c r="Q116" s="1644"/>
      <c r="R116" s="1644"/>
      <c r="S116" s="1644"/>
      <c r="T116" s="140"/>
      <c r="U116" s="139">
        <v>2015</v>
      </c>
      <c r="V116" s="1644" t="s">
        <v>217</v>
      </c>
      <c r="W116" s="1644"/>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44" t="s">
        <v>216</v>
      </c>
      <c r="Q126" s="1644"/>
      <c r="R126" s="1644"/>
      <c r="S126" s="1644"/>
      <c r="T126" s="140"/>
      <c r="U126" s="139">
        <v>2016</v>
      </c>
      <c r="V126" s="1644" t="s">
        <v>217</v>
      </c>
      <c r="W126" s="1644"/>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44" t="s">
        <v>216</v>
      </c>
      <c r="Q136" s="1644"/>
      <c r="R136" s="1644"/>
      <c r="S136" s="1644"/>
      <c r="T136" s="140"/>
      <c r="U136" s="139">
        <v>2017</v>
      </c>
      <c r="V136" s="1644" t="s">
        <v>217</v>
      </c>
      <c r="W136" s="1644"/>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6"/>
    </row>
    <row r="146" spans="1:34" ht="16.5" thickBot="1">
      <c r="A146" s="139">
        <v>2018</v>
      </c>
      <c r="B146" s="140"/>
      <c r="C146" s="140"/>
      <c r="D146" s="140"/>
      <c r="E146" s="140"/>
      <c r="F146" s="140"/>
      <c r="G146" s="140"/>
      <c r="H146" s="140"/>
      <c r="I146" s="140"/>
      <c r="J146" s="140"/>
      <c r="K146" s="140"/>
      <c r="L146" s="141" t="s">
        <v>215</v>
      </c>
      <c r="M146" s="140"/>
      <c r="N146" s="173"/>
      <c r="O146" s="139">
        <v>2018</v>
      </c>
      <c r="P146" s="1644" t="s">
        <v>216</v>
      </c>
      <c r="Q146" s="1644"/>
      <c r="R146" s="1644"/>
      <c r="S146" s="1644"/>
      <c r="T146" s="140"/>
      <c r="U146" s="139">
        <v>2018</v>
      </c>
      <c r="V146" s="1644" t="s">
        <v>217</v>
      </c>
      <c r="W146" s="1644"/>
      <c r="X146" s="140"/>
      <c r="Y146" s="225">
        <v>2018</v>
      </c>
      <c r="Z146" s="140"/>
      <c r="AA146" s="160"/>
      <c r="AB146" s="106"/>
      <c r="AC146"/>
      <c r="AD146" s="936"/>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44" t="s">
        <v>216</v>
      </c>
      <c r="Q156" s="1644"/>
      <c r="R156" s="1644"/>
      <c r="S156" s="1644"/>
      <c r="T156" s="140"/>
      <c r="U156" s="139">
        <v>2019</v>
      </c>
      <c r="V156" s="1644" t="s">
        <v>217</v>
      </c>
      <c r="W156" s="1644"/>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75">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6"/>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6"/>
      <c r="AE164" s="106"/>
      <c r="AF164" s="106"/>
      <c r="AG164" s="106"/>
      <c r="AH164" s="106"/>
    </row>
    <row r="165" spans="1:34">
      <c r="AA165" s="106"/>
      <c r="AB165"/>
      <c r="AC165"/>
      <c r="AD165" s="93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44" t="s">
        <v>216</v>
      </c>
      <c r="Q166" s="1644"/>
      <c r="R166" s="1644"/>
      <c r="S166" s="1644"/>
      <c r="T166" s="140"/>
      <c r="U166" s="139">
        <v>2020</v>
      </c>
      <c r="V166" s="1644" t="s">
        <v>217</v>
      </c>
      <c r="W166" s="1644"/>
      <c r="X166" s="140"/>
      <c r="Y166" s="225">
        <v>2021</v>
      </c>
      <c r="Z166" s="140"/>
      <c r="AA166" s="106"/>
      <c r="AB166"/>
      <c r="AC166"/>
      <c r="AD166" s="93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34">
        <v>12293.668</v>
      </c>
      <c r="C168" s="113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75">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35">
        <v>12953.451999999999</v>
      </c>
      <c r="C170" s="113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35">
        <v>12820.403</v>
      </c>
      <c r="C171" s="113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35"/>
      <c r="C172" s="113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35">
        <v>10382.365</v>
      </c>
      <c r="C173" s="113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37">
        <v>13188.183000000001</v>
      </c>
      <c r="C174" s="113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44" t="s">
        <v>216</v>
      </c>
      <c r="Q176" s="1644"/>
      <c r="R176" s="1644"/>
      <c r="S176" s="1644"/>
      <c r="T176" s="140"/>
      <c r="U176" s="139">
        <v>2021</v>
      </c>
      <c r="V176" s="1644" t="s">
        <v>217</v>
      </c>
      <c r="W176" s="1644"/>
      <c r="X176" s="140"/>
      <c r="Y176" s="225">
        <v>2021</v>
      </c>
      <c r="Z176" s="140"/>
      <c r="AA176" s="106"/>
      <c r="AB176" s="10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s="106"/>
      <c r="AC177" s="106"/>
      <c r="AD177" s="106"/>
      <c r="AE177" s="106"/>
      <c r="AF177" s="106"/>
      <c r="AG177" s="106"/>
      <c r="AH177" s="106"/>
    </row>
    <row r="178" spans="1:34" ht="13.5" thickBot="1">
      <c r="A178" s="250" t="s">
        <v>238</v>
      </c>
      <c r="B178" s="1134">
        <v>13099.017951399237</v>
      </c>
      <c r="C178" s="1134">
        <v>13307.78858635882</v>
      </c>
      <c r="D178" s="185"/>
      <c r="E178" s="185"/>
      <c r="F178" s="185"/>
      <c r="G178" s="185"/>
      <c r="H178" s="185"/>
      <c r="I178" s="185"/>
      <c r="J178" s="205"/>
      <c r="K178" s="185"/>
      <c r="L178" s="185"/>
      <c r="M178" s="186"/>
      <c r="N178" s="173"/>
      <c r="O178" s="158" t="s">
        <v>238</v>
      </c>
      <c r="P178" s="215"/>
      <c r="Q178" s="185"/>
      <c r="R178" s="185"/>
      <c r="S178" s="186"/>
      <c r="T178" s="140"/>
      <c r="U178" s="158" t="s">
        <v>238</v>
      </c>
      <c r="V178" s="215"/>
      <c r="W178" s="186"/>
      <c r="X178" s="140"/>
      <c r="Y178" s="158" t="s">
        <v>238</v>
      </c>
      <c r="Z178" s="1075"/>
      <c r="AA178" s="106"/>
      <c r="AB178" s="106"/>
      <c r="AC178" s="106"/>
      <c r="AD178" s="106"/>
      <c r="AE178" s="106"/>
      <c r="AF178" s="106"/>
      <c r="AG178" s="106"/>
      <c r="AH178" s="106"/>
    </row>
    <row r="179" spans="1:34">
      <c r="A179" s="188" t="s">
        <v>243</v>
      </c>
      <c r="B179" s="246">
        <v>12962.478179218298</v>
      </c>
      <c r="C179" s="246">
        <v>12712.047174603171</v>
      </c>
      <c r="D179" s="246"/>
      <c r="E179" s="189"/>
      <c r="F179" s="189"/>
      <c r="G179" s="189"/>
      <c r="H179" s="189"/>
      <c r="I179" s="189"/>
      <c r="J179" s="236"/>
      <c r="K179" s="189"/>
      <c r="L179" s="189"/>
      <c r="M179" s="191"/>
      <c r="N179" s="173"/>
      <c r="O179" s="152" t="s">
        <v>243</v>
      </c>
      <c r="P179" s="258"/>
      <c r="Q179" s="208"/>
      <c r="R179" s="208"/>
      <c r="S179" s="164"/>
      <c r="T179" s="140"/>
      <c r="U179" s="152" t="s">
        <v>243</v>
      </c>
      <c r="V179" s="238"/>
      <c r="W179" s="164"/>
      <c r="X179" s="140"/>
      <c r="Y179" s="152" t="s">
        <v>243</v>
      </c>
      <c r="Z179" s="239"/>
      <c r="AA179" s="106"/>
      <c r="AB179" s="106"/>
      <c r="AC179" s="106"/>
      <c r="AD179" s="106"/>
      <c r="AE179" s="106"/>
      <c r="AF179" s="106"/>
      <c r="AG179" s="106"/>
      <c r="AH179" s="106"/>
    </row>
    <row r="180" spans="1:34">
      <c r="A180" s="195" t="s">
        <v>239</v>
      </c>
      <c r="B180" s="1135">
        <v>14233.837381686944</v>
      </c>
      <c r="C180" s="1135">
        <v>14350.900896684501</v>
      </c>
      <c r="D180" s="196"/>
      <c r="E180" s="196"/>
      <c r="F180" s="196"/>
      <c r="G180" s="196"/>
      <c r="H180" s="196"/>
      <c r="I180" s="196"/>
      <c r="J180" s="196"/>
      <c r="K180" s="196"/>
      <c r="L180" s="196"/>
      <c r="M180" s="165"/>
      <c r="N180" s="173"/>
      <c r="O180" s="152" t="s">
        <v>239</v>
      </c>
      <c r="P180" s="241"/>
      <c r="Q180" s="196"/>
      <c r="R180" s="196"/>
      <c r="S180" s="165"/>
      <c r="T180" s="140"/>
      <c r="U180" s="152" t="s">
        <v>239</v>
      </c>
      <c r="V180" s="195"/>
      <c r="W180" s="165"/>
      <c r="X180" s="140"/>
      <c r="Y180" s="152" t="s">
        <v>239</v>
      </c>
      <c r="Z180" s="242"/>
      <c r="AA180" s="106"/>
      <c r="AB180" s="106"/>
      <c r="AC180" s="106"/>
      <c r="AD180" s="106"/>
      <c r="AE180" s="106"/>
      <c r="AF180" s="106"/>
      <c r="AG180" s="106"/>
      <c r="AH180" s="106"/>
    </row>
    <row r="181" spans="1:34">
      <c r="A181" s="195" t="s">
        <v>240</v>
      </c>
      <c r="B181" s="1135">
        <v>14226.385547626593</v>
      </c>
      <c r="C181" s="1135">
        <v>14299.191515290229</v>
      </c>
      <c r="D181" s="196"/>
      <c r="E181" s="196"/>
      <c r="F181" s="196"/>
      <c r="G181" s="196"/>
      <c r="H181" s="196"/>
      <c r="I181" s="196"/>
      <c r="J181" s="196"/>
      <c r="K181" s="196"/>
      <c r="L181" s="196"/>
      <c r="M181" s="165"/>
      <c r="N181" s="173"/>
      <c r="O181" s="152" t="s">
        <v>240</v>
      </c>
      <c r="P181" s="241"/>
      <c r="Q181" s="196"/>
      <c r="R181" s="196"/>
      <c r="S181" s="165"/>
      <c r="T181" s="140"/>
      <c r="U181" s="152" t="s">
        <v>240</v>
      </c>
      <c r="V181" s="195"/>
      <c r="W181" s="165"/>
      <c r="X181" s="140"/>
      <c r="Y181" s="152" t="s">
        <v>240</v>
      </c>
      <c r="Z181" s="242"/>
      <c r="AA181" s="106"/>
      <c r="AB181" s="106"/>
      <c r="AC181" s="106"/>
      <c r="AD181" s="106"/>
      <c r="AE181" s="106"/>
      <c r="AF181" s="106"/>
      <c r="AG181" s="106"/>
      <c r="AH181" s="106"/>
    </row>
    <row r="182" spans="1:34">
      <c r="A182" s="195" t="s">
        <v>241</v>
      </c>
      <c r="B182" s="1135"/>
      <c r="C182" s="1136"/>
      <c r="D182" s="196"/>
      <c r="E182" s="196"/>
      <c r="F182" s="196"/>
      <c r="G182" s="196"/>
      <c r="H182" s="196"/>
      <c r="I182" s="196"/>
      <c r="J182" s="196"/>
      <c r="K182" s="196"/>
      <c r="L182" s="196"/>
      <c r="M182" s="165"/>
      <c r="N182" s="173"/>
      <c r="O182" s="152" t="s">
        <v>241</v>
      </c>
      <c r="P182" s="241"/>
      <c r="Q182" s="196"/>
      <c r="R182" s="196"/>
      <c r="S182" s="165"/>
      <c r="T182" s="140"/>
      <c r="U182" s="152" t="s">
        <v>241</v>
      </c>
      <c r="V182" s="241"/>
      <c r="W182" s="165"/>
      <c r="X182" s="140"/>
      <c r="Y182" s="152" t="s">
        <v>241</v>
      </c>
      <c r="Z182" s="242"/>
      <c r="AA182" s="106"/>
      <c r="AB182" s="106"/>
      <c r="AC182" s="106"/>
      <c r="AD182" s="106"/>
      <c r="AE182" s="106"/>
      <c r="AF182" s="106"/>
      <c r="AG182" s="106"/>
      <c r="AH182" s="106"/>
    </row>
    <row r="183" spans="1:34">
      <c r="A183" s="195" t="s">
        <v>97</v>
      </c>
      <c r="B183" s="1135">
        <v>10785.338573682167</v>
      </c>
      <c r="C183" s="1135">
        <v>11016.617874284919</v>
      </c>
      <c r="D183" s="196"/>
      <c r="E183" s="196"/>
      <c r="F183" s="196"/>
      <c r="G183" s="196"/>
      <c r="H183" s="196"/>
      <c r="I183" s="196"/>
      <c r="J183" s="196"/>
      <c r="K183" s="196"/>
      <c r="L183" s="196"/>
      <c r="M183" s="165"/>
      <c r="N183" s="173"/>
      <c r="O183" s="152" t="s">
        <v>97</v>
      </c>
      <c r="P183" s="241"/>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37">
        <v>13610.506172235782</v>
      </c>
      <c r="C184" s="1137">
        <v>13809.675623791112</v>
      </c>
      <c r="D184" s="199"/>
      <c r="E184" s="199"/>
      <c r="F184" s="199"/>
      <c r="G184" s="199"/>
      <c r="H184" s="199"/>
      <c r="I184" s="196"/>
      <c r="J184" s="196"/>
      <c r="K184" s="199"/>
      <c r="L184" s="199"/>
      <c r="M184" s="166"/>
      <c r="N184" s="173"/>
      <c r="O184" s="147" t="s">
        <v>242</v>
      </c>
      <c r="P184" s="243"/>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0</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0</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0</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0</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0</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0</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0</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0</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0</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0</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0</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0</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0</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0</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0</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0</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0</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0</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0</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0</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0</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0</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0</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0</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0</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0</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0</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0</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B31" sqref="B31"/>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43" t="s">
        <v>423</v>
      </c>
      <c r="B4" s="1643"/>
      <c r="C4" s="1643"/>
      <c r="D4" s="1643"/>
      <c r="E4" s="1643"/>
      <c r="F4" s="1643"/>
      <c r="G4" s="1643"/>
      <c r="H4" s="1643"/>
      <c r="I4" s="1643"/>
      <c r="J4" s="1643"/>
      <c r="K4" s="1643"/>
      <c r="L4" s="1643"/>
      <c r="M4" s="1643"/>
      <c r="N4" s="1643"/>
    </row>
    <row r="6" spans="1:14" ht="16.5" thickBot="1">
      <c r="C6" s="1032"/>
      <c r="E6" s="1033"/>
      <c r="F6" s="1034"/>
    </row>
    <row r="7" spans="1:14" ht="15.75" thickBot="1">
      <c r="A7" s="1035" t="s">
        <v>353</v>
      </c>
      <c r="B7" s="1036" t="s">
        <v>354</v>
      </c>
      <c r="C7" s="1037" t="s">
        <v>355</v>
      </c>
      <c r="D7" s="1037" t="s">
        <v>356</v>
      </c>
      <c r="E7" s="1037" t="s">
        <v>357</v>
      </c>
      <c r="F7" s="1037" t="s">
        <v>358</v>
      </c>
      <c r="G7" s="1037" t="s">
        <v>359</v>
      </c>
      <c r="H7" s="1037" t="s">
        <v>360</v>
      </c>
      <c r="I7" s="1037" t="s">
        <v>361</v>
      </c>
      <c r="J7" s="1037" t="s">
        <v>362</v>
      </c>
      <c r="K7" s="1037" t="s">
        <v>363</v>
      </c>
      <c r="L7" s="1037" t="s">
        <v>364</v>
      </c>
      <c r="M7" s="1038" t="s">
        <v>365</v>
      </c>
    </row>
    <row r="8" spans="1:14" ht="16.5" thickBot="1">
      <c r="A8" s="1039" t="s">
        <v>366</v>
      </c>
      <c r="B8" s="1040"/>
      <c r="C8" s="1040"/>
      <c r="D8" s="1040"/>
      <c r="E8" s="1040"/>
      <c r="F8" s="1040"/>
      <c r="G8" s="1040"/>
      <c r="H8" s="1040"/>
      <c r="I8" s="1040"/>
      <c r="J8" s="1040"/>
      <c r="K8" s="1040"/>
      <c r="L8" s="1040"/>
      <c r="M8" s="1041"/>
    </row>
    <row r="9" spans="1:14" ht="15.75">
      <c r="A9" s="1305" t="s">
        <v>367</v>
      </c>
      <c r="B9" s="1306">
        <v>10065.14920330695</v>
      </c>
      <c r="C9" s="1307">
        <v>10080.396827870052</v>
      </c>
      <c r="D9" s="1307">
        <v>10168.392423032492</v>
      </c>
      <c r="E9" s="1307">
        <v>10383.660897394942</v>
      </c>
      <c r="F9" s="1307">
        <v>10601.02602540495</v>
      </c>
      <c r="G9" s="1307">
        <v>10681.538024962125</v>
      </c>
      <c r="H9" s="1307">
        <v>10293.315596828763</v>
      </c>
      <c r="I9" s="1307">
        <v>10595.183348072431</v>
      </c>
      <c r="J9" s="1307">
        <v>10984.585741483217</v>
      </c>
      <c r="K9" s="1307">
        <v>10966.946248088372</v>
      </c>
      <c r="L9" s="1307">
        <v>11097.939953548594</v>
      </c>
      <c r="M9" s="1308">
        <v>11146.365363995808</v>
      </c>
    </row>
    <row r="10" spans="1:14" ht="15.75">
      <c r="A10" s="1042" t="s">
        <v>368</v>
      </c>
      <c r="B10" s="1123">
        <v>11132.805994345952</v>
      </c>
      <c r="C10" s="1124">
        <v>11233.336791819034</v>
      </c>
      <c r="D10" s="1124">
        <v>11549.323679081062</v>
      </c>
      <c r="E10" s="1124">
        <v>11779.076383839585</v>
      </c>
      <c r="F10" s="1124">
        <v>11597.36140191531</v>
      </c>
      <c r="G10" s="1124">
        <v>11706.808799822491</v>
      </c>
      <c r="H10" s="1124">
        <v>11199.573228816986</v>
      </c>
      <c r="I10" s="1124">
        <v>11073.620546924885</v>
      </c>
      <c r="J10" s="1124">
        <v>10919.998910676999</v>
      </c>
      <c r="K10" s="1124">
        <v>11083.771594849599</v>
      </c>
      <c r="L10" s="1124">
        <v>10697.446356089269</v>
      </c>
      <c r="M10" s="1125">
        <v>10922.845842494447</v>
      </c>
    </row>
    <row r="11" spans="1:14" ht="15.75">
      <c r="A11" s="1087" t="s">
        <v>369</v>
      </c>
      <c r="B11" s="1126">
        <v>10779.101139240223</v>
      </c>
      <c r="C11" s="1127">
        <v>10525.243839466166</v>
      </c>
      <c r="D11" s="1127">
        <v>10838.862022210526</v>
      </c>
      <c r="E11" s="1127">
        <v>10900.833594134192</v>
      </c>
      <c r="F11" s="1127">
        <v>10972.865021548203</v>
      </c>
      <c r="G11" s="1127">
        <v>10778.598012388826</v>
      </c>
      <c r="H11" s="1127">
        <v>10178.357608292003</v>
      </c>
      <c r="I11" s="1127">
        <v>10258.950000000001</v>
      </c>
      <c r="J11" s="1127">
        <v>10307.35</v>
      </c>
      <c r="K11" s="1127">
        <v>10339.77</v>
      </c>
      <c r="L11" s="1127">
        <v>10345.82</v>
      </c>
      <c r="M11" s="1128">
        <v>10371.826999999999</v>
      </c>
    </row>
    <row r="12" spans="1:14" ht="15.75">
      <c r="A12" s="1087">
        <v>2020</v>
      </c>
      <c r="B12" s="1126">
        <v>10388.681</v>
      </c>
      <c r="C12" s="1127">
        <v>10670.97</v>
      </c>
      <c r="D12" s="1127">
        <v>10665.460999999999</v>
      </c>
      <c r="E12" s="1127">
        <v>9957.9719999999998</v>
      </c>
      <c r="F12" s="1127">
        <v>9862.2099999999991</v>
      </c>
      <c r="G12" s="1127">
        <v>10291.19</v>
      </c>
      <c r="H12" s="1127">
        <v>10302.44</v>
      </c>
      <c r="I12" s="1127">
        <v>10213</v>
      </c>
      <c r="J12" s="1127">
        <v>10437</v>
      </c>
      <c r="K12" s="1127">
        <v>10396.290000000001</v>
      </c>
      <c r="L12" s="1127">
        <v>10067</v>
      </c>
      <c r="M12" s="1128">
        <v>10319.477999999999</v>
      </c>
    </row>
    <row r="13" spans="1:14" ht="16.5" thickBot="1">
      <c r="A13" s="1043">
        <v>2021</v>
      </c>
      <c r="B13" s="1129">
        <v>10398</v>
      </c>
      <c r="C13" s="1130">
        <v>10453.127</v>
      </c>
      <c r="D13" s="1130"/>
      <c r="E13" s="1130"/>
      <c r="F13" s="1130"/>
      <c r="G13" s="1130"/>
      <c r="H13" s="1130"/>
      <c r="I13" s="1130"/>
      <c r="J13" s="1131"/>
      <c r="K13" s="1130"/>
      <c r="L13" s="1130"/>
      <c r="M13" s="1132"/>
    </row>
    <row r="15" spans="1:14" ht="16.5" thickBot="1">
      <c r="A15" s="1039" t="s">
        <v>370</v>
      </c>
      <c r="B15" s="1040"/>
      <c r="C15" s="1040"/>
      <c r="D15" s="1040"/>
      <c r="E15" s="1040"/>
      <c r="F15" s="1040"/>
      <c r="G15" s="1040"/>
      <c r="H15" s="1040"/>
      <c r="I15" s="1040"/>
      <c r="J15" s="1040"/>
      <c r="K15" s="1040"/>
      <c r="L15" s="1040"/>
      <c r="M15" s="1041"/>
    </row>
    <row r="16" spans="1:14" ht="15.75">
      <c r="A16" s="1305" t="s">
        <v>367</v>
      </c>
      <c r="B16" s="1306">
        <v>13077.710337994744</v>
      </c>
      <c r="C16" s="1307">
        <v>12903.073525758837</v>
      </c>
      <c r="D16" s="1307">
        <v>12698.931145933877</v>
      </c>
      <c r="E16" s="1307">
        <v>12657.588856436963</v>
      </c>
      <c r="F16" s="1307">
        <v>12717.112689021023</v>
      </c>
      <c r="G16" s="1307">
        <v>12734.575070390658</v>
      </c>
      <c r="H16" s="1307">
        <v>12584.73701594032</v>
      </c>
      <c r="I16" s="1307">
        <v>12999.206672696655</v>
      </c>
      <c r="J16" s="1307">
        <v>13326.129323653522</v>
      </c>
      <c r="K16" s="1307">
        <v>13558.078274143218</v>
      </c>
      <c r="L16" s="1307">
        <v>13767.296305638371</v>
      </c>
      <c r="M16" s="1308">
        <v>13967.765524559227</v>
      </c>
    </row>
    <row r="17" spans="1:14" ht="15.75">
      <c r="A17" s="1042" t="s">
        <v>368</v>
      </c>
      <c r="B17" s="1123">
        <v>13863.291293383541</v>
      </c>
      <c r="C17" s="1124">
        <v>13743.276622380532</v>
      </c>
      <c r="D17" s="1124">
        <v>13723.137993721932</v>
      </c>
      <c r="E17" s="1124">
        <v>13676.483392698095</v>
      </c>
      <c r="F17" s="1124">
        <v>13897.183799781353</v>
      </c>
      <c r="G17" s="1124">
        <v>13819.293352302531</v>
      </c>
      <c r="H17" s="1124">
        <v>13646.185847959312</v>
      </c>
      <c r="I17" s="1124">
        <v>13665.272297680553</v>
      </c>
      <c r="J17" s="1124">
        <v>13574.108658165709</v>
      </c>
      <c r="K17" s="1124">
        <v>13788.120289112323</v>
      </c>
      <c r="L17" s="1124">
        <v>13662.087019707555</v>
      </c>
      <c r="M17" s="1125">
        <v>13626.144742652335</v>
      </c>
    </row>
    <row r="18" spans="1:14" ht="15.75">
      <c r="A18" s="1087" t="s">
        <v>369</v>
      </c>
      <c r="B18" s="1126">
        <v>13645.090499529209</v>
      </c>
      <c r="C18" s="1127">
        <v>13282.733991297373</v>
      </c>
      <c r="D18" s="1127">
        <v>13143.170864206666</v>
      </c>
      <c r="E18" s="1127">
        <v>12928.022364758031</v>
      </c>
      <c r="F18" s="1127">
        <v>12944.684877391548</v>
      </c>
      <c r="G18" s="1127">
        <v>12448.358236205486</v>
      </c>
      <c r="H18" s="1127">
        <v>12124.260986050436</v>
      </c>
      <c r="I18" s="1127">
        <v>12505.99</v>
      </c>
      <c r="J18" s="1127">
        <v>12412.7</v>
      </c>
      <c r="K18" s="1127">
        <v>12447.57</v>
      </c>
      <c r="L18" s="1127">
        <v>12852.25</v>
      </c>
      <c r="M18" s="1128">
        <v>12965.558000000001</v>
      </c>
    </row>
    <row r="19" spans="1:14" ht="15.75">
      <c r="A19" s="1087">
        <v>2020</v>
      </c>
      <c r="B19" s="1126">
        <v>12890.187</v>
      </c>
      <c r="C19" s="1127">
        <v>12798.79</v>
      </c>
      <c r="D19" s="1127">
        <v>12923.992</v>
      </c>
      <c r="E19" s="1127">
        <v>12783.698</v>
      </c>
      <c r="F19" s="1127">
        <v>12556.07</v>
      </c>
      <c r="G19" s="1127">
        <v>12505.63</v>
      </c>
      <c r="H19" s="1127">
        <v>12371</v>
      </c>
      <c r="I19" s="1127">
        <v>12752</v>
      </c>
      <c r="J19" s="1127">
        <v>13005</v>
      </c>
      <c r="K19" s="1127">
        <v>13157.57</v>
      </c>
      <c r="L19" s="1127">
        <v>13347.61</v>
      </c>
      <c r="M19" s="1128">
        <v>13744.629000000001</v>
      </c>
    </row>
    <row r="20" spans="1:14" ht="16.5" thickBot="1">
      <c r="A20" s="1043">
        <v>2021</v>
      </c>
      <c r="B20" s="1129">
        <v>13694</v>
      </c>
      <c r="C20" s="1130">
        <v>13743.79</v>
      </c>
      <c r="D20" s="1130"/>
      <c r="E20" s="1130"/>
      <c r="F20" s="1130"/>
      <c r="G20" s="1130"/>
      <c r="H20" s="1130"/>
      <c r="I20" s="1130"/>
      <c r="J20" s="1131"/>
      <c r="K20" s="1130"/>
      <c r="L20" s="1130"/>
      <c r="M20" s="1132"/>
    </row>
    <row r="23" spans="1:14" ht="15.75">
      <c r="A23" s="1643" t="s">
        <v>424</v>
      </c>
      <c r="B23" s="1643"/>
      <c r="C23" s="1643"/>
      <c r="D23" s="1643"/>
      <c r="E23" s="1643"/>
      <c r="F23" s="1643"/>
      <c r="G23" s="1643"/>
      <c r="H23" s="1643"/>
      <c r="I23" s="1643"/>
      <c r="J23" s="1643"/>
      <c r="K23" s="1643"/>
      <c r="L23" s="1643"/>
      <c r="M23" s="1643"/>
      <c r="N23" s="1643"/>
    </row>
    <row r="24" spans="1:14" ht="13.5" thickBot="1"/>
    <row r="25" spans="1:14" ht="15.75" thickBot="1">
      <c r="A25" s="1035" t="s">
        <v>353</v>
      </c>
      <c r="B25" s="1036" t="s">
        <v>354</v>
      </c>
      <c r="C25" s="1037" t="s">
        <v>355</v>
      </c>
      <c r="D25" s="1037" t="s">
        <v>356</v>
      </c>
      <c r="E25" s="1037" t="s">
        <v>357</v>
      </c>
      <c r="F25" s="1037" t="s">
        <v>358</v>
      </c>
      <c r="G25" s="1037" t="s">
        <v>359</v>
      </c>
      <c r="H25" s="1037" t="s">
        <v>360</v>
      </c>
      <c r="I25" s="1037" t="s">
        <v>361</v>
      </c>
      <c r="J25" s="1037" t="s">
        <v>362</v>
      </c>
      <c r="K25" s="1037" t="s">
        <v>363</v>
      </c>
      <c r="L25" s="1037" t="s">
        <v>364</v>
      </c>
      <c r="M25" s="1038" t="s">
        <v>365</v>
      </c>
    </row>
    <row r="26" spans="1:14" ht="16.5" thickBot="1">
      <c r="A26" s="1045" t="s">
        <v>371</v>
      </c>
      <c r="B26" s="1046"/>
      <c r="C26" s="1046"/>
      <c r="D26" s="1046"/>
      <c r="E26" s="1046"/>
      <c r="F26" s="1046"/>
      <c r="G26" s="1046"/>
      <c r="H26" s="1046"/>
      <c r="I26" s="1046"/>
      <c r="J26" s="1046"/>
      <c r="K26" s="1046"/>
      <c r="L26" s="1046"/>
      <c r="M26" s="1047"/>
    </row>
    <row r="27" spans="1:14" ht="15.75">
      <c r="A27" s="1044" t="s">
        <v>367</v>
      </c>
      <c r="B27" s="1120">
        <v>27851.705456255884</v>
      </c>
      <c r="C27" s="1121">
        <v>27123.64730249999</v>
      </c>
      <c r="D27" s="1121">
        <v>26582.674622279141</v>
      </c>
      <c r="E27" s="1121">
        <v>27784.630848493467</v>
      </c>
      <c r="F27" s="1121">
        <v>29598.213320045077</v>
      </c>
      <c r="G27" s="1121">
        <v>28787.621133339711</v>
      </c>
      <c r="H27" s="1121">
        <v>29300.536472176766</v>
      </c>
      <c r="I27" s="1121">
        <v>30504.441266437731</v>
      </c>
      <c r="J27" s="1121">
        <v>30498.821648031102</v>
      </c>
      <c r="K27" s="1121">
        <v>28648.548081830173</v>
      </c>
      <c r="L27" s="1121">
        <v>27467.131642772347</v>
      </c>
      <c r="M27" s="1122">
        <v>27778.199839529283</v>
      </c>
    </row>
    <row r="28" spans="1:14" ht="15.75">
      <c r="A28" s="1042" t="s">
        <v>368</v>
      </c>
      <c r="B28" s="1123">
        <v>25833.94075375775</v>
      </c>
      <c r="C28" s="1124">
        <v>25340.374581887783</v>
      </c>
      <c r="D28" s="1124">
        <v>26641.953903275295</v>
      </c>
      <c r="E28" s="1124">
        <v>26658.495362448899</v>
      </c>
      <c r="F28" s="1124">
        <v>28853.883794903919</v>
      </c>
      <c r="G28" s="1124">
        <v>29543.034993483714</v>
      </c>
      <c r="H28" s="1124">
        <v>28801.681986809574</v>
      </c>
      <c r="I28" s="1124">
        <v>28392.787205244891</v>
      </c>
      <c r="J28" s="1124">
        <v>28466.022011387158</v>
      </c>
      <c r="K28" s="1124">
        <v>27616.704977122507</v>
      </c>
      <c r="L28" s="1124">
        <v>26839.808929233062</v>
      </c>
      <c r="M28" s="1125">
        <v>27141.214844955597</v>
      </c>
    </row>
    <row r="29" spans="1:14" ht="15.75">
      <c r="A29" s="1087" t="s">
        <v>369</v>
      </c>
      <c r="B29" s="1126">
        <v>25776.336953005964</v>
      </c>
      <c r="C29" s="1127">
        <v>23649.071175292673</v>
      </c>
      <c r="D29" s="1127">
        <v>24244.69587026758</v>
      </c>
      <c r="E29" s="1127">
        <v>25502.655897270379</v>
      </c>
      <c r="F29" s="1127">
        <v>25923.582065295945</v>
      </c>
      <c r="G29" s="1127">
        <v>27055.720758505297</v>
      </c>
      <c r="H29" s="1127">
        <v>29655.713761194031</v>
      </c>
      <c r="I29" s="1127">
        <v>30642.32</v>
      </c>
      <c r="J29" s="1127">
        <v>30399.279999999999</v>
      </c>
      <c r="K29" s="1127">
        <v>31237.96</v>
      </c>
      <c r="L29" s="1127">
        <v>24570.28</v>
      </c>
      <c r="M29" s="1128">
        <v>24086.651999999998</v>
      </c>
    </row>
    <row r="30" spans="1:14" ht="15.75">
      <c r="A30" s="1087">
        <v>2020</v>
      </c>
      <c r="B30" s="1126">
        <v>24209.279999999999</v>
      </c>
      <c r="C30" s="1127">
        <v>23642.53</v>
      </c>
      <c r="D30" s="1127">
        <v>20911.437000000002</v>
      </c>
      <c r="E30" s="1127">
        <v>17388.701000000001</v>
      </c>
      <c r="F30" s="1127">
        <v>18760.21</v>
      </c>
      <c r="G30" s="1127">
        <v>26428.68</v>
      </c>
      <c r="H30" s="1127">
        <v>26919</v>
      </c>
      <c r="I30" s="1127">
        <v>30003</v>
      </c>
      <c r="J30" s="1127">
        <v>29393</v>
      </c>
      <c r="K30" s="1127">
        <v>24818.12</v>
      </c>
      <c r="L30" s="1127">
        <v>20329.59</v>
      </c>
      <c r="M30" s="1128">
        <v>25794</v>
      </c>
    </row>
    <row r="31" spans="1:14" ht="16.5" thickBot="1">
      <c r="A31" s="1043">
        <v>2021</v>
      </c>
      <c r="B31" s="1129">
        <v>26085</v>
      </c>
      <c r="C31" s="1130">
        <v>23426.741999999998</v>
      </c>
      <c r="D31" s="1130"/>
      <c r="E31" s="1130"/>
      <c r="F31" s="1130"/>
      <c r="G31" s="1130"/>
      <c r="H31" s="1130"/>
      <c r="I31" s="1130"/>
      <c r="J31" s="1131"/>
      <c r="K31" s="1130"/>
      <c r="L31" s="1130"/>
      <c r="M31" s="1132"/>
    </row>
    <row r="32" spans="1:14" ht="16.5" thickBot="1">
      <c r="A32" s="1039" t="s">
        <v>374</v>
      </c>
      <c r="B32" s="1040"/>
      <c r="C32" s="1040"/>
      <c r="D32" s="1040"/>
      <c r="E32" s="1040"/>
      <c r="F32" s="1040"/>
      <c r="G32" s="1040"/>
      <c r="H32" s="1040"/>
      <c r="I32" s="1040"/>
      <c r="J32" s="1040"/>
      <c r="K32" s="1040"/>
      <c r="L32" s="1040"/>
      <c r="M32" s="1041"/>
    </row>
    <row r="33" spans="1:13" ht="15.75">
      <c r="A33" s="1305" t="s">
        <v>367</v>
      </c>
      <c r="B33" s="1306">
        <v>21663.966949699432</v>
      </c>
      <c r="C33" s="1307">
        <v>21525.397673001702</v>
      </c>
      <c r="D33" s="1307">
        <v>21115.733438107225</v>
      </c>
      <c r="E33" s="1307">
        <v>21302.128362253105</v>
      </c>
      <c r="F33" s="1307">
        <v>21200.291742224468</v>
      </c>
      <c r="G33" s="1307">
        <v>20822.118697379927</v>
      </c>
      <c r="H33" s="1307">
        <v>20206.889065246851</v>
      </c>
      <c r="I33" s="1307">
        <v>20948.119652057965</v>
      </c>
      <c r="J33" s="1307">
        <v>21116.098043152244</v>
      </c>
      <c r="K33" s="1307">
        <v>21873.281641223013</v>
      </c>
      <c r="L33" s="1307">
        <v>21354.087891290288</v>
      </c>
      <c r="M33" s="1308">
        <v>22297.314513329471</v>
      </c>
    </row>
    <row r="34" spans="1:13" ht="15.75">
      <c r="A34" s="1042" t="s">
        <v>368</v>
      </c>
      <c r="B34" s="1123">
        <v>21402.312901691836</v>
      </c>
      <c r="C34" s="1124">
        <v>21211.519078437537</v>
      </c>
      <c r="D34" s="1124">
        <v>21982.387355191033</v>
      </c>
      <c r="E34" s="1124">
        <v>21460.556994517105</v>
      </c>
      <c r="F34" s="1124">
        <v>22185.677427629282</v>
      </c>
      <c r="G34" s="1124">
        <v>21834.028071648627</v>
      </c>
      <c r="H34" s="1124">
        <v>21564.632920196203</v>
      </c>
      <c r="I34" s="1124">
        <v>21295.617981644409</v>
      </c>
      <c r="J34" s="1124">
        <v>20755.561440894948</v>
      </c>
      <c r="K34" s="1124">
        <v>20670.700563797891</v>
      </c>
      <c r="L34" s="1124">
        <v>21400.192230924309</v>
      </c>
      <c r="M34" s="1125">
        <v>22220.298261284093</v>
      </c>
    </row>
    <row r="35" spans="1:13" ht="15.75">
      <c r="A35" s="1087" t="s">
        <v>369</v>
      </c>
      <c r="B35" s="1126">
        <v>21710.465139517379</v>
      </c>
      <c r="C35" s="1127">
        <v>21462.727974698573</v>
      </c>
      <c r="D35" s="1127">
        <v>21517.060154219016</v>
      </c>
      <c r="E35" s="1127">
        <v>21946.164324302244</v>
      </c>
      <c r="F35" s="1127">
        <v>21378.921701744526</v>
      </c>
      <c r="G35" s="1127">
        <v>21331.314775808616</v>
      </c>
      <c r="H35" s="1127">
        <v>20629.234211361087</v>
      </c>
      <c r="I35" s="1127">
        <v>22365.58</v>
      </c>
      <c r="J35" s="1127">
        <v>22334.37</v>
      </c>
      <c r="K35" s="1127">
        <v>21397.7</v>
      </c>
      <c r="L35" s="1127">
        <v>21495.15</v>
      </c>
      <c r="M35" s="1128">
        <v>21850.143</v>
      </c>
    </row>
    <row r="36" spans="1:13" ht="15.75">
      <c r="A36" s="1087">
        <v>2020</v>
      </c>
      <c r="B36" s="1126">
        <v>21970.524000000001</v>
      </c>
      <c r="C36" s="1127">
        <v>22113.47</v>
      </c>
      <c r="D36" s="1127">
        <v>22176.83</v>
      </c>
      <c r="E36" s="1127">
        <v>22601.621999999999</v>
      </c>
      <c r="F36" s="1127">
        <v>21531.78</v>
      </c>
      <c r="G36" s="1127">
        <v>22298.91</v>
      </c>
      <c r="H36" s="1127">
        <v>22148</v>
      </c>
      <c r="I36" s="1127">
        <v>21174</v>
      </c>
      <c r="J36" s="1127">
        <v>21958.95</v>
      </c>
      <c r="K36" s="1127">
        <v>22332.32</v>
      </c>
      <c r="L36" s="1127">
        <v>22496.45</v>
      </c>
      <c r="M36" s="1128">
        <v>24268.09</v>
      </c>
    </row>
    <row r="37" spans="1:13" ht="16.5" thickBot="1">
      <c r="A37" s="1043">
        <v>2021</v>
      </c>
      <c r="B37" s="1129">
        <v>23537</v>
      </c>
      <c r="C37" s="1130">
        <v>23987.297999999999</v>
      </c>
      <c r="D37" s="1130"/>
      <c r="E37" s="1130"/>
      <c r="F37" s="1130"/>
      <c r="G37" s="1130"/>
      <c r="H37" s="1130"/>
      <c r="I37" s="1130"/>
      <c r="J37" s="1131"/>
      <c r="K37" s="1130"/>
      <c r="L37" s="1130"/>
      <c r="M37" s="1132"/>
    </row>
    <row r="49" spans="19:19">
      <c r="S49" s="106" t="s">
        <v>372</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8"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9" t="s">
        <v>86</v>
      </c>
      <c r="B1" s="1469"/>
      <c r="C1" s="1469"/>
      <c r="D1" s="1469"/>
      <c r="E1" s="1469"/>
      <c r="F1" s="1469"/>
      <c r="G1" s="1469"/>
      <c r="H1" s="1469"/>
      <c r="I1" s="1469"/>
      <c r="J1" s="1469"/>
      <c r="K1" s="130"/>
    </row>
    <row r="2" spans="1:11" ht="19.5" thickBot="1">
      <c r="A2" s="1483" t="s">
        <v>336</v>
      </c>
      <c r="B2" s="1484"/>
      <c r="C2" s="1484"/>
      <c r="D2" s="1484"/>
      <c r="E2" s="1484"/>
      <c r="F2" s="1484"/>
      <c r="G2" s="1484"/>
      <c r="H2" s="1484"/>
      <c r="I2" s="1484"/>
      <c r="J2" s="1485"/>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3" t="s">
        <v>84</v>
      </c>
      <c r="E4" s="768" t="s">
        <v>91</v>
      </c>
      <c r="F4" s="769" t="s">
        <v>77</v>
      </c>
      <c r="G4" s="770" t="s">
        <v>69</v>
      </c>
      <c r="H4" s="771" t="s">
        <v>92</v>
      </c>
      <c r="I4" s="133" t="s">
        <v>70</v>
      </c>
      <c r="J4" s="772" t="s">
        <v>91</v>
      </c>
    </row>
    <row r="5" spans="1:11" ht="14.25" thickBot="1">
      <c r="A5" s="134"/>
      <c r="B5" s="1198" t="s">
        <v>525</v>
      </c>
      <c r="C5" s="1199" t="s">
        <v>525</v>
      </c>
      <c r="D5" s="1199" t="s">
        <v>525</v>
      </c>
      <c r="E5" s="773" t="s">
        <v>70</v>
      </c>
      <c r="F5" s="871" t="s">
        <v>525</v>
      </c>
      <c r="G5" s="774" t="s">
        <v>93</v>
      </c>
      <c r="H5" s="775" t="s">
        <v>89</v>
      </c>
      <c r="I5" s="871" t="s">
        <v>525</v>
      </c>
      <c r="J5" s="776" t="s">
        <v>79</v>
      </c>
    </row>
    <row r="6" spans="1:11" ht="16.5" thickBot="1">
      <c r="A6" s="1048" t="s">
        <v>331</v>
      </c>
      <c r="B6" s="1049"/>
      <c r="C6" s="1049"/>
      <c r="D6" s="1049"/>
      <c r="E6" s="1049"/>
      <c r="F6" s="1049"/>
      <c r="G6" s="1049"/>
      <c r="H6" s="1049"/>
      <c r="I6" s="777"/>
      <c r="J6" s="778"/>
    </row>
    <row r="7" spans="1:11" ht="15.75" thickBot="1">
      <c r="A7" s="1207" t="s">
        <v>22</v>
      </c>
      <c r="B7" s="1200">
        <v>6.9012741818041956</v>
      </c>
      <c r="C7" s="779">
        <v>13322.92313089613</v>
      </c>
      <c r="D7" s="780">
        <v>13589.381593514052</v>
      </c>
      <c r="E7" s="781">
        <v>1.2278128316734571</v>
      </c>
      <c r="F7" s="782">
        <v>328.08889804567929</v>
      </c>
      <c r="G7" s="781">
        <v>1.9633417768599064</v>
      </c>
      <c r="H7" s="781">
        <v>-0.60847179967236131</v>
      </c>
      <c r="I7" s="781">
        <v>100</v>
      </c>
      <c r="J7" s="783" t="s">
        <v>23</v>
      </c>
    </row>
    <row r="8" spans="1:11" ht="15">
      <c r="A8" s="1208" t="s">
        <v>102</v>
      </c>
      <c r="B8" s="1201">
        <v>7.0269346216294801</v>
      </c>
      <c r="C8" s="784">
        <v>13036.98445571332</v>
      </c>
      <c r="D8" s="785">
        <v>13297.724144827587</v>
      </c>
      <c r="E8" s="786">
        <v>9.5908770569532322</v>
      </c>
      <c r="F8" s="787">
        <v>241.65</v>
      </c>
      <c r="G8" s="788">
        <v>-2.3636363636363615</v>
      </c>
      <c r="H8" s="788">
        <v>50</v>
      </c>
      <c r="I8" s="788">
        <v>7.0638097480574522E-2</v>
      </c>
      <c r="J8" s="789">
        <v>2.3832574428854419E-2</v>
      </c>
    </row>
    <row r="9" spans="1:11" ht="15">
      <c r="A9" s="1209" t="s">
        <v>103</v>
      </c>
      <c r="B9" s="1202">
        <v>7.5331339858627455</v>
      </c>
      <c r="C9" s="790">
        <v>14133.459635764999</v>
      </c>
      <c r="D9" s="791">
        <v>14416.128828480299</v>
      </c>
      <c r="E9" s="792">
        <v>2.8029940211110587</v>
      </c>
      <c r="F9" s="793">
        <v>357.81499528450172</v>
      </c>
      <c r="G9" s="794">
        <v>1.6237183883276003</v>
      </c>
      <c r="H9" s="794">
        <v>-1.0883084577114428</v>
      </c>
      <c r="I9" s="794">
        <v>37.449964680951261</v>
      </c>
      <c r="J9" s="795">
        <v>-0.18167585263169883</v>
      </c>
    </row>
    <row r="10" spans="1:11" ht="15">
      <c r="A10" s="1209" t="s">
        <v>104</v>
      </c>
      <c r="B10" s="1202">
        <v>7.4305633743573578</v>
      </c>
      <c r="C10" s="790">
        <v>13941.019464085099</v>
      </c>
      <c r="D10" s="791">
        <v>14219.839853366801</v>
      </c>
      <c r="E10" s="792">
        <v>1.877471104117046</v>
      </c>
      <c r="F10" s="793">
        <v>390.84414414414414</v>
      </c>
      <c r="G10" s="794">
        <v>3.4607983898722807</v>
      </c>
      <c r="H10" s="794">
        <v>15.092165898617512</v>
      </c>
      <c r="I10" s="794">
        <v>11.761243230515658</v>
      </c>
      <c r="J10" s="795">
        <v>1.6044447282923961</v>
      </c>
    </row>
    <row r="11" spans="1:11" ht="15">
      <c r="A11" s="1209" t="s">
        <v>105</v>
      </c>
      <c r="B11" s="1203" t="s">
        <v>99</v>
      </c>
      <c r="C11" s="790" t="s">
        <v>99</v>
      </c>
      <c r="D11" s="791" t="s">
        <v>99</v>
      </c>
      <c r="E11" s="792" t="s">
        <v>99</v>
      </c>
      <c r="F11" s="793" t="s">
        <v>99</v>
      </c>
      <c r="G11" s="794" t="s">
        <v>99</v>
      </c>
      <c r="H11" s="794" t="s">
        <v>99</v>
      </c>
      <c r="I11" s="794" t="s">
        <v>99</v>
      </c>
      <c r="J11" s="795" t="s">
        <v>99</v>
      </c>
    </row>
    <row r="12" spans="1:11" ht="15">
      <c r="A12" s="1209" t="s">
        <v>97</v>
      </c>
      <c r="B12" s="1202">
        <v>5.5870022691286838</v>
      </c>
      <c r="C12" s="790">
        <v>11472.283920182103</v>
      </c>
      <c r="D12" s="791">
        <v>11701.729598585745</v>
      </c>
      <c r="E12" s="792">
        <v>1.1004982288916842</v>
      </c>
      <c r="F12" s="793">
        <v>288.5015018773467</v>
      </c>
      <c r="G12" s="794">
        <v>-3.2100825708438807E-2</v>
      </c>
      <c r="H12" s="794">
        <v>3.229974160206718</v>
      </c>
      <c r="I12" s="794">
        <v>28.219919943489526</v>
      </c>
      <c r="J12" s="795">
        <v>1.0493138119660088</v>
      </c>
    </row>
    <row r="13" spans="1:11" ht="15.75" thickBot="1">
      <c r="A13" s="1210" t="s">
        <v>106</v>
      </c>
      <c r="B13" s="1204">
        <v>7.0079485652676672</v>
      </c>
      <c r="C13" s="796">
        <v>13528.858234107465</v>
      </c>
      <c r="D13" s="797">
        <v>13799.435398789616</v>
      </c>
      <c r="E13" s="798">
        <v>-1.8028624936322317</v>
      </c>
      <c r="F13" s="799">
        <v>295.72804814233388</v>
      </c>
      <c r="G13" s="800">
        <v>2.1299238291297953</v>
      </c>
      <c r="H13" s="800">
        <v>-10.533707865168539</v>
      </c>
      <c r="I13" s="800">
        <v>22.498234047562985</v>
      </c>
      <c r="J13" s="801">
        <v>-2.4959152620555507</v>
      </c>
    </row>
    <row r="14" spans="1:11" ht="16.5" thickBot="1">
      <c r="A14" s="1048" t="s">
        <v>328</v>
      </c>
      <c r="B14" s="1049"/>
      <c r="C14" s="1049"/>
      <c r="D14" s="1049"/>
      <c r="E14" s="1049"/>
      <c r="F14" s="1049"/>
      <c r="G14" s="1049"/>
      <c r="H14" s="1049"/>
      <c r="I14" s="777"/>
      <c r="J14" s="778"/>
    </row>
    <row r="15" spans="1:11" ht="15.75" thickBot="1">
      <c r="A15" s="1207" t="s">
        <v>22</v>
      </c>
      <c r="B15" s="1205">
        <v>6.7815452444841862</v>
      </c>
      <c r="C15" s="802">
        <v>13091.786186262907</v>
      </c>
      <c r="D15" s="803">
        <v>13353.621909988165</v>
      </c>
      <c r="E15" s="781">
        <v>1.4439487868008454</v>
      </c>
      <c r="F15" s="781">
        <v>319.29118644067802</v>
      </c>
      <c r="G15" s="781">
        <v>0.13483998250402146</v>
      </c>
      <c r="H15" s="781">
        <v>6.1433901918976543</v>
      </c>
      <c r="I15" s="781">
        <v>100</v>
      </c>
      <c r="J15" s="783" t="s">
        <v>23</v>
      </c>
    </row>
    <row r="16" spans="1:11" ht="15">
      <c r="A16" s="1208" t="s">
        <v>102</v>
      </c>
      <c r="B16" s="1201">
        <v>7.1246938205882353</v>
      </c>
      <c r="C16" s="784">
        <v>13218.35588235294</v>
      </c>
      <c r="D16" s="785">
        <v>13482.723</v>
      </c>
      <c r="E16" s="786">
        <v>24.414352473501943</v>
      </c>
      <c r="F16" s="787">
        <v>260</v>
      </c>
      <c r="G16" s="788">
        <v>52.941176470588239</v>
      </c>
      <c r="H16" s="788">
        <v>0</v>
      </c>
      <c r="I16" s="804">
        <v>2.5109855618330193E-2</v>
      </c>
      <c r="J16" s="789">
        <v>-1.5425964072561596E-3</v>
      </c>
    </row>
    <row r="17" spans="1:10" ht="15">
      <c r="A17" s="1209" t="s">
        <v>103</v>
      </c>
      <c r="B17" s="1202">
        <v>7.3830044060271414</v>
      </c>
      <c r="C17" s="790">
        <v>13851.790630444917</v>
      </c>
      <c r="D17" s="791">
        <v>14128.826443053817</v>
      </c>
      <c r="E17" s="792">
        <v>1.7094320369682809</v>
      </c>
      <c r="F17" s="793">
        <v>351.40209742895809</v>
      </c>
      <c r="G17" s="794">
        <v>0.74769882102754315</v>
      </c>
      <c r="H17" s="794">
        <v>4.4892188052315305</v>
      </c>
      <c r="I17" s="794">
        <v>37.112366603892028</v>
      </c>
      <c r="J17" s="795">
        <v>-0.58752678629986832</v>
      </c>
    </row>
    <row r="18" spans="1:10" ht="15">
      <c r="A18" s="1209" t="s">
        <v>104</v>
      </c>
      <c r="B18" s="1202">
        <v>7.3783015385913204</v>
      </c>
      <c r="C18" s="790">
        <v>13842.967239383339</v>
      </c>
      <c r="D18" s="791">
        <v>14119.826584171005</v>
      </c>
      <c r="E18" s="792">
        <v>2.6009542421816021</v>
      </c>
      <c r="F18" s="793">
        <v>379.08524096385537</v>
      </c>
      <c r="G18" s="794">
        <v>-1.1213500453362157</v>
      </c>
      <c r="H18" s="794">
        <v>26.95984703632887</v>
      </c>
      <c r="I18" s="794">
        <v>8.3364720652856246</v>
      </c>
      <c r="J18" s="795">
        <v>1.3668558605947929</v>
      </c>
    </row>
    <row r="19" spans="1:10" ht="15">
      <c r="A19" s="1209" t="s">
        <v>105</v>
      </c>
      <c r="B19" s="1203" t="s">
        <v>99</v>
      </c>
      <c r="C19" s="790" t="s">
        <v>253</v>
      </c>
      <c r="D19" s="791" t="s">
        <v>253</v>
      </c>
      <c r="E19" s="792" t="s">
        <v>99</v>
      </c>
      <c r="F19" s="793" t="s">
        <v>253</v>
      </c>
      <c r="G19" s="794" t="s">
        <v>99</v>
      </c>
      <c r="H19" s="794" t="s">
        <v>99</v>
      </c>
      <c r="I19" s="794" t="s">
        <v>99</v>
      </c>
      <c r="J19" s="795" t="s">
        <v>99</v>
      </c>
    </row>
    <row r="20" spans="1:10" ht="15">
      <c r="A20" s="1209" t="s">
        <v>97</v>
      </c>
      <c r="B20" s="1202">
        <v>5.5715802550918818</v>
      </c>
      <c r="C20" s="790">
        <v>11440.616540229737</v>
      </c>
      <c r="D20" s="791">
        <v>11669.428871034332</v>
      </c>
      <c r="E20" s="792">
        <v>-0.18803568866029569</v>
      </c>
      <c r="F20" s="793">
        <v>287.56796812749002</v>
      </c>
      <c r="G20" s="794">
        <v>-1.4481287717845963</v>
      </c>
      <c r="H20" s="794">
        <v>3.0377668308702792</v>
      </c>
      <c r="I20" s="794">
        <v>31.512868801004394</v>
      </c>
      <c r="J20" s="795">
        <v>-0.9498177661597822</v>
      </c>
    </row>
    <row r="21" spans="1:10" ht="15.75" thickBot="1">
      <c r="A21" s="1210" t="s">
        <v>106</v>
      </c>
      <c r="B21" s="1204">
        <v>6.988377746793538</v>
      </c>
      <c r="C21" s="796">
        <v>13491.076731261655</v>
      </c>
      <c r="D21" s="797">
        <v>13760.898265886888</v>
      </c>
      <c r="E21" s="798">
        <v>1.3162674444104889</v>
      </c>
      <c r="F21" s="799">
        <v>289.18661202185791</v>
      </c>
      <c r="G21" s="800">
        <v>0.30946628354178052</v>
      </c>
      <c r="H21" s="800">
        <v>7.1428571428571423</v>
      </c>
      <c r="I21" s="800">
        <v>22.975517890772128</v>
      </c>
      <c r="J21" s="801">
        <v>0.21432386092138245</v>
      </c>
    </row>
    <row r="22" spans="1:10" ht="16.5" thickBot="1">
      <c r="A22" s="1048" t="s">
        <v>332</v>
      </c>
      <c r="B22" s="1049"/>
      <c r="C22" s="1049"/>
      <c r="D22" s="1049"/>
      <c r="E22" s="1049"/>
      <c r="F22" s="1049"/>
      <c r="G22" s="1049"/>
      <c r="H22" s="1049"/>
      <c r="I22" s="777"/>
      <c r="J22" s="778"/>
    </row>
    <row r="23" spans="1:10" ht="15.75" thickBot="1">
      <c r="A23" s="1207" t="s">
        <v>22</v>
      </c>
      <c r="B23" s="1205">
        <v>5.8287470691330467</v>
      </c>
      <c r="C23" s="802">
        <v>11252.407469368814</v>
      </c>
      <c r="D23" s="803">
        <v>11477.45561875619</v>
      </c>
      <c r="E23" s="781">
        <v>-0.66463294066782552</v>
      </c>
      <c r="F23" s="781">
        <v>299.69847792998479</v>
      </c>
      <c r="G23" s="781">
        <v>-6.2607232405967865</v>
      </c>
      <c r="H23" s="781">
        <v>-5.1263537906137184</v>
      </c>
      <c r="I23" s="781">
        <v>100</v>
      </c>
      <c r="J23" s="783" t="s">
        <v>23</v>
      </c>
    </row>
    <row r="24" spans="1:10" ht="15">
      <c r="A24" s="1208" t="s">
        <v>102</v>
      </c>
      <c r="B24" s="1206" t="s">
        <v>99</v>
      </c>
      <c r="C24" s="784" t="s">
        <v>99</v>
      </c>
      <c r="D24" s="785" t="s">
        <v>99</v>
      </c>
      <c r="E24" s="786" t="s">
        <v>99</v>
      </c>
      <c r="F24" s="787" t="s">
        <v>99</v>
      </c>
      <c r="G24" s="788" t="s">
        <v>99</v>
      </c>
      <c r="H24" s="804" t="s">
        <v>99</v>
      </c>
      <c r="I24" s="804" t="s">
        <v>99</v>
      </c>
      <c r="J24" s="811" t="s">
        <v>99</v>
      </c>
    </row>
    <row r="25" spans="1:10" ht="15">
      <c r="A25" s="1209" t="s">
        <v>103</v>
      </c>
      <c r="B25" s="1203">
        <v>6.7978186103807934</v>
      </c>
      <c r="C25" s="790">
        <v>12753.881070132818</v>
      </c>
      <c r="D25" s="791">
        <v>13008.958691535476</v>
      </c>
      <c r="E25" s="792">
        <v>0.44142637578408522</v>
      </c>
      <c r="F25" s="793">
        <v>317.60652173913041</v>
      </c>
      <c r="G25" s="794">
        <v>-13.387200309474018</v>
      </c>
      <c r="H25" s="794">
        <v>4.1509433962264151</v>
      </c>
      <c r="I25" s="1004">
        <v>21.00456621004566</v>
      </c>
      <c r="J25" s="1005">
        <v>1.8709922028254447</v>
      </c>
    </row>
    <row r="26" spans="1:10" ht="15">
      <c r="A26" s="1209" t="s">
        <v>104</v>
      </c>
      <c r="B26" s="1202">
        <v>6.9995033325317548</v>
      </c>
      <c r="C26" s="790">
        <v>13132.276421260327</v>
      </c>
      <c r="D26" s="791">
        <v>13394.921949685533</v>
      </c>
      <c r="E26" s="792">
        <v>0.17262961285899001</v>
      </c>
      <c r="F26" s="793">
        <v>307.76881720430106</v>
      </c>
      <c r="G26" s="794">
        <v>-24.401227313548013</v>
      </c>
      <c r="H26" s="794">
        <v>27.397260273972602</v>
      </c>
      <c r="I26" s="794">
        <v>7.077625570776255</v>
      </c>
      <c r="J26" s="795">
        <v>1.8068674480325724</v>
      </c>
    </row>
    <row r="27" spans="1:10" ht="15">
      <c r="A27" s="1209" t="s">
        <v>105</v>
      </c>
      <c r="B27" s="1203" t="s">
        <v>99</v>
      </c>
      <c r="C27" s="790" t="s">
        <v>99</v>
      </c>
      <c r="D27" s="791" t="s">
        <v>99</v>
      </c>
      <c r="E27" s="792" t="s">
        <v>99</v>
      </c>
      <c r="F27" s="793" t="s">
        <v>99</v>
      </c>
      <c r="G27" s="794" t="s">
        <v>99</v>
      </c>
      <c r="H27" s="794" t="s">
        <v>99</v>
      </c>
      <c r="I27" s="794" t="s">
        <v>99</v>
      </c>
      <c r="J27" s="795" t="s">
        <v>99</v>
      </c>
    </row>
    <row r="28" spans="1:10" ht="15">
      <c r="A28" s="1209" t="s">
        <v>97</v>
      </c>
      <c r="B28" s="1203">
        <v>4.970121295799526</v>
      </c>
      <c r="C28" s="790">
        <v>10205.587876385063</v>
      </c>
      <c r="D28" s="791">
        <v>10409.699633912765</v>
      </c>
      <c r="E28" s="792">
        <v>-1.0608345446630416</v>
      </c>
      <c r="F28" s="793">
        <v>291.4517195767196</v>
      </c>
      <c r="G28" s="794">
        <v>-2.8244858767745109</v>
      </c>
      <c r="H28" s="794">
        <v>-8.4745762711864394</v>
      </c>
      <c r="I28" s="794">
        <v>57.534246575342465</v>
      </c>
      <c r="J28" s="795">
        <v>-2.1047425943326274</v>
      </c>
    </row>
    <row r="29" spans="1:10" ht="15.75" thickBot="1">
      <c r="A29" s="1210" t="s">
        <v>106</v>
      </c>
      <c r="B29" s="1204">
        <v>6.2384429956837364</v>
      </c>
      <c r="C29" s="796">
        <v>12043.3262464937</v>
      </c>
      <c r="D29" s="797">
        <v>12284.192771423574</v>
      </c>
      <c r="E29" s="798">
        <v>-1.9106194046694998</v>
      </c>
      <c r="F29" s="799">
        <v>302.56296296296296</v>
      </c>
      <c r="G29" s="800">
        <v>-1.9197379475017016</v>
      </c>
      <c r="H29" s="800">
        <v>-14.479638009049776</v>
      </c>
      <c r="I29" s="800">
        <v>14.383561643835616</v>
      </c>
      <c r="J29" s="801">
        <v>-1.573117056525394</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471" t="s">
        <v>60</v>
      </c>
      <c r="C33" s="1472"/>
      <c r="D33" s="1472"/>
      <c r="E33" s="1472"/>
      <c r="F33" s="1472"/>
      <c r="G33" s="1472"/>
      <c r="H33" s="1473"/>
    </row>
    <row r="34" spans="1:8" ht="15.75">
      <c r="A34" s="623" t="s">
        <v>63</v>
      </c>
      <c r="B34" s="1477" t="s">
        <v>64</v>
      </c>
      <c r="C34" s="1478"/>
      <c r="D34" s="1478"/>
      <c r="E34" s="1478"/>
      <c r="F34" s="1478"/>
      <c r="G34" s="1478"/>
      <c r="H34" s="1479"/>
    </row>
    <row r="35" spans="1:8" ht="15.75">
      <c r="A35" s="620" t="s">
        <v>65</v>
      </c>
      <c r="B35" s="1474" t="s">
        <v>66</v>
      </c>
      <c r="C35" s="1475"/>
      <c r="D35" s="1475"/>
      <c r="E35" s="1475"/>
      <c r="F35" s="1475"/>
      <c r="G35" s="1475"/>
      <c r="H35" s="1476"/>
    </row>
    <row r="36" spans="1:8" ht="16.5" thickBot="1">
      <c r="A36" s="621" t="s">
        <v>67</v>
      </c>
      <c r="B36" s="1480" t="s">
        <v>62</v>
      </c>
      <c r="C36" s="1481"/>
      <c r="D36" s="1481"/>
      <c r="E36" s="1481"/>
      <c r="F36" s="1481"/>
      <c r="G36" s="1481"/>
      <c r="H36" s="1482"/>
    </row>
    <row r="37" spans="1:8">
      <c r="A37" s="1470"/>
      <c r="B37" s="1470"/>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10" sqref="N10"/>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425</v>
      </c>
      <c r="B1" s="724"/>
      <c r="C1" s="725"/>
      <c r="D1" s="725"/>
      <c r="E1" s="818" t="s">
        <v>530</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3" t="s">
        <v>8</v>
      </c>
      <c r="B3" s="944"/>
      <c r="C3" s="944"/>
      <c r="D3" s="944"/>
      <c r="E3" s="944"/>
      <c r="F3" s="944"/>
      <c r="G3" s="944"/>
      <c r="H3" s="944"/>
      <c r="I3" s="944"/>
      <c r="J3" s="944"/>
      <c r="K3" s="944"/>
      <c r="L3" s="954"/>
    </row>
    <row r="4" spans="1:12">
      <c r="A4" s="27"/>
      <c r="B4" s="28"/>
      <c r="C4" s="3" t="s">
        <v>9</v>
      </c>
      <c r="D4" s="3"/>
      <c r="E4" s="3"/>
      <c r="F4" s="3"/>
      <c r="G4" s="945"/>
      <c r="H4" s="1488" t="s">
        <v>10</v>
      </c>
      <c r="I4" s="1489"/>
      <c r="J4" s="975" t="s">
        <v>11</v>
      </c>
      <c r="K4" s="946" t="s">
        <v>12</v>
      </c>
      <c r="L4" s="947"/>
    </row>
    <row r="5" spans="1:12" ht="15.75">
      <c r="A5" s="29" t="s">
        <v>13</v>
      </c>
      <c r="B5" s="30" t="s">
        <v>14</v>
      </c>
      <c r="C5" s="948" t="s">
        <v>40</v>
      </c>
      <c r="D5" s="948"/>
      <c r="E5" s="949" t="s">
        <v>41</v>
      </c>
      <c r="F5" s="950"/>
      <c r="G5" s="976"/>
      <c r="H5" s="1486" t="s">
        <v>15</v>
      </c>
      <c r="I5" s="1487"/>
      <c r="J5" s="977" t="s">
        <v>16</v>
      </c>
      <c r="K5" s="951" t="s">
        <v>17</v>
      </c>
      <c r="L5" s="952"/>
    </row>
    <row r="6" spans="1:12" ht="32.25" customHeight="1" thickBot="1">
      <c r="A6" s="31" t="s">
        <v>18</v>
      </c>
      <c r="B6" s="32" t="s">
        <v>19</v>
      </c>
      <c r="C6" s="871" t="s">
        <v>525</v>
      </c>
      <c r="D6" s="871" t="s">
        <v>522</v>
      </c>
      <c r="E6" s="942" t="s">
        <v>525</v>
      </c>
      <c r="F6" s="1224" t="s">
        <v>529</v>
      </c>
      <c r="G6" s="974" t="s">
        <v>20</v>
      </c>
      <c r="H6" s="66" t="s">
        <v>525</v>
      </c>
      <c r="I6" s="883" t="s">
        <v>20</v>
      </c>
      <c r="J6" s="978" t="s">
        <v>20</v>
      </c>
      <c r="K6" s="943" t="s">
        <v>525</v>
      </c>
      <c r="L6" s="979" t="s">
        <v>21</v>
      </c>
    </row>
    <row r="7" spans="1:12" ht="15" thickBot="1">
      <c r="A7" s="33" t="s">
        <v>22</v>
      </c>
      <c r="B7" s="34" t="s">
        <v>23</v>
      </c>
      <c r="C7" s="67">
        <v>13077.754894536814</v>
      </c>
      <c r="D7" s="67">
        <v>12906.926545609296</v>
      </c>
      <c r="E7" s="68">
        <v>13339.30999242755</v>
      </c>
      <c r="F7" s="1225">
        <v>13165.065076521483</v>
      </c>
      <c r="G7" s="980">
        <v>1.323540103245024</v>
      </c>
      <c r="H7" s="69">
        <v>322.06925890495751</v>
      </c>
      <c r="I7" s="69">
        <v>0.53915541338485584</v>
      </c>
      <c r="J7" s="70">
        <v>1.9563970166379805</v>
      </c>
      <c r="K7" s="69">
        <v>100</v>
      </c>
      <c r="L7" s="981" t="s">
        <v>23</v>
      </c>
    </row>
    <row r="8" spans="1:12" ht="15" thickBot="1">
      <c r="A8" s="35"/>
      <c r="B8" s="36"/>
      <c r="C8" s="71"/>
      <c r="D8" s="71"/>
      <c r="E8" s="71"/>
      <c r="F8" s="71"/>
      <c r="G8" s="982"/>
      <c r="H8" s="70"/>
      <c r="I8" s="70"/>
      <c r="J8" s="70"/>
      <c r="K8" s="70"/>
      <c r="L8" s="983"/>
    </row>
    <row r="9" spans="1:12" ht="15">
      <c r="A9" s="37" t="s">
        <v>107</v>
      </c>
      <c r="B9" s="38" t="s">
        <v>23</v>
      </c>
      <c r="C9" s="72">
        <v>13084.858982780928</v>
      </c>
      <c r="D9" s="72">
        <v>11570.981719003392</v>
      </c>
      <c r="E9" s="73">
        <v>13346.556162436547</v>
      </c>
      <c r="F9" s="73">
        <v>11802.40135338346</v>
      </c>
      <c r="G9" s="984">
        <v>13.083395173732296</v>
      </c>
      <c r="H9" s="74">
        <v>246.25</v>
      </c>
      <c r="I9" s="74">
        <v>11.09022556390978</v>
      </c>
      <c r="J9" s="74">
        <v>33.333333333333329</v>
      </c>
      <c r="K9" s="74">
        <v>4.5017162793314948E-2</v>
      </c>
      <c r="L9" s="985">
        <v>1.0593754875931123E-2</v>
      </c>
    </row>
    <row r="10" spans="1:12" ht="15">
      <c r="A10" s="46" t="s">
        <v>108</v>
      </c>
      <c r="B10" s="75" t="s">
        <v>23</v>
      </c>
      <c r="C10" s="76">
        <v>13950.855653568215</v>
      </c>
      <c r="D10" s="76">
        <v>13644.562030310044</v>
      </c>
      <c r="E10" s="77">
        <v>14229.872766639579</v>
      </c>
      <c r="F10" s="77">
        <v>13917.453270916245</v>
      </c>
      <c r="G10" s="986">
        <v>2.2448036263660907</v>
      </c>
      <c r="H10" s="78">
        <v>353.11342585373461</v>
      </c>
      <c r="I10" s="78">
        <v>0.53694938580206808</v>
      </c>
      <c r="J10" s="78">
        <v>1.6323296354992074</v>
      </c>
      <c r="K10" s="78">
        <v>36.086883124191097</v>
      </c>
      <c r="L10" s="987">
        <v>-0.11506753559088878</v>
      </c>
    </row>
    <row r="11" spans="1:12" ht="15">
      <c r="A11" s="39" t="s">
        <v>109</v>
      </c>
      <c r="B11" s="40" t="s">
        <v>23</v>
      </c>
      <c r="C11" s="79">
        <v>13869.717538223806</v>
      </c>
      <c r="D11" s="79">
        <v>13584.522462032905</v>
      </c>
      <c r="E11" s="80">
        <v>14147.111888988282</v>
      </c>
      <c r="F11" s="80">
        <v>13856.212911273562</v>
      </c>
      <c r="G11" s="988">
        <v>2.0994118636704937</v>
      </c>
      <c r="H11" s="81">
        <v>381.98462414578586</v>
      </c>
      <c r="I11" s="81">
        <v>0.19319092695091544</v>
      </c>
      <c r="J11" s="81">
        <v>19.94535519125683</v>
      </c>
      <c r="K11" s="81">
        <v>9.8812672331326326</v>
      </c>
      <c r="L11" s="989">
        <v>1.4819557012909801</v>
      </c>
    </row>
    <row r="12" spans="1:12" ht="15">
      <c r="A12" s="39" t="s">
        <v>110</v>
      </c>
      <c r="B12" s="40" t="s">
        <v>23</v>
      </c>
      <c r="C12" s="79" t="s">
        <v>253</v>
      </c>
      <c r="D12" s="79" t="s">
        <v>253</v>
      </c>
      <c r="E12" s="80" t="s">
        <v>253</v>
      </c>
      <c r="F12" s="80" t="s">
        <v>253</v>
      </c>
      <c r="G12" s="988" t="s">
        <v>99</v>
      </c>
      <c r="H12" s="81" t="s">
        <v>253</v>
      </c>
      <c r="I12" s="81" t="s">
        <v>99</v>
      </c>
      <c r="J12" s="81" t="s">
        <v>99</v>
      </c>
      <c r="K12" s="81">
        <v>1.6881436047493106E-2</v>
      </c>
      <c r="L12" s="989" t="s">
        <v>99</v>
      </c>
    </row>
    <row r="13" spans="1:12" ht="15">
      <c r="A13" s="39" t="s">
        <v>97</v>
      </c>
      <c r="B13" s="40" t="s">
        <v>23</v>
      </c>
      <c r="C13" s="79">
        <v>11287.456249705947</v>
      </c>
      <c r="D13" s="79">
        <v>11240.447280872377</v>
      </c>
      <c r="E13" s="80">
        <v>11513.205374700066</v>
      </c>
      <c r="F13" s="80">
        <v>11465.256226489824</v>
      </c>
      <c r="G13" s="988">
        <v>0.41821261786944053</v>
      </c>
      <c r="H13" s="81">
        <v>288.48774501147801</v>
      </c>
      <c r="I13" s="81">
        <v>-1.0805099389458832</v>
      </c>
      <c r="J13" s="81">
        <v>1.414756446991404</v>
      </c>
      <c r="K13" s="81">
        <v>31.866524112317823</v>
      </c>
      <c r="L13" s="989">
        <v>-0.17019418946071951</v>
      </c>
    </row>
    <row r="14" spans="1:12" ht="15.75" thickBot="1">
      <c r="A14" s="41" t="s">
        <v>111</v>
      </c>
      <c r="B14" s="42" t="s">
        <v>23</v>
      </c>
      <c r="C14" s="82">
        <v>13437.7119142503</v>
      </c>
      <c r="D14" s="82">
        <v>13501.473245556183</v>
      </c>
      <c r="E14" s="83">
        <v>13706.466152535306</v>
      </c>
      <c r="F14" s="83">
        <v>13771.502710467306</v>
      </c>
      <c r="G14" s="990">
        <v>-0.4722546210049261</v>
      </c>
      <c r="H14" s="84">
        <v>293.11743890020364</v>
      </c>
      <c r="I14" s="84">
        <v>1.0751162847534719</v>
      </c>
      <c r="J14" s="84">
        <v>-3.2512315270935961</v>
      </c>
      <c r="K14" s="84">
        <v>22.103426931517642</v>
      </c>
      <c r="L14" s="991">
        <v>-1.1897457592454117</v>
      </c>
    </row>
    <row r="15" spans="1:12" ht="15" thickBot="1">
      <c r="A15" s="35"/>
      <c r="B15" s="43"/>
      <c r="C15" s="71"/>
      <c r="D15" s="71"/>
      <c r="E15" s="71"/>
      <c r="F15" s="71"/>
      <c r="G15" s="982"/>
      <c r="H15" s="70"/>
      <c r="I15" s="70"/>
      <c r="J15" s="70"/>
      <c r="K15" s="70"/>
      <c r="L15" s="983"/>
    </row>
    <row r="16" spans="1:12" ht="14.25">
      <c r="A16" s="44" t="s">
        <v>112</v>
      </c>
      <c r="B16" s="45" t="s">
        <v>25</v>
      </c>
      <c r="C16" s="85" t="s">
        <v>99</v>
      </c>
      <c r="D16" s="85" t="s">
        <v>99</v>
      </c>
      <c r="E16" s="86" t="s">
        <v>99</v>
      </c>
      <c r="F16" s="86" t="s">
        <v>99</v>
      </c>
      <c r="G16" s="992" t="s">
        <v>99</v>
      </c>
      <c r="H16" s="87" t="s">
        <v>99</v>
      </c>
      <c r="I16" s="87" t="s">
        <v>99</v>
      </c>
      <c r="J16" s="88" t="s">
        <v>99</v>
      </c>
      <c r="K16" s="88" t="s">
        <v>99</v>
      </c>
      <c r="L16" s="993" t="s">
        <v>99</v>
      </c>
    </row>
    <row r="17" spans="1:12" ht="15">
      <c r="A17" s="46" t="s">
        <v>112</v>
      </c>
      <c r="B17" s="47" t="s">
        <v>26</v>
      </c>
      <c r="C17" s="79" t="s">
        <v>99</v>
      </c>
      <c r="D17" s="79" t="s">
        <v>99</v>
      </c>
      <c r="E17" s="80" t="s">
        <v>99</v>
      </c>
      <c r="F17" s="80" t="s">
        <v>99</v>
      </c>
      <c r="G17" s="988" t="s">
        <v>99</v>
      </c>
      <c r="H17" s="81" t="s">
        <v>99</v>
      </c>
      <c r="I17" s="81" t="s">
        <v>99</v>
      </c>
      <c r="J17" s="89" t="s">
        <v>99</v>
      </c>
      <c r="K17" s="89" t="s">
        <v>99</v>
      </c>
      <c r="L17" s="994" t="s">
        <v>99</v>
      </c>
    </row>
    <row r="18" spans="1:12" ht="15">
      <c r="A18" s="46" t="s">
        <v>112</v>
      </c>
      <c r="B18" s="47" t="s">
        <v>27</v>
      </c>
      <c r="C18" s="79" t="s">
        <v>99</v>
      </c>
      <c r="D18" s="79" t="s">
        <v>99</v>
      </c>
      <c r="E18" s="80" t="s">
        <v>99</v>
      </c>
      <c r="F18" s="80" t="s">
        <v>99</v>
      </c>
      <c r="G18" s="988" t="s">
        <v>99</v>
      </c>
      <c r="H18" s="81" t="s">
        <v>99</v>
      </c>
      <c r="I18" s="81" t="s">
        <v>99</v>
      </c>
      <c r="J18" s="89" t="s">
        <v>99</v>
      </c>
      <c r="K18" s="89" t="s">
        <v>99</v>
      </c>
      <c r="L18" s="994" t="s">
        <v>99</v>
      </c>
    </row>
    <row r="19" spans="1:12" ht="14.25">
      <c r="A19" s="44" t="s">
        <v>112</v>
      </c>
      <c r="B19" s="48" t="s">
        <v>28</v>
      </c>
      <c r="C19" s="90" t="s">
        <v>253</v>
      </c>
      <c r="D19" s="90" t="s">
        <v>253</v>
      </c>
      <c r="E19" s="91" t="s">
        <v>253</v>
      </c>
      <c r="F19" s="91" t="s">
        <v>253</v>
      </c>
      <c r="G19" s="995" t="s">
        <v>99</v>
      </c>
      <c r="H19" s="92" t="s">
        <v>253</v>
      </c>
      <c r="I19" s="1446" t="s">
        <v>99</v>
      </c>
      <c r="J19" s="1447" t="s">
        <v>99</v>
      </c>
      <c r="K19" s="93">
        <v>5.6271453491643685E-3</v>
      </c>
      <c r="L19" s="1448" t="s">
        <v>99</v>
      </c>
    </row>
    <row r="20" spans="1:12" ht="15">
      <c r="A20" s="46" t="s">
        <v>112</v>
      </c>
      <c r="B20" s="47" t="s">
        <v>29</v>
      </c>
      <c r="C20" s="1449" t="s">
        <v>99</v>
      </c>
      <c r="D20" s="79" t="s">
        <v>253</v>
      </c>
      <c r="E20" s="1450" t="s">
        <v>99</v>
      </c>
      <c r="F20" s="1450" t="s">
        <v>99</v>
      </c>
      <c r="G20" s="988" t="s">
        <v>99</v>
      </c>
      <c r="H20" s="1444" t="s">
        <v>99</v>
      </c>
      <c r="I20" s="81" t="s">
        <v>99</v>
      </c>
      <c r="J20" s="89" t="s">
        <v>99</v>
      </c>
      <c r="K20" s="1445" t="s">
        <v>99</v>
      </c>
      <c r="L20" s="1451" t="s">
        <v>99</v>
      </c>
    </row>
    <row r="21" spans="1:12" ht="15">
      <c r="A21" s="46" t="s">
        <v>112</v>
      </c>
      <c r="B21" s="47" t="s">
        <v>30</v>
      </c>
      <c r="C21" s="79" t="s">
        <v>253</v>
      </c>
      <c r="D21" s="79" t="s">
        <v>99</v>
      </c>
      <c r="E21" s="80" t="s">
        <v>253</v>
      </c>
      <c r="F21" s="1450" t="s">
        <v>99</v>
      </c>
      <c r="G21" s="988" t="s">
        <v>99</v>
      </c>
      <c r="H21" s="81" t="s">
        <v>253</v>
      </c>
      <c r="I21" s="81" t="s">
        <v>99</v>
      </c>
      <c r="J21" s="89" t="s">
        <v>99</v>
      </c>
      <c r="K21" s="89">
        <v>5.6271453491643685E-3</v>
      </c>
      <c r="L21" s="1451" t="s">
        <v>99</v>
      </c>
    </row>
    <row r="22" spans="1:12" ht="14.25">
      <c r="A22" s="44" t="s">
        <v>112</v>
      </c>
      <c r="B22" s="48" t="s">
        <v>31</v>
      </c>
      <c r="C22" s="90">
        <v>13027.123587423135</v>
      </c>
      <c r="D22" s="90">
        <v>11710.36568627451</v>
      </c>
      <c r="E22" s="91">
        <v>13287.666059171597</v>
      </c>
      <c r="F22" s="91">
        <v>11944.573</v>
      </c>
      <c r="G22" s="995">
        <v>11.244379009376031</v>
      </c>
      <c r="H22" s="92">
        <v>241.42857142857142</v>
      </c>
      <c r="I22" s="92">
        <v>9.7402597402597344</v>
      </c>
      <c r="J22" s="93">
        <v>40</v>
      </c>
      <c r="K22" s="93">
        <v>3.9390017444150584E-2</v>
      </c>
      <c r="L22" s="996">
        <v>1.0703844179664069E-2</v>
      </c>
    </row>
    <row r="23" spans="1:12" ht="15">
      <c r="A23" s="46" t="s">
        <v>112</v>
      </c>
      <c r="B23" s="47" t="s">
        <v>32</v>
      </c>
      <c r="C23" s="79">
        <v>12898.607843137255</v>
      </c>
      <c r="D23" s="79">
        <v>11710.36568627451</v>
      </c>
      <c r="E23" s="80">
        <v>13156.58</v>
      </c>
      <c r="F23" s="80">
        <v>11944.573</v>
      </c>
      <c r="G23" s="988">
        <v>10.146926139594941</v>
      </c>
      <c r="H23" s="81">
        <v>226</v>
      </c>
      <c r="I23" s="81">
        <v>2.7272727272727271</v>
      </c>
      <c r="J23" s="89">
        <v>0</v>
      </c>
      <c r="K23" s="89">
        <v>2.8135726745821842E-2</v>
      </c>
      <c r="L23" s="994">
        <v>-5.5044651866467328E-4</v>
      </c>
    </row>
    <row r="24" spans="1:12" ht="15.75" thickBot="1">
      <c r="A24" s="49" t="s">
        <v>112</v>
      </c>
      <c r="B24" s="50" t="s">
        <v>33</v>
      </c>
      <c r="C24" s="94" t="s">
        <v>253</v>
      </c>
      <c r="D24" s="94" t="s">
        <v>99</v>
      </c>
      <c r="E24" s="95" t="s">
        <v>253</v>
      </c>
      <c r="F24" s="1452" t="s">
        <v>99</v>
      </c>
      <c r="G24" s="997" t="s">
        <v>99</v>
      </c>
      <c r="H24" s="89" t="s">
        <v>253</v>
      </c>
      <c r="I24" s="89" t="s">
        <v>99</v>
      </c>
      <c r="J24" s="89" t="s">
        <v>99</v>
      </c>
      <c r="K24" s="89">
        <v>1.1254290698328737E-2</v>
      </c>
      <c r="L24" s="1451" t="s">
        <v>99</v>
      </c>
    </row>
    <row r="25" spans="1:12" ht="15" thickBot="1">
      <c r="A25" s="35"/>
      <c r="B25" s="43"/>
      <c r="C25" s="71"/>
      <c r="D25" s="71"/>
      <c r="E25" s="71"/>
      <c r="F25" s="71"/>
      <c r="G25" s="982"/>
      <c r="H25" s="70"/>
      <c r="I25" s="70"/>
      <c r="J25" s="70"/>
      <c r="K25" s="70"/>
      <c r="L25" s="983"/>
    </row>
    <row r="26" spans="1:12" ht="14.25">
      <c r="A26" s="44" t="s">
        <v>113</v>
      </c>
      <c r="B26" s="45" t="s">
        <v>25</v>
      </c>
      <c r="C26" s="85">
        <v>14371.641461602381</v>
      </c>
      <c r="D26" s="85">
        <v>14137.158645665248</v>
      </c>
      <c r="E26" s="86">
        <v>14659.074290834429</v>
      </c>
      <c r="F26" s="86">
        <v>14419.901818578554</v>
      </c>
      <c r="G26" s="992">
        <v>1.6586276055480946</v>
      </c>
      <c r="H26" s="87">
        <v>418.82632696390658</v>
      </c>
      <c r="I26" s="87">
        <v>0.83614113258382672</v>
      </c>
      <c r="J26" s="88">
        <v>-6.1752988047808763</v>
      </c>
      <c r="K26" s="88">
        <v>2.6503854594564178</v>
      </c>
      <c r="L26" s="993">
        <v>-0.22970633629802828</v>
      </c>
    </row>
    <row r="27" spans="1:12" ht="15">
      <c r="A27" s="46" t="s">
        <v>113</v>
      </c>
      <c r="B27" s="47" t="s">
        <v>26</v>
      </c>
      <c r="C27" s="79">
        <v>14458.798039215686</v>
      </c>
      <c r="D27" s="79">
        <v>14262.970588235294</v>
      </c>
      <c r="E27" s="80">
        <v>14747.974</v>
      </c>
      <c r="F27" s="80">
        <v>14548.23</v>
      </c>
      <c r="G27" s="988">
        <v>1.3729780186318239</v>
      </c>
      <c r="H27" s="81">
        <v>406.2</v>
      </c>
      <c r="I27" s="81">
        <v>-0.19656019656019938</v>
      </c>
      <c r="J27" s="89">
        <v>-14.329268292682926</v>
      </c>
      <c r="K27" s="89">
        <v>1.5812278431151876</v>
      </c>
      <c r="L27" s="994">
        <v>-0.30058512303512774</v>
      </c>
    </row>
    <row r="28" spans="1:12" ht="15">
      <c r="A28" s="46" t="s">
        <v>113</v>
      </c>
      <c r="B28" s="47" t="s">
        <v>27</v>
      </c>
      <c r="C28" s="79">
        <v>14251.983333333332</v>
      </c>
      <c r="D28" s="79">
        <v>13913.226470588235</v>
      </c>
      <c r="E28" s="80">
        <v>14537.022999999999</v>
      </c>
      <c r="F28" s="80">
        <v>14191.491</v>
      </c>
      <c r="G28" s="988">
        <v>2.4347829273189072</v>
      </c>
      <c r="H28" s="81">
        <v>437.5</v>
      </c>
      <c r="I28" s="81">
        <v>1.4845743446996003</v>
      </c>
      <c r="J28" s="89">
        <v>9.1954022988505741</v>
      </c>
      <c r="K28" s="89">
        <v>1.06915761634123</v>
      </c>
      <c r="L28" s="994">
        <v>7.087878673709902E-2</v>
      </c>
    </row>
    <row r="29" spans="1:12" ht="14.25">
      <c r="A29" s="44" t="s">
        <v>113</v>
      </c>
      <c r="B29" s="48" t="s">
        <v>28</v>
      </c>
      <c r="C29" s="90">
        <v>14264.450758451097</v>
      </c>
      <c r="D29" s="90">
        <v>13927.113685531609</v>
      </c>
      <c r="E29" s="91">
        <v>14549.73977362012</v>
      </c>
      <c r="F29" s="91">
        <v>14205.655959242242</v>
      </c>
      <c r="G29" s="995">
        <v>2.4221606898343637</v>
      </c>
      <c r="H29" s="92">
        <v>377.40197044334974</v>
      </c>
      <c r="I29" s="92">
        <v>0.70412074601243269</v>
      </c>
      <c r="J29" s="93">
        <v>4.9638055842812818</v>
      </c>
      <c r="K29" s="93">
        <v>11.423105058803669</v>
      </c>
      <c r="L29" s="996">
        <v>0.32729324010028371</v>
      </c>
    </row>
    <row r="30" spans="1:12" ht="15">
      <c r="A30" s="46" t="s">
        <v>113</v>
      </c>
      <c r="B30" s="47" t="s">
        <v>29</v>
      </c>
      <c r="C30" s="79">
        <v>14275.273529411765</v>
      </c>
      <c r="D30" s="79">
        <v>13954.708823529412</v>
      </c>
      <c r="E30" s="80">
        <v>14560.779</v>
      </c>
      <c r="F30" s="80">
        <v>14233.803</v>
      </c>
      <c r="G30" s="988">
        <v>2.2971794677782218</v>
      </c>
      <c r="H30" s="81">
        <v>367.7</v>
      </c>
      <c r="I30" s="81">
        <v>0.87791495198902303</v>
      </c>
      <c r="J30" s="89">
        <v>-4.7619047619047619</v>
      </c>
      <c r="K30" s="89">
        <v>5.7396882561476561</v>
      </c>
      <c r="L30" s="994">
        <v>-0.40489005710535597</v>
      </c>
    </row>
    <row r="31" spans="1:12" ht="15">
      <c r="A31" s="46" t="s">
        <v>113</v>
      </c>
      <c r="B31" s="47" t="s">
        <v>30</v>
      </c>
      <c r="C31" s="79">
        <v>14254.071568627451</v>
      </c>
      <c r="D31" s="79">
        <v>13894.898039215686</v>
      </c>
      <c r="E31" s="80">
        <v>14539.153</v>
      </c>
      <c r="F31" s="80">
        <v>14172.796</v>
      </c>
      <c r="G31" s="988">
        <v>2.5849310185513148</v>
      </c>
      <c r="H31" s="81">
        <v>387.2</v>
      </c>
      <c r="I31" s="81">
        <v>-7.7419354838712609E-2</v>
      </c>
      <c r="J31" s="89">
        <v>17.033603707995365</v>
      </c>
      <c r="K31" s="89">
        <v>5.683416802656013</v>
      </c>
      <c r="L31" s="994">
        <v>0.73218329720563968</v>
      </c>
    </row>
    <row r="32" spans="1:12" ht="14.25">
      <c r="A32" s="44" t="s">
        <v>113</v>
      </c>
      <c r="B32" s="48" t="s">
        <v>31</v>
      </c>
      <c r="C32" s="90">
        <v>13702.377415631323</v>
      </c>
      <c r="D32" s="90">
        <v>13404.875368224972</v>
      </c>
      <c r="E32" s="91">
        <v>13976.424963943949</v>
      </c>
      <c r="F32" s="91">
        <v>13672.972875589472</v>
      </c>
      <c r="G32" s="995">
        <v>2.2193570565493781</v>
      </c>
      <c r="H32" s="92">
        <v>332.59795501022495</v>
      </c>
      <c r="I32" s="92">
        <v>0.43168433014661556</v>
      </c>
      <c r="J32" s="93">
        <v>0.98089829633453796</v>
      </c>
      <c r="K32" s="93">
        <v>22.013392605931013</v>
      </c>
      <c r="L32" s="996">
        <v>-0.2126544393931411</v>
      </c>
    </row>
    <row r="33" spans="1:12" ht="15">
      <c r="A33" s="46" t="s">
        <v>113</v>
      </c>
      <c r="B33" s="47" t="s">
        <v>32</v>
      </c>
      <c r="C33" s="79">
        <v>13705.713725490195</v>
      </c>
      <c r="D33" s="79">
        <v>13411.550980392156</v>
      </c>
      <c r="E33" s="80">
        <v>13979.828</v>
      </c>
      <c r="F33" s="80">
        <v>13679.781999999999</v>
      </c>
      <c r="G33" s="988">
        <v>2.1933536660160251</v>
      </c>
      <c r="H33" s="81">
        <v>322.5</v>
      </c>
      <c r="I33" s="81">
        <v>0.56127221702526087</v>
      </c>
      <c r="J33" s="89">
        <v>-5.1361867704280151</v>
      </c>
      <c r="K33" s="89">
        <v>13.71898036126273</v>
      </c>
      <c r="L33" s="994">
        <v>-1.0257126966833408</v>
      </c>
    </row>
    <row r="34" spans="1:12" ht="15.75" thickBot="1">
      <c r="A34" s="49" t="s">
        <v>113</v>
      </c>
      <c r="B34" s="50" t="s">
        <v>33</v>
      </c>
      <c r="C34" s="94">
        <v>13697.282352941176</v>
      </c>
      <c r="D34" s="94">
        <v>13392.883333333333</v>
      </c>
      <c r="E34" s="95">
        <v>13971.227999999999</v>
      </c>
      <c r="F34" s="95">
        <v>13660.741</v>
      </c>
      <c r="G34" s="997">
        <v>2.2728415684039334</v>
      </c>
      <c r="H34" s="89">
        <v>349.3</v>
      </c>
      <c r="I34" s="89">
        <v>-0.71063104036384306</v>
      </c>
      <c r="J34" s="89">
        <v>13.036809815950919</v>
      </c>
      <c r="K34" s="89">
        <v>8.2944122446682798</v>
      </c>
      <c r="L34" s="994">
        <v>0.8130582572901961</v>
      </c>
    </row>
    <row r="35" spans="1:12" ht="15.75" thickBot="1">
      <c r="A35" s="51"/>
      <c r="B35" s="52"/>
      <c r="C35" s="96"/>
      <c r="D35" s="96"/>
      <c r="E35" s="96"/>
      <c r="F35" s="96"/>
      <c r="G35" s="998"/>
      <c r="H35" s="97"/>
      <c r="I35" s="97"/>
      <c r="J35" s="97"/>
      <c r="K35" s="97"/>
      <c r="L35" s="999"/>
    </row>
    <row r="36" spans="1:12" ht="15">
      <c r="A36" s="46" t="s">
        <v>114</v>
      </c>
      <c r="B36" s="53" t="s">
        <v>30</v>
      </c>
      <c r="C36" s="98">
        <v>14128.969607843137</v>
      </c>
      <c r="D36" s="98">
        <v>13838.810784313724</v>
      </c>
      <c r="E36" s="99">
        <v>14411.549000000001</v>
      </c>
      <c r="F36" s="99">
        <v>14115.587</v>
      </c>
      <c r="G36" s="1000">
        <v>2.0967034527150825</v>
      </c>
      <c r="H36" s="100">
        <v>406.6</v>
      </c>
      <c r="I36" s="100">
        <v>-0.87762067284250755</v>
      </c>
      <c r="J36" s="100">
        <v>10.576923076923077</v>
      </c>
      <c r="K36" s="100">
        <v>3.2356085757695121</v>
      </c>
      <c r="L36" s="1001">
        <v>0.25224655626291437</v>
      </c>
    </row>
    <row r="37" spans="1:12" ht="15.75" thickBot="1">
      <c r="A37" s="49" t="s">
        <v>114</v>
      </c>
      <c r="B37" s="50" t="s">
        <v>33</v>
      </c>
      <c r="C37" s="94">
        <v>13730.977450980392</v>
      </c>
      <c r="D37" s="94">
        <v>13427.2</v>
      </c>
      <c r="E37" s="95">
        <v>14005.597</v>
      </c>
      <c r="F37" s="95">
        <v>13695.744000000001</v>
      </c>
      <c r="G37" s="997">
        <v>2.2624035612815128</v>
      </c>
      <c r="H37" s="89">
        <v>370</v>
      </c>
      <c r="I37" s="89">
        <v>1.2866137421297532</v>
      </c>
      <c r="J37" s="89">
        <v>25.10593220338983</v>
      </c>
      <c r="K37" s="89">
        <v>6.6456586573631196</v>
      </c>
      <c r="L37" s="994">
        <v>1.2297091450280648</v>
      </c>
    </row>
    <row r="38" spans="1:12" ht="15.75" thickBot="1">
      <c r="A38" s="51"/>
      <c r="B38" s="52"/>
      <c r="C38" s="96"/>
      <c r="D38" s="96"/>
      <c r="E38" s="96"/>
      <c r="F38" s="96"/>
      <c r="G38" s="998"/>
      <c r="H38" s="97"/>
      <c r="I38" s="97"/>
      <c r="J38" s="97"/>
      <c r="K38" s="97"/>
      <c r="L38" s="999"/>
    </row>
    <row r="39" spans="1:12" ht="14.25">
      <c r="A39" s="44" t="s">
        <v>115</v>
      </c>
      <c r="B39" s="45" t="s">
        <v>25</v>
      </c>
      <c r="C39" s="85" t="s">
        <v>253</v>
      </c>
      <c r="D39" s="85" t="s">
        <v>99</v>
      </c>
      <c r="E39" s="86" t="s">
        <v>253</v>
      </c>
      <c r="F39" s="86" t="s">
        <v>99</v>
      </c>
      <c r="G39" s="992" t="s">
        <v>99</v>
      </c>
      <c r="H39" s="87" t="s">
        <v>253</v>
      </c>
      <c r="I39" s="87" t="s">
        <v>99</v>
      </c>
      <c r="J39" s="88" t="s">
        <v>99</v>
      </c>
      <c r="K39" s="88">
        <v>1.1254290698328737E-2</v>
      </c>
      <c r="L39" s="993" t="s">
        <v>99</v>
      </c>
    </row>
    <row r="40" spans="1:12" ht="15">
      <c r="A40" s="39" t="s">
        <v>115</v>
      </c>
      <c r="B40" s="47" t="s">
        <v>26</v>
      </c>
      <c r="C40" s="79" t="s">
        <v>99</v>
      </c>
      <c r="D40" s="79" t="s">
        <v>99</v>
      </c>
      <c r="E40" s="80" t="s">
        <v>99</v>
      </c>
      <c r="F40" s="80" t="s">
        <v>99</v>
      </c>
      <c r="G40" s="988" t="s">
        <v>99</v>
      </c>
      <c r="H40" s="81" t="s">
        <v>99</v>
      </c>
      <c r="I40" s="81" t="s">
        <v>99</v>
      </c>
      <c r="J40" s="89" t="s">
        <v>99</v>
      </c>
      <c r="K40" s="89" t="s">
        <v>99</v>
      </c>
      <c r="L40" s="994" t="s">
        <v>99</v>
      </c>
    </row>
    <row r="41" spans="1:12" ht="15">
      <c r="A41" s="39" t="s">
        <v>115</v>
      </c>
      <c r="B41" s="47" t="s">
        <v>27</v>
      </c>
      <c r="C41" s="79" t="s">
        <v>99</v>
      </c>
      <c r="D41" s="79" t="s">
        <v>99</v>
      </c>
      <c r="E41" s="80" t="s">
        <v>99</v>
      </c>
      <c r="F41" s="80" t="s">
        <v>99</v>
      </c>
      <c r="G41" s="988" t="s">
        <v>99</v>
      </c>
      <c r="H41" s="81" t="s">
        <v>99</v>
      </c>
      <c r="I41" s="81" t="s">
        <v>99</v>
      </c>
      <c r="J41" s="89" t="s">
        <v>99</v>
      </c>
      <c r="K41" s="89" t="s">
        <v>99</v>
      </c>
      <c r="L41" s="994" t="s">
        <v>99</v>
      </c>
    </row>
    <row r="42" spans="1:12" ht="15">
      <c r="A42" s="39" t="s">
        <v>115</v>
      </c>
      <c r="B42" s="47" t="s">
        <v>34</v>
      </c>
      <c r="C42" s="79" t="s">
        <v>253</v>
      </c>
      <c r="D42" s="79" t="s">
        <v>99</v>
      </c>
      <c r="E42" s="80" t="s">
        <v>253</v>
      </c>
      <c r="F42" s="80" t="s">
        <v>99</v>
      </c>
      <c r="G42" s="988" t="s">
        <v>99</v>
      </c>
      <c r="H42" s="81" t="s">
        <v>253</v>
      </c>
      <c r="I42" s="81" t="s">
        <v>99</v>
      </c>
      <c r="J42" s="89" t="s">
        <v>99</v>
      </c>
      <c r="K42" s="89">
        <v>1.1254290698328737E-2</v>
      </c>
      <c r="L42" s="994" t="s">
        <v>99</v>
      </c>
    </row>
    <row r="43" spans="1:12" ht="14.25">
      <c r="A43" s="54" t="s">
        <v>115</v>
      </c>
      <c r="B43" s="48" t="s">
        <v>28</v>
      </c>
      <c r="C43" s="90" t="s">
        <v>253</v>
      </c>
      <c r="D43" s="90" t="s">
        <v>253</v>
      </c>
      <c r="E43" s="91" t="s">
        <v>253</v>
      </c>
      <c r="F43" s="91" t="s">
        <v>253</v>
      </c>
      <c r="G43" s="995" t="s">
        <v>99</v>
      </c>
      <c r="H43" s="92" t="s">
        <v>253</v>
      </c>
      <c r="I43" s="92" t="s">
        <v>99</v>
      </c>
      <c r="J43" s="93" t="s">
        <v>99</v>
      </c>
      <c r="K43" s="93">
        <v>5.6271453491643685E-3</v>
      </c>
      <c r="L43" s="996" t="s">
        <v>99</v>
      </c>
    </row>
    <row r="44" spans="1:12" ht="15">
      <c r="A44" s="39" t="s">
        <v>115</v>
      </c>
      <c r="B44" s="47" t="s">
        <v>30</v>
      </c>
      <c r="C44" s="79" t="s">
        <v>253</v>
      </c>
      <c r="D44" s="79" t="s">
        <v>253</v>
      </c>
      <c r="E44" s="80" t="s">
        <v>253</v>
      </c>
      <c r="F44" s="80" t="s">
        <v>253</v>
      </c>
      <c r="G44" s="988" t="s">
        <v>99</v>
      </c>
      <c r="H44" s="81" t="s">
        <v>253</v>
      </c>
      <c r="I44" s="81" t="s">
        <v>99</v>
      </c>
      <c r="J44" s="89" t="s">
        <v>99</v>
      </c>
      <c r="K44" s="89">
        <v>5.6271453491643685E-3</v>
      </c>
      <c r="L44" s="994" t="s">
        <v>99</v>
      </c>
    </row>
    <row r="45" spans="1:12" ht="15">
      <c r="A45" s="39" t="s">
        <v>115</v>
      </c>
      <c r="B45" s="47" t="s">
        <v>35</v>
      </c>
      <c r="C45" s="79" t="s">
        <v>99</v>
      </c>
      <c r="D45" s="79" t="s">
        <v>99</v>
      </c>
      <c r="E45" s="80" t="s">
        <v>99</v>
      </c>
      <c r="F45" s="80" t="s">
        <v>99</v>
      </c>
      <c r="G45" s="988" t="s">
        <v>99</v>
      </c>
      <c r="H45" s="81" t="s">
        <v>99</v>
      </c>
      <c r="I45" s="81" t="s">
        <v>99</v>
      </c>
      <c r="J45" s="89" t="s">
        <v>99</v>
      </c>
      <c r="K45" s="89" t="s">
        <v>99</v>
      </c>
      <c r="L45" s="994" t="s">
        <v>99</v>
      </c>
    </row>
    <row r="46" spans="1:12" ht="14.25">
      <c r="A46" s="54" t="s">
        <v>115</v>
      </c>
      <c r="B46" s="48" t="s">
        <v>31</v>
      </c>
      <c r="C46" s="90" t="s">
        <v>99</v>
      </c>
      <c r="D46" s="90" t="s">
        <v>253</v>
      </c>
      <c r="E46" s="91" t="s">
        <v>99</v>
      </c>
      <c r="F46" s="91" t="s">
        <v>253</v>
      </c>
      <c r="G46" s="995" t="s">
        <v>99</v>
      </c>
      <c r="H46" s="92" t="s">
        <v>99</v>
      </c>
      <c r="I46" s="92" t="s">
        <v>99</v>
      </c>
      <c r="J46" s="93" t="s">
        <v>99</v>
      </c>
      <c r="K46" s="93" t="s">
        <v>99</v>
      </c>
      <c r="L46" s="996" t="s">
        <v>99</v>
      </c>
    </row>
    <row r="47" spans="1:12" ht="15">
      <c r="A47" s="39" t="s">
        <v>115</v>
      </c>
      <c r="B47" s="47" t="s">
        <v>33</v>
      </c>
      <c r="C47" s="79" t="s">
        <v>99</v>
      </c>
      <c r="D47" s="79" t="s">
        <v>253</v>
      </c>
      <c r="E47" s="80" t="s">
        <v>99</v>
      </c>
      <c r="F47" s="80" t="s">
        <v>253</v>
      </c>
      <c r="G47" s="988" t="s">
        <v>99</v>
      </c>
      <c r="H47" s="81" t="s">
        <v>99</v>
      </c>
      <c r="I47" s="81" t="s">
        <v>99</v>
      </c>
      <c r="J47" s="89" t="s">
        <v>99</v>
      </c>
      <c r="K47" s="89" t="s">
        <v>99</v>
      </c>
      <c r="L47" s="994" t="s">
        <v>99</v>
      </c>
    </row>
    <row r="48" spans="1:12" ht="15.75" thickBot="1">
      <c r="A48" s="55" t="s">
        <v>115</v>
      </c>
      <c r="B48" s="47" t="s">
        <v>36</v>
      </c>
      <c r="C48" s="94" t="s">
        <v>99</v>
      </c>
      <c r="D48" s="94" t="s">
        <v>253</v>
      </c>
      <c r="E48" s="95" t="s">
        <v>99</v>
      </c>
      <c r="F48" s="95" t="s">
        <v>253</v>
      </c>
      <c r="G48" s="997" t="s">
        <v>99</v>
      </c>
      <c r="H48" s="89" t="s">
        <v>99</v>
      </c>
      <c r="I48" s="89" t="s">
        <v>99</v>
      </c>
      <c r="J48" s="89" t="s">
        <v>99</v>
      </c>
      <c r="K48" s="89" t="s">
        <v>99</v>
      </c>
      <c r="L48" s="994" t="s">
        <v>99</v>
      </c>
    </row>
    <row r="49" spans="1:12" ht="15.75" thickBot="1">
      <c r="A49" s="51"/>
      <c r="B49" s="52"/>
      <c r="C49" s="96"/>
      <c r="D49" s="96"/>
      <c r="E49" s="96"/>
      <c r="F49" s="96"/>
      <c r="G49" s="998"/>
      <c r="H49" s="97"/>
      <c r="I49" s="97"/>
      <c r="J49" s="97"/>
      <c r="K49" s="97"/>
      <c r="L49" s="999"/>
    </row>
    <row r="50" spans="1:12" ht="14.25">
      <c r="A50" s="44" t="s">
        <v>24</v>
      </c>
      <c r="B50" s="45" t="s">
        <v>28</v>
      </c>
      <c r="C50" s="85">
        <v>12018.932337367703</v>
      </c>
      <c r="D50" s="85">
        <v>12022.821395925836</v>
      </c>
      <c r="E50" s="86">
        <v>12259.310984115058</v>
      </c>
      <c r="F50" s="86">
        <v>12263.277823844352</v>
      </c>
      <c r="G50" s="992">
        <v>-3.2347303765560068E-2</v>
      </c>
      <c r="H50" s="87">
        <v>332.16559714795005</v>
      </c>
      <c r="I50" s="87">
        <v>-6.4772666359095465</v>
      </c>
      <c r="J50" s="88">
        <v>-4.7538200339558569</v>
      </c>
      <c r="K50" s="88">
        <v>3.1568285408812109</v>
      </c>
      <c r="L50" s="993">
        <v>-0.22240266967530076</v>
      </c>
    </row>
    <row r="51" spans="1:12" ht="15">
      <c r="A51" s="46" t="s">
        <v>24</v>
      </c>
      <c r="B51" s="47" t="s">
        <v>29</v>
      </c>
      <c r="C51" s="79">
        <v>11655.929411764706</v>
      </c>
      <c r="D51" s="79">
        <v>11823.071568627451</v>
      </c>
      <c r="E51" s="80">
        <v>11889.048000000001</v>
      </c>
      <c r="F51" s="80">
        <v>12059.532999999999</v>
      </c>
      <c r="G51" s="988">
        <v>-1.413694875249305</v>
      </c>
      <c r="H51" s="81">
        <v>315.89999999999998</v>
      </c>
      <c r="I51" s="81">
        <v>0.31756113051762469</v>
      </c>
      <c r="J51" s="89">
        <v>16.853932584269664</v>
      </c>
      <c r="K51" s="89">
        <v>0.58522311631309443</v>
      </c>
      <c r="L51" s="994">
        <v>7.460923220523441E-2</v>
      </c>
    </row>
    <row r="52" spans="1:12" ht="15">
      <c r="A52" s="46" t="s">
        <v>24</v>
      </c>
      <c r="B52" s="47" t="s">
        <v>30</v>
      </c>
      <c r="C52" s="79">
        <v>12079.345098039215</v>
      </c>
      <c r="D52" s="79">
        <v>11974.421568627451</v>
      </c>
      <c r="E52" s="80">
        <v>12320.932000000001</v>
      </c>
      <c r="F52" s="80">
        <v>12213.91</v>
      </c>
      <c r="G52" s="988">
        <v>0.87623046182590869</v>
      </c>
      <c r="H52" s="81">
        <v>327.7</v>
      </c>
      <c r="I52" s="81">
        <v>-4.9593967517401456</v>
      </c>
      <c r="J52" s="89">
        <v>-3.225806451612903</v>
      </c>
      <c r="K52" s="89">
        <v>1.3505148837994485</v>
      </c>
      <c r="L52" s="994">
        <v>-7.231931011908288E-2</v>
      </c>
    </row>
    <row r="53" spans="1:12" ht="15">
      <c r="A53" s="46" t="s">
        <v>24</v>
      </c>
      <c r="B53" s="47" t="s">
        <v>35</v>
      </c>
      <c r="C53" s="79">
        <v>12114.774509803921</v>
      </c>
      <c r="D53" s="79">
        <v>12124.610784313725</v>
      </c>
      <c r="E53" s="80">
        <v>12357.07</v>
      </c>
      <c r="F53" s="80">
        <v>12367.102999999999</v>
      </c>
      <c r="G53" s="988">
        <v>-8.1126517665450412E-2</v>
      </c>
      <c r="H53" s="81">
        <v>344.9</v>
      </c>
      <c r="I53" s="81">
        <v>-9.1412012644889469</v>
      </c>
      <c r="J53" s="89">
        <v>-13.888888888888889</v>
      </c>
      <c r="K53" s="89">
        <v>1.2210905407686681</v>
      </c>
      <c r="L53" s="994">
        <v>-0.2246925917614524</v>
      </c>
    </row>
    <row r="54" spans="1:12" ht="14.25">
      <c r="A54" s="44" t="s">
        <v>24</v>
      </c>
      <c r="B54" s="48" t="s">
        <v>31</v>
      </c>
      <c r="C54" s="90">
        <v>11632.598420398332</v>
      </c>
      <c r="D54" s="90">
        <v>11495.461665965391</v>
      </c>
      <c r="E54" s="91">
        <v>11865.250388806298</v>
      </c>
      <c r="F54" s="91">
        <v>11725.370899284699</v>
      </c>
      <c r="G54" s="995">
        <v>1.1929643055481765</v>
      </c>
      <c r="H54" s="92">
        <v>303.6393614093036</v>
      </c>
      <c r="I54" s="92">
        <v>6.8533996229393337E-2</v>
      </c>
      <c r="J54" s="93">
        <v>1.878855860908581</v>
      </c>
      <c r="K54" s="93">
        <v>20.443419053514152</v>
      </c>
      <c r="L54" s="996">
        <v>-1.555971871763262E-2</v>
      </c>
    </row>
    <row r="55" spans="1:12" ht="15">
      <c r="A55" s="46" t="s">
        <v>24</v>
      </c>
      <c r="B55" s="47" t="s">
        <v>32</v>
      </c>
      <c r="C55" s="79">
        <v>11342.614705882354</v>
      </c>
      <c r="D55" s="79">
        <v>11096.349019607842</v>
      </c>
      <c r="E55" s="80">
        <v>11569.467000000001</v>
      </c>
      <c r="F55" s="80">
        <v>11318.276</v>
      </c>
      <c r="G55" s="988">
        <v>2.2193397651727236</v>
      </c>
      <c r="H55" s="81">
        <v>274.2</v>
      </c>
      <c r="I55" s="81">
        <v>-0.65217391304348238</v>
      </c>
      <c r="J55" s="89">
        <v>-4.1118421052631584</v>
      </c>
      <c r="K55" s="89">
        <v>6.561251477125654</v>
      </c>
      <c r="L55" s="994">
        <v>-0.41522586079746659</v>
      </c>
    </row>
    <row r="56" spans="1:12" ht="15">
      <c r="A56" s="46" t="s">
        <v>24</v>
      </c>
      <c r="B56" s="47" t="s">
        <v>33</v>
      </c>
      <c r="C56" s="79">
        <v>11720.65</v>
      </c>
      <c r="D56" s="79">
        <v>11629.816666666668</v>
      </c>
      <c r="E56" s="80">
        <v>11955.063</v>
      </c>
      <c r="F56" s="80">
        <v>11862.413</v>
      </c>
      <c r="G56" s="988">
        <v>0.78103839412773468</v>
      </c>
      <c r="H56" s="81">
        <v>308.60000000000002</v>
      </c>
      <c r="I56" s="81">
        <v>6.485084306097455E-2</v>
      </c>
      <c r="J56" s="89">
        <v>1.5508328546812178</v>
      </c>
      <c r="K56" s="89">
        <v>9.9487929773226043</v>
      </c>
      <c r="L56" s="994">
        <v>-3.9732553371599977E-2</v>
      </c>
    </row>
    <row r="57" spans="1:12" ht="15">
      <c r="A57" s="46" t="s">
        <v>24</v>
      </c>
      <c r="B57" s="47" t="s">
        <v>36</v>
      </c>
      <c r="C57" s="79">
        <v>11820.36862745098</v>
      </c>
      <c r="D57" s="79">
        <v>11790.378431372548</v>
      </c>
      <c r="E57" s="80">
        <v>12056.776</v>
      </c>
      <c r="F57" s="80">
        <v>12026.186</v>
      </c>
      <c r="G57" s="988">
        <v>0.25436160724605578</v>
      </c>
      <c r="H57" s="81">
        <v>340.2</v>
      </c>
      <c r="I57" s="81">
        <v>-1.104651162790701</v>
      </c>
      <c r="J57" s="89">
        <v>14.77832512315271</v>
      </c>
      <c r="K57" s="89">
        <v>3.9333745990658939</v>
      </c>
      <c r="L57" s="994">
        <v>0.43939869545143573</v>
      </c>
    </row>
    <row r="58" spans="1:12" ht="14.25">
      <c r="A58" s="44" t="s">
        <v>24</v>
      </c>
      <c r="B58" s="48" t="s">
        <v>37</v>
      </c>
      <c r="C58" s="90">
        <v>9785.4038253579256</v>
      </c>
      <c r="D58" s="90">
        <v>9937.1395232032937</v>
      </c>
      <c r="E58" s="91">
        <v>9981.1119018650843</v>
      </c>
      <c r="F58" s="91">
        <v>10135.88231366736</v>
      </c>
      <c r="G58" s="995">
        <v>-1.5269554934904996</v>
      </c>
      <c r="H58" s="92">
        <v>234.33587474472432</v>
      </c>
      <c r="I58" s="92">
        <v>-0.7156478702361726</v>
      </c>
      <c r="J58" s="93">
        <v>2.7991602519244227</v>
      </c>
      <c r="K58" s="93">
        <v>8.2662765179224582</v>
      </c>
      <c r="L58" s="996">
        <v>6.7768198932212087E-2</v>
      </c>
    </row>
    <row r="59" spans="1:12" ht="15">
      <c r="A59" s="46" t="s">
        <v>24</v>
      </c>
      <c r="B59" s="47" t="s">
        <v>101</v>
      </c>
      <c r="C59" s="101">
        <v>9185.3264705882339</v>
      </c>
      <c r="D59" s="101">
        <v>9302.7598039215682</v>
      </c>
      <c r="E59" s="102">
        <v>9369.0329999999994</v>
      </c>
      <c r="F59" s="102">
        <v>9488.8150000000005</v>
      </c>
      <c r="G59" s="1002">
        <v>-1.2623494082243258</v>
      </c>
      <c r="H59" s="103">
        <v>218</v>
      </c>
      <c r="I59" s="103">
        <v>0.22988505747126436</v>
      </c>
      <c r="J59" s="104">
        <v>19.801980198019802</v>
      </c>
      <c r="K59" s="104">
        <v>4.7661921107422209</v>
      </c>
      <c r="L59" s="1003">
        <v>0.70996721114382755</v>
      </c>
    </row>
    <row r="60" spans="1:12" ht="15">
      <c r="A60" s="46" t="s">
        <v>24</v>
      </c>
      <c r="B60" s="47" t="s">
        <v>38</v>
      </c>
      <c r="C60" s="79">
        <v>10306.938235294117</v>
      </c>
      <c r="D60" s="79">
        <v>10292.436274509804</v>
      </c>
      <c r="E60" s="80">
        <v>10513.076999999999</v>
      </c>
      <c r="F60" s="80">
        <v>10498.285</v>
      </c>
      <c r="G60" s="988">
        <v>0.14089920401284078</v>
      </c>
      <c r="H60" s="81">
        <v>242.5</v>
      </c>
      <c r="I60" s="81">
        <v>0.62240663900414939</v>
      </c>
      <c r="J60" s="89">
        <v>-15.257352941176471</v>
      </c>
      <c r="K60" s="89">
        <v>2.5941140059647738</v>
      </c>
      <c r="L60" s="994">
        <v>-0.52694164521135933</v>
      </c>
    </row>
    <row r="61" spans="1:12" ht="15.75" thickBot="1">
      <c r="A61" s="46" t="s">
        <v>24</v>
      </c>
      <c r="B61" s="47" t="s">
        <v>39</v>
      </c>
      <c r="C61" s="79">
        <v>10883.285294117646</v>
      </c>
      <c r="D61" s="79">
        <v>10910.007843137255</v>
      </c>
      <c r="E61" s="80">
        <v>11100.950999999999</v>
      </c>
      <c r="F61" s="80">
        <v>11128.208000000001</v>
      </c>
      <c r="G61" s="988">
        <v>-0.24493611190590098</v>
      </c>
      <c r="H61" s="81">
        <v>296.89999999999998</v>
      </c>
      <c r="I61" s="81">
        <v>0.84918478260869579</v>
      </c>
      <c r="J61" s="89">
        <v>-9.5505617977528079</v>
      </c>
      <c r="K61" s="89">
        <v>0.90597040121546335</v>
      </c>
      <c r="L61" s="994">
        <v>-0.11525736700025668</v>
      </c>
    </row>
    <row r="62" spans="1:12" ht="15.75" thickBot="1">
      <c r="A62" s="51"/>
      <c r="B62" s="52"/>
      <c r="C62" s="96"/>
      <c r="D62" s="96"/>
      <c r="E62" s="96"/>
      <c r="F62" s="96"/>
      <c r="G62" s="998"/>
      <c r="H62" s="97"/>
      <c r="I62" s="97"/>
      <c r="J62" s="97"/>
      <c r="K62" s="97"/>
      <c r="L62" s="999"/>
    </row>
    <row r="63" spans="1:12" ht="14.25">
      <c r="A63" s="44" t="s">
        <v>116</v>
      </c>
      <c r="B63" s="48" t="s">
        <v>25</v>
      </c>
      <c r="C63" s="90">
        <v>14326.352140230636</v>
      </c>
      <c r="D63" s="90">
        <v>14233.095997067076</v>
      </c>
      <c r="E63" s="91">
        <v>14612.879183035249</v>
      </c>
      <c r="F63" s="91">
        <v>14517.757917008417</v>
      </c>
      <c r="G63" s="995">
        <v>0.65520631057907219</v>
      </c>
      <c r="H63" s="92">
        <v>343.93669064748201</v>
      </c>
      <c r="I63" s="92">
        <v>0.22893107757314987</v>
      </c>
      <c r="J63" s="93">
        <v>2.9629629629629632</v>
      </c>
      <c r="K63" s="93">
        <v>1.5643464070676947</v>
      </c>
      <c r="L63" s="996">
        <v>1.5293050785422757E-2</v>
      </c>
    </row>
    <row r="64" spans="1:12" ht="15">
      <c r="A64" s="46" t="s">
        <v>116</v>
      </c>
      <c r="B64" s="47" t="s">
        <v>26</v>
      </c>
      <c r="C64" s="79">
        <v>14364.08725490196</v>
      </c>
      <c r="D64" s="79">
        <v>13703.553921568628</v>
      </c>
      <c r="E64" s="80">
        <v>14651.369000000001</v>
      </c>
      <c r="F64" s="80">
        <v>13977.625</v>
      </c>
      <c r="G64" s="988">
        <v>4.8201607926954733</v>
      </c>
      <c r="H64" s="81">
        <v>315.39999999999998</v>
      </c>
      <c r="I64" s="81">
        <v>-1.6832917705735768</v>
      </c>
      <c r="J64" s="89">
        <v>70.833333333333343</v>
      </c>
      <c r="K64" s="89">
        <v>0.23071295931573915</v>
      </c>
      <c r="L64" s="994">
        <v>9.3019327646203853E-2</v>
      </c>
    </row>
    <row r="65" spans="1:12" ht="15">
      <c r="A65" s="46" t="s">
        <v>116</v>
      </c>
      <c r="B65" s="47" t="s">
        <v>27</v>
      </c>
      <c r="C65" s="79">
        <v>14343.999019607843</v>
      </c>
      <c r="D65" s="79">
        <v>14303.606862745099</v>
      </c>
      <c r="E65" s="80">
        <v>14630.879000000001</v>
      </c>
      <c r="F65" s="80">
        <v>14589.679</v>
      </c>
      <c r="G65" s="988">
        <v>0.28239140833736454</v>
      </c>
      <c r="H65" s="81">
        <v>343.4</v>
      </c>
      <c r="I65" s="81">
        <v>1.4775413711583925</v>
      </c>
      <c r="J65" s="89">
        <v>-8.8050314465408803</v>
      </c>
      <c r="K65" s="89">
        <v>0.81593607562883352</v>
      </c>
      <c r="L65" s="994">
        <v>-9.6284234181837736E-2</v>
      </c>
    </row>
    <row r="66" spans="1:12" ht="15">
      <c r="A66" s="46" t="s">
        <v>116</v>
      </c>
      <c r="B66" s="47" t="s">
        <v>34</v>
      </c>
      <c r="C66" s="79">
        <v>14284.802941176471</v>
      </c>
      <c r="D66" s="79">
        <v>14242.190196078431</v>
      </c>
      <c r="E66" s="80">
        <v>14570.499</v>
      </c>
      <c r="F66" s="80">
        <v>14527.034</v>
      </c>
      <c r="G66" s="988">
        <v>0.29920078661618155</v>
      </c>
      <c r="H66" s="81">
        <v>357.5</v>
      </c>
      <c r="I66" s="81">
        <v>-0.13966480446927373</v>
      </c>
      <c r="J66" s="89">
        <v>5.7471264367816088</v>
      </c>
      <c r="K66" s="89">
        <v>0.51769737212312195</v>
      </c>
      <c r="L66" s="994">
        <v>1.8557957321056473E-2</v>
      </c>
    </row>
    <row r="67" spans="1:12" ht="14.25">
      <c r="A67" s="44" t="s">
        <v>116</v>
      </c>
      <c r="B67" s="48" t="s">
        <v>28</v>
      </c>
      <c r="C67" s="90">
        <v>13901.356122198993</v>
      </c>
      <c r="D67" s="90">
        <v>14006.881084132223</v>
      </c>
      <c r="E67" s="91">
        <v>14179.383244642973</v>
      </c>
      <c r="F67" s="91">
        <v>14287.018705814868</v>
      </c>
      <c r="G67" s="995">
        <v>-0.75337943757353887</v>
      </c>
      <c r="H67" s="92">
        <v>311.64737916950304</v>
      </c>
      <c r="I67" s="92">
        <v>1.5122081553158631</v>
      </c>
      <c r="J67" s="93">
        <v>-4.1748206131767773</v>
      </c>
      <c r="K67" s="93">
        <v>8.2662765179224582</v>
      </c>
      <c r="L67" s="996">
        <v>-0.52890420496910728</v>
      </c>
    </row>
    <row r="68" spans="1:12" ht="15">
      <c r="A68" s="46" t="s">
        <v>116</v>
      </c>
      <c r="B68" s="47" t="s">
        <v>29</v>
      </c>
      <c r="C68" s="79">
        <v>13652.962745098041</v>
      </c>
      <c r="D68" s="79">
        <v>14097.440196078431</v>
      </c>
      <c r="E68" s="80">
        <v>13926.022000000001</v>
      </c>
      <c r="F68" s="80">
        <v>14379.388999999999</v>
      </c>
      <c r="G68" s="988">
        <v>-3.1528947439978041</v>
      </c>
      <c r="H68" s="81">
        <v>286.89999999999998</v>
      </c>
      <c r="I68" s="81">
        <v>2.3546200499464738</v>
      </c>
      <c r="J68" s="89">
        <v>-5.7692307692307692</v>
      </c>
      <c r="K68" s="89">
        <v>1.1029204884362163</v>
      </c>
      <c r="L68" s="994">
        <v>-9.0424319366422923E-2</v>
      </c>
    </row>
    <row r="69" spans="1:12" ht="15">
      <c r="A69" s="46" t="s">
        <v>116</v>
      </c>
      <c r="B69" s="47" t="s">
        <v>30</v>
      </c>
      <c r="C69" s="79">
        <v>13980.891176470588</v>
      </c>
      <c r="D69" s="79">
        <v>14107.1</v>
      </c>
      <c r="E69" s="80">
        <v>14260.509</v>
      </c>
      <c r="F69" s="80">
        <v>14389.242</v>
      </c>
      <c r="G69" s="988">
        <v>-0.89464754293520232</v>
      </c>
      <c r="H69" s="81">
        <v>306.8</v>
      </c>
      <c r="I69" s="81">
        <v>0.78843626806834233</v>
      </c>
      <c r="J69" s="89">
        <v>-13.333333333333334</v>
      </c>
      <c r="K69" s="89">
        <v>4.5354791514264816</v>
      </c>
      <c r="L69" s="994">
        <v>-0.80014907576801075</v>
      </c>
    </row>
    <row r="70" spans="1:12" ht="15">
      <c r="A70" s="46" t="s">
        <v>116</v>
      </c>
      <c r="B70" s="47" t="s">
        <v>35</v>
      </c>
      <c r="C70" s="79">
        <v>13864.442156862744</v>
      </c>
      <c r="D70" s="79">
        <v>13746.517647058823</v>
      </c>
      <c r="E70" s="80">
        <v>14141.731</v>
      </c>
      <c r="F70" s="80">
        <v>14021.448</v>
      </c>
      <c r="G70" s="988">
        <v>0.85785005942324521</v>
      </c>
      <c r="H70" s="81">
        <v>330.4</v>
      </c>
      <c r="I70" s="81">
        <v>0.97799511002444639</v>
      </c>
      <c r="J70" s="89">
        <v>18.227848101265824</v>
      </c>
      <c r="K70" s="89">
        <v>2.6278768780597601</v>
      </c>
      <c r="L70" s="994">
        <v>0.36166919016532528</v>
      </c>
    </row>
    <row r="71" spans="1:12" ht="14.25">
      <c r="A71" s="44" t="s">
        <v>116</v>
      </c>
      <c r="B71" s="48" t="s">
        <v>31</v>
      </c>
      <c r="C71" s="90">
        <v>12940.615568841264</v>
      </c>
      <c r="D71" s="90">
        <v>13003.643205176471</v>
      </c>
      <c r="E71" s="91">
        <v>13199.427880218089</v>
      </c>
      <c r="F71" s="91">
        <v>13263.716069280001</v>
      </c>
      <c r="G71" s="995">
        <v>-0.48469213850867426</v>
      </c>
      <c r="H71" s="92">
        <v>274.15905547913803</v>
      </c>
      <c r="I71" s="92">
        <v>0.76009091158618336</v>
      </c>
      <c r="J71" s="93">
        <v>-3.3673017279574653</v>
      </c>
      <c r="K71" s="93">
        <v>12.272804006527489</v>
      </c>
      <c r="L71" s="996">
        <v>-0.67613460506172629</v>
      </c>
    </row>
    <row r="72" spans="1:12" ht="15">
      <c r="A72" s="46" t="s">
        <v>116</v>
      </c>
      <c r="B72" s="47" t="s">
        <v>32</v>
      </c>
      <c r="C72" s="79">
        <v>12559.667647058825</v>
      </c>
      <c r="D72" s="79">
        <v>12489.915686274509</v>
      </c>
      <c r="E72" s="80">
        <v>12810.861000000001</v>
      </c>
      <c r="F72" s="80">
        <v>12739.714</v>
      </c>
      <c r="G72" s="988">
        <v>0.55846622616489539</v>
      </c>
      <c r="H72" s="81">
        <v>241.3</v>
      </c>
      <c r="I72" s="81">
        <v>-0.37159372419487086</v>
      </c>
      <c r="J72" s="89">
        <v>-9.4373865698729595</v>
      </c>
      <c r="K72" s="89">
        <v>2.8079455292330202</v>
      </c>
      <c r="L72" s="994">
        <v>-0.35327076451339368</v>
      </c>
    </row>
    <row r="73" spans="1:12" ht="15">
      <c r="A73" s="46" t="s">
        <v>116</v>
      </c>
      <c r="B73" s="47" t="s">
        <v>33</v>
      </c>
      <c r="C73" s="79">
        <v>13085.728431372549</v>
      </c>
      <c r="D73" s="79">
        <v>13236.507843137255</v>
      </c>
      <c r="E73" s="80">
        <v>13347.442999999999</v>
      </c>
      <c r="F73" s="80">
        <v>13501.237999999999</v>
      </c>
      <c r="G73" s="988">
        <v>-1.1391177609045933</v>
      </c>
      <c r="H73" s="81">
        <v>278.10000000000002</v>
      </c>
      <c r="I73" s="81">
        <v>1.3114754098360739</v>
      </c>
      <c r="J73" s="81">
        <v>-4.9004594180704446</v>
      </c>
      <c r="K73" s="81">
        <v>6.9889145236621459</v>
      </c>
      <c r="L73" s="989">
        <v>-0.5039139330217326</v>
      </c>
    </row>
    <row r="74" spans="1:12" ht="15.75" thickBot="1">
      <c r="A74" s="56" t="s">
        <v>116</v>
      </c>
      <c r="B74" s="57" t="s">
        <v>36</v>
      </c>
      <c r="C74" s="82">
        <v>12908.363725490197</v>
      </c>
      <c r="D74" s="82">
        <v>12881.439215686274</v>
      </c>
      <c r="E74" s="83">
        <v>13166.531000000001</v>
      </c>
      <c r="F74" s="83">
        <v>13139.067999999999</v>
      </c>
      <c r="G74" s="990">
        <v>0.20901786945620157</v>
      </c>
      <c r="H74" s="84">
        <v>300.3</v>
      </c>
      <c r="I74" s="84">
        <v>-1.6699410609037217</v>
      </c>
      <c r="J74" s="84">
        <v>10</v>
      </c>
      <c r="K74" s="84">
        <v>2.4759439536323224</v>
      </c>
      <c r="L74" s="991">
        <v>0.18105009247340087</v>
      </c>
    </row>
    <row r="75" spans="1:12">
      <c r="A75" s="4"/>
      <c r="B75" s="4"/>
      <c r="C75" s="1081"/>
      <c r="D75" s="1081"/>
      <c r="E75" s="1081"/>
      <c r="F75" s="1081"/>
      <c r="G75" s="1082"/>
      <c r="H75" s="1082"/>
      <c r="I75" s="1082"/>
      <c r="J75" s="1082"/>
      <c r="K75" s="1082"/>
      <c r="L75" s="65"/>
    </row>
    <row r="76" spans="1:12" ht="13.5" thickBot="1">
      <c r="G76" s="65"/>
      <c r="H76" s="65"/>
      <c r="I76" s="65"/>
      <c r="J76" s="65"/>
      <c r="K76" s="65"/>
      <c r="L76" s="1083"/>
    </row>
    <row r="77" spans="1:12" ht="21" thickBot="1">
      <c r="A77" s="953" t="s">
        <v>333</v>
      </c>
      <c r="B77" s="944"/>
      <c r="C77" s="944"/>
      <c r="D77" s="944"/>
      <c r="E77" s="944"/>
      <c r="F77" s="944"/>
      <c r="G77" s="1056"/>
      <c r="H77" s="1056"/>
      <c r="I77" s="1056"/>
      <c r="J77" s="1056"/>
      <c r="K77" s="1056"/>
      <c r="L77" s="1057"/>
    </row>
    <row r="78" spans="1:12" ht="12.75" customHeight="1">
      <c r="A78" s="27"/>
      <c r="B78" s="28"/>
      <c r="C78" s="3" t="s">
        <v>9</v>
      </c>
      <c r="D78" s="3" t="s">
        <v>9</v>
      </c>
      <c r="E78" s="3"/>
      <c r="F78" s="3"/>
      <c r="G78" s="945"/>
      <c r="H78" s="1488" t="s">
        <v>10</v>
      </c>
      <c r="I78" s="1489"/>
      <c r="J78" s="975" t="s">
        <v>11</v>
      </c>
      <c r="K78" s="946" t="s">
        <v>12</v>
      </c>
      <c r="L78" s="947"/>
    </row>
    <row r="79" spans="1:12" ht="15.75" customHeight="1">
      <c r="A79" s="29" t="s">
        <v>13</v>
      </c>
      <c r="B79" s="30" t="s">
        <v>14</v>
      </c>
      <c r="C79" s="948" t="s">
        <v>40</v>
      </c>
      <c r="D79" s="948" t="s">
        <v>40</v>
      </c>
      <c r="E79" s="949" t="s">
        <v>41</v>
      </c>
      <c r="F79" s="950"/>
      <c r="G79" s="976"/>
      <c r="H79" s="1486" t="s">
        <v>15</v>
      </c>
      <c r="I79" s="1487"/>
      <c r="J79" s="977" t="s">
        <v>16</v>
      </c>
      <c r="K79" s="951" t="s">
        <v>17</v>
      </c>
      <c r="L79" s="952"/>
    </row>
    <row r="80" spans="1:12" ht="26.25" thickBot="1">
      <c r="A80" s="31" t="s">
        <v>18</v>
      </c>
      <c r="B80" s="32" t="s">
        <v>19</v>
      </c>
      <c r="C80" s="871" t="s">
        <v>525</v>
      </c>
      <c r="D80" s="871" t="s">
        <v>522</v>
      </c>
      <c r="E80" s="942" t="s">
        <v>525</v>
      </c>
      <c r="F80" s="1224" t="s">
        <v>529</v>
      </c>
      <c r="G80" s="974" t="s">
        <v>20</v>
      </c>
      <c r="H80" s="66" t="s">
        <v>525</v>
      </c>
      <c r="I80" s="883" t="s">
        <v>20</v>
      </c>
      <c r="J80" s="978" t="s">
        <v>20</v>
      </c>
      <c r="K80" s="943" t="s">
        <v>525</v>
      </c>
      <c r="L80" s="979" t="s">
        <v>21</v>
      </c>
    </row>
    <row r="81" spans="1:12" ht="15" thickBot="1">
      <c r="A81" s="33" t="s">
        <v>22</v>
      </c>
      <c r="B81" s="34" t="s">
        <v>23</v>
      </c>
      <c r="C81" s="67">
        <v>13322.92313089613</v>
      </c>
      <c r="D81" s="67">
        <v>13161.32667318431</v>
      </c>
      <c r="E81" s="68">
        <v>13589.381593514052</v>
      </c>
      <c r="F81" s="1225">
        <v>13424.553206647997</v>
      </c>
      <c r="G81" s="980">
        <v>1.2278128316734571</v>
      </c>
      <c r="H81" s="69">
        <v>328.08889804567929</v>
      </c>
      <c r="I81" s="69">
        <v>1.9633417768599064</v>
      </c>
      <c r="J81" s="70">
        <v>-0.60847179967236131</v>
      </c>
      <c r="K81" s="69">
        <v>100</v>
      </c>
      <c r="L81" s="981" t="s">
        <v>23</v>
      </c>
    </row>
    <row r="82" spans="1:12" ht="15" thickBot="1">
      <c r="A82" s="35"/>
      <c r="B82" s="36"/>
      <c r="C82" s="71"/>
      <c r="D82" s="71"/>
      <c r="E82" s="71"/>
      <c r="F82" s="71"/>
      <c r="G82" s="982"/>
      <c r="H82" s="70"/>
      <c r="I82" s="70"/>
      <c r="J82" s="70"/>
      <c r="K82" s="70"/>
      <c r="L82" s="983"/>
    </row>
    <row r="83" spans="1:12" ht="15">
      <c r="A83" s="37" t="s">
        <v>107</v>
      </c>
      <c r="B83" s="38" t="s">
        <v>23</v>
      </c>
      <c r="C83" s="72">
        <v>13036.98445571332</v>
      </c>
      <c r="D83" s="72">
        <v>11896.049019607843</v>
      </c>
      <c r="E83" s="73">
        <v>13297.724144827587</v>
      </c>
      <c r="F83" s="73">
        <v>12133.97</v>
      </c>
      <c r="G83" s="984">
        <v>9.5908770569532322</v>
      </c>
      <c r="H83" s="74">
        <v>241.65</v>
      </c>
      <c r="I83" s="74">
        <v>-2.3636363636363615</v>
      </c>
      <c r="J83" s="74">
        <v>50</v>
      </c>
      <c r="K83" s="74">
        <v>7.0638097480574522E-2</v>
      </c>
      <c r="L83" s="985">
        <v>2.3832574428854419E-2</v>
      </c>
    </row>
    <row r="84" spans="1:12" ht="15">
      <c r="A84" s="46" t="s">
        <v>108</v>
      </c>
      <c r="B84" s="75" t="s">
        <v>23</v>
      </c>
      <c r="C84" s="76">
        <v>14133.459635764999</v>
      </c>
      <c r="D84" s="76">
        <v>13748.101181627677</v>
      </c>
      <c r="E84" s="77">
        <v>14416.128828480299</v>
      </c>
      <c r="F84" s="77">
        <v>14023.06320526023</v>
      </c>
      <c r="G84" s="986">
        <v>2.8029940211110587</v>
      </c>
      <c r="H84" s="78">
        <v>357.81499528450172</v>
      </c>
      <c r="I84" s="78">
        <v>1.6237183883276003</v>
      </c>
      <c r="J84" s="78">
        <v>-1.0883084577114428</v>
      </c>
      <c r="K84" s="78">
        <v>37.449964680951261</v>
      </c>
      <c r="L84" s="987">
        <v>-0.18167585263169883</v>
      </c>
    </row>
    <row r="85" spans="1:12" ht="15">
      <c r="A85" s="39" t="s">
        <v>109</v>
      </c>
      <c r="B85" s="40" t="s">
        <v>23</v>
      </c>
      <c r="C85" s="79">
        <v>13941.019464085099</v>
      </c>
      <c r="D85" s="79">
        <v>13684.104358889723</v>
      </c>
      <c r="E85" s="80">
        <v>14219.839853366801</v>
      </c>
      <c r="F85" s="80">
        <v>13957.786446067517</v>
      </c>
      <c r="G85" s="988">
        <v>1.877471104117046</v>
      </c>
      <c r="H85" s="81">
        <v>390.84414414414414</v>
      </c>
      <c r="I85" s="81">
        <v>3.4607983898722807</v>
      </c>
      <c r="J85" s="81">
        <v>15.092165898617512</v>
      </c>
      <c r="K85" s="81">
        <v>11.761243230515658</v>
      </c>
      <c r="L85" s="989">
        <v>1.6044447282923961</v>
      </c>
    </row>
    <row r="86" spans="1:12" ht="15">
      <c r="A86" s="39" t="s">
        <v>110</v>
      </c>
      <c r="B86" s="40" t="s">
        <v>23</v>
      </c>
      <c r="C86" s="79" t="s">
        <v>99</v>
      </c>
      <c r="D86" s="79" t="s">
        <v>99</v>
      </c>
      <c r="E86" s="80" t="s">
        <v>99</v>
      </c>
      <c r="F86" s="80" t="s">
        <v>99</v>
      </c>
      <c r="G86" s="988" t="s">
        <v>99</v>
      </c>
      <c r="H86" s="81" t="s">
        <v>99</v>
      </c>
      <c r="I86" s="81" t="s">
        <v>99</v>
      </c>
      <c r="J86" s="81" t="s">
        <v>99</v>
      </c>
      <c r="K86" s="81" t="s">
        <v>99</v>
      </c>
      <c r="L86" s="989" t="s">
        <v>99</v>
      </c>
    </row>
    <row r="87" spans="1:12" ht="15">
      <c r="A87" s="39" t="s">
        <v>97</v>
      </c>
      <c r="B87" s="40" t="s">
        <v>23</v>
      </c>
      <c r="C87" s="79">
        <v>11472.283920182103</v>
      </c>
      <c r="D87" s="79">
        <v>11347.405919018158</v>
      </c>
      <c r="E87" s="80">
        <v>11701.729598585745</v>
      </c>
      <c r="F87" s="80">
        <v>11574.354037398522</v>
      </c>
      <c r="G87" s="988">
        <v>1.1004982288916842</v>
      </c>
      <c r="H87" s="81">
        <v>288.5015018773467</v>
      </c>
      <c r="I87" s="81">
        <v>-3.2100825708438807E-2</v>
      </c>
      <c r="J87" s="81">
        <v>3.229974160206718</v>
      </c>
      <c r="K87" s="81">
        <v>28.219919943489526</v>
      </c>
      <c r="L87" s="989">
        <v>1.0493138119660088</v>
      </c>
    </row>
    <row r="88" spans="1:12" ht="15.75" thickBot="1">
      <c r="A88" s="41" t="s">
        <v>111</v>
      </c>
      <c r="B88" s="42" t="s">
        <v>23</v>
      </c>
      <c r="C88" s="82">
        <v>13528.858234107465</v>
      </c>
      <c r="D88" s="82">
        <v>13777.242980458735</v>
      </c>
      <c r="E88" s="83">
        <v>13799.435398789616</v>
      </c>
      <c r="F88" s="83">
        <v>14052.787840067911</v>
      </c>
      <c r="G88" s="990">
        <v>-1.8028624936322317</v>
      </c>
      <c r="H88" s="84">
        <v>295.72804814233388</v>
      </c>
      <c r="I88" s="84">
        <v>2.1299238291297953</v>
      </c>
      <c r="J88" s="84">
        <v>-10.533707865168539</v>
      </c>
      <c r="K88" s="84">
        <v>22.498234047562985</v>
      </c>
      <c r="L88" s="991">
        <v>-2.4959152620555507</v>
      </c>
    </row>
    <row r="89" spans="1:12" ht="15" thickBot="1">
      <c r="A89" s="35"/>
      <c r="B89" s="43"/>
      <c r="C89" s="71"/>
      <c r="D89" s="71"/>
      <c r="E89" s="71"/>
      <c r="F89" s="71"/>
      <c r="G89" s="982"/>
      <c r="H89" s="70"/>
      <c r="I89" s="70"/>
      <c r="J89" s="70"/>
      <c r="K89" s="70"/>
      <c r="L89" s="983"/>
    </row>
    <row r="90" spans="1:12" ht="14.25">
      <c r="A90" s="44" t="s">
        <v>112</v>
      </c>
      <c r="B90" s="45" t="s">
        <v>25</v>
      </c>
      <c r="C90" s="85" t="s">
        <v>99</v>
      </c>
      <c r="D90" s="85" t="s">
        <v>99</v>
      </c>
      <c r="E90" s="86" t="s">
        <v>99</v>
      </c>
      <c r="F90" s="86" t="s">
        <v>99</v>
      </c>
      <c r="G90" s="992" t="s">
        <v>99</v>
      </c>
      <c r="H90" s="87" t="s">
        <v>99</v>
      </c>
      <c r="I90" s="87" t="s">
        <v>99</v>
      </c>
      <c r="J90" s="88" t="s">
        <v>99</v>
      </c>
      <c r="K90" s="88" t="s">
        <v>99</v>
      </c>
      <c r="L90" s="993" t="s">
        <v>99</v>
      </c>
    </row>
    <row r="91" spans="1:12" ht="15">
      <c r="A91" s="46" t="s">
        <v>112</v>
      </c>
      <c r="B91" s="47" t="s">
        <v>26</v>
      </c>
      <c r="C91" s="79" t="s">
        <v>99</v>
      </c>
      <c r="D91" s="79" t="s">
        <v>99</v>
      </c>
      <c r="E91" s="80" t="s">
        <v>99</v>
      </c>
      <c r="F91" s="80" t="s">
        <v>99</v>
      </c>
      <c r="G91" s="988" t="s">
        <v>99</v>
      </c>
      <c r="H91" s="81" t="s">
        <v>99</v>
      </c>
      <c r="I91" s="81" t="s">
        <v>99</v>
      </c>
      <c r="J91" s="89" t="s">
        <v>99</v>
      </c>
      <c r="K91" s="89" t="s">
        <v>99</v>
      </c>
      <c r="L91" s="994" t="s">
        <v>99</v>
      </c>
    </row>
    <row r="92" spans="1:12" ht="15">
      <c r="A92" s="46" t="s">
        <v>112</v>
      </c>
      <c r="B92" s="47" t="s">
        <v>27</v>
      </c>
      <c r="C92" s="79" t="s">
        <v>99</v>
      </c>
      <c r="D92" s="79" t="s">
        <v>99</v>
      </c>
      <c r="E92" s="80" t="s">
        <v>99</v>
      </c>
      <c r="F92" s="80" t="s">
        <v>99</v>
      </c>
      <c r="G92" s="988" t="s">
        <v>99</v>
      </c>
      <c r="H92" s="81" t="s">
        <v>99</v>
      </c>
      <c r="I92" s="81" t="s">
        <v>99</v>
      </c>
      <c r="J92" s="89" t="s">
        <v>99</v>
      </c>
      <c r="K92" s="89" t="s">
        <v>99</v>
      </c>
      <c r="L92" s="994" t="s">
        <v>99</v>
      </c>
    </row>
    <row r="93" spans="1:12" ht="14.25">
      <c r="A93" s="44" t="s">
        <v>112</v>
      </c>
      <c r="B93" s="48" t="s">
        <v>28</v>
      </c>
      <c r="C93" s="90" t="s">
        <v>253</v>
      </c>
      <c r="D93" s="90" t="s">
        <v>99</v>
      </c>
      <c r="E93" s="91" t="s">
        <v>253</v>
      </c>
      <c r="F93" s="91" t="s">
        <v>99</v>
      </c>
      <c r="G93" s="995" t="s">
        <v>99</v>
      </c>
      <c r="H93" s="92" t="s">
        <v>253</v>
      </c>
      <c r="I93" s="92" t="s">
        <v>99</v>
      </c>
      <c r="J93" s="93" t="s">
        <v>99</v>
      </c>
      <c r="K93" s="93">
        <v>1.177301624676242E-2</v>
      </c>
      <c r="L93" s="1448" t="s">
        <v>99</v>
      </c>
    </row>
    <row r="94" spans="1:12" ht="15">
      <c r="A94" s="46" t="s">
        <v>112</v>
      </c>
      <c r="B94" s="47" t="s">
        <v>29</v>
      </c>
      <c r="C94" s="79" t="s">
        <v>99</v>
      </c>
      <c r="D94" s="79" t="s">
        <v>99</v>
      </c>
      <c r="E94" s="80" t="s">
        <v>99</v>
      </c>
      <c r="F94" s="80" t="s">
        <v>99</v>
      </c>
      <c r="G94" s="988" t="s">
        <v>99</v>
      </c>
      <c r="H94" s="81" t="s">
        <v>99</v>
      </c>
      <c r="I94" s="81" t="s">
        <v>99</v>
      </c>
      <c r="J94" s="89" t="s">
        <v>99</v>
      </c>
      <c r="K94" s="89" t="s">
        <v>99</v>
      </c>
      <c r="L94" s="994" t="s">
        <v>99</v>
      </c>
    </row>
    <row r="95" spans="1:12" ht="15">
      <c r="A95" s="46" t="s">
        <v>112</v>
      </c>
      <c r="B95" s="47" t="s">
        <v>30</v>
      </c>
      <c r="C95" s="79" t="s">
        <v>253</v>
      </c>
      <c r="D95" s="79" t="s">
        <v>99</v>
      </c>
      <c r="E95" s="80" t="s">
        <v>253</v>
      </c>
      <c r="F95" s="1450" t="s">
        <v>99</v>
      </c>
      <c r="G95" s="988" t="s">
        <v>99</v>
      </c>
      <c r="H95" s="81" t="s">
        <v>253</v>
      </c>
      <c r="I95" s="81" t="s">
        <v>99</v>
      </c>
      <c r="J95" s="89" t="s">
        <v>99</v>
      </c>
      <c r="K95" s="89">
        <v>1.177301624676242E-2</v>
      </c>
      <c r="L95" s="1451" t="s">
        <v>99</v>
      </c>
    </row>
    <row r="96" spans="1:12" ht="14.25">
      <c r="A96" s="44" t="s">
        <v>112</v>
      </c>
      <c r="B96" s="48" t="s">
        <v>31</v>
      </c>
      <c r="C96" s="90">
        <v>12942.131732864087</v>
      </c>
      <c r="D96" s="90">
        <v>11896.049019607843</v>
      </c>
      <c r="E96" s="91">
        <v>13200.974367521369</v>
      </c>
      <c r="F96" s="91">
        <v>12133.97</v>
      </c>
      <c r="G96" s="995">
        <v>8.7935306212341811</v>
      </c>
      <c r="H96" s="92">
        <v>233.98000000000002</v>
      </c>
      <c r="I96" s="92">
        <v>-5.4626262626262552</v>
      </c>
      <c r="J96" s="93">
        <v>25</v>
      </c>
      <c r="K96" s="93">
        <v>5.8865081233812108E-2</v>
      </c>
      <c r="L96" s="996">
        <v>1.2059558182092006E-2</v>
      </c>
    </row>
    <row r="97" spans="1:12" ht="15">
      <c r="A97" s="46" t="s">
        <v>112</v>
      </c>
      <c r="B97" s="47" t="s">
        <v>32</v>
      </c>
      <c r="C97" s="79">
        <v>12626.036274509805</v>
      </c>
      <c r="D97" s="79">
        <v>11896.049019607843</v>
      </c>
      <c r="E97" s="80">
        <v>12878.557000000001</v>
      </c>
      <c r="F97" s="80">
        <v>12133.97</v>
      </c>
      <c r="G97" s="988">
        <v>6.1363840523752851</v>
      </c>
      <c r="H97" s="81">
        <v>203.3</v>
      </c>
      <c r="I97" s="81">
        <v>-17.858585858585855</v>
      </c>
      <c r="J97" s="89">
        <v>-25</v>
      </c>
      <c r="K97" s="89">
        <v>3.5319048740287261E-2</v>
      </c>
      <c r="L97" s="994">
        <v>-1.1486474311432841E-2</v>
      </c>
    </row>
    <row r="98" spans="1:12" ht="15.75" thickBot="1">
      <c r="A98" s="49" t="s">
        <v>112</v>
      </c>
      <c r="B98" s="50" t="s">
        <v>33</v>
      </c>
      <c r="C98" s="94" t="s">
        <v>253</v>
      </c>
      <c r="D98" s="94" t="s">
        <v>99</v>
      </c>
      <c r="E98" s="95" t="s">
        <v>253</v>
      </c>
      <c r="F98" s="1452" t="s">
        <v>99</v>
      </c>
      <c r="G98" s="997" t="s">
        <v>99</v>
      </c>
      <c r="H98" s="89">
        <v>280</v>
      </c>
      <c r="I98" s="89" t="s">
        <v>99</v>
      </c>
      <c r="J98" s="89" t="s">
        <v>99</v>
      </c>
      <c r="K98" s="89">
        <v>2.3546032493524841E-2</v>
      </c>
      <c r="L98" s="1451" t="s">
        <v>99</v>
      </c>
    </row>
    <row r="99" spans="1:12" ht="15" thickBot="1">
      <c r="A99" s="35"/>
      <c r="B99" s="43"/>
      <c r="C99" s="71"/>
      <c r="D99" s="71"/>
      <c r="E99" s="71"/>
      <c r="F99" s="71"/>
      <c r="G99" s="982"/>
      <c r="H99" s="70"/>
      <c r="I99" s="70"/>
      <c r="J99" s="70"/>
      <c r="K99" s="70"/>
      <c r="L99" s="983"/>
    </row>
    <row r="100" spans="1:12" ht="14.25">
      <c r="A100" s="44" t="s">
        <v>113</v>
      </c>
      <c r="B100" s="45" t="s">
        <v>25</v>
      </c>
      <c r="C100" s="85">
        <v>14241.315829533476</v>
      </c>
      <c r="D100" s="85">
        <v>14071.875501355013</v>
      </c>
      <c r="E100" s="86">
        <v>14526.142146124146</v>
      </c>
      <c r="F100" s="86">
        <v>14353.313011382113</v>
      </c>
      <c r="G100" s="992">
        <v>1.2041062199715145</v>
      </c>
      <c r="H100" s="87">
        <v>418.26149068322985</v>
      </c>
      <c r="I100" s="87">
        <v>0.88054089136676506</v>
      </c>
      <c r="J100" s="88">
        <v>-9.5505617977528079</v>
      </c>
      <c r="K100" s="88">
        <v>1.8954556157287497</v>
      </c>
      <c r="L100" s="993">
        <v>-0.18739016007279496</v>
      </c>
    </row>
    <row r="101" spans="1:12" ht="15">
      <c r="A101" s="46" t="s">
        <v>113</v>
      </c>
      <c r="B101" s="47" t="s">
        <v>26</v>
      </c>
      <c r="C101" s="79">
        <v>14357.876470588235</v>
      </c>
      <c r="D101" s="79">
        <v>14147.535294117648</v>
      </c>
      <c r="E101" s="80">
        <v>14645.034</v>
      </c>
      <c r="F101" s="80">
        <v>14430.486000000001</v>
      </c>
      <c r="G101" s="988">
        <v>1.4867690526847042</v>
      </c>
      <c r="H101" s="81">
        <v>405.7</v>
      </c>
      <c r="I101" s="81">
        <v>-0.66111655239960543</v>
      </c>
      <c r="J101" s="89">
        <v>-26.126126126126124</v>
      </c>
      <c r="K101" s="89">
        <v>0.96538733223451856</v>
      </c>
      <c r="L101" s="994">
        <v>-0.33346593245071432</v>
      </c>
    </row>
    <row r="102" spans="1:12" ht="15">
      <c r="A102" s="46" t="s">
        <v>113</v>
      </c>
      <c r="B102" s="47" t="s">
        <v>27</v>
      </c>
      <c r="C102" s="79">
        <v>14127.492156862745</v>
      </c>
      <c r="D102" s="79">
        <v>13951.409803921568</v>
      </c>
      <c r="E102" s="80">
        <v>14410.041999999999</v>
      </c>
      <c r="F102" s="80">
        <v>14230.438</v>
      </c>
      <c r="G102" s="988">
        <v>1.262111538660998</v>
      </c>
      <c r="H102" s="81">
        <v>431.3</v>
      </c>
      <c r="I102" s="81">
        <v>1.5062367615909706</v>
      </c>
      <c r="J102" s="89">
        <v>17.910447761194028</v>
      </c>
      <c r="K102" s="89">
        <v>0.93006828349423121</v>
      </c>
      <c r="L102" s="994">
        <v>0.14607577237791947</v>
      </c>
    </row>
    <row r="103" spans="1:12" ht="14.25">
      <c r="A103" s="44" t="s">
        <v>113</v>
      </c>
      <c r="B103" s="48" t="s">
        <v>28</v>
      </c>
      <c r="C103" s="90">
        <v>14469.044863363779</v>
      </c>
      <c r="D103" s="90">
        <v>14052.690796636372</v>
      </c>
      <c r="E103" s="91">
        <v>14758.425760631055</v>
      </c>
      <c r="F103" s="91">
        <v>14333.7446125691</v>
      </c>
      <c r="G103" s="995">
        <v>2.9628067161846618</v>
      </c>
      <c r="H103" s="92">
        <v>382.65240040858015</v>
      </c>
      <c r="I103" s="92">
        <v>0.94931921467206881</v>
      </c>
      <c r="J103" s="93">
        <v>3.5978835978835977</v>
      </c>
      <c r="K103" s="93">
        <v>11.52578290558041</v>
      </c>
      <c r="L103" s="996">
        <v>0.467978084611536</v>
      </c>
    </row>
    <row r="104" spans="1:12" ht="15">
      <c r="A104" s="46" t="s">
        <v>113</v>
      </c>
      <c r="B104" s="47" t="s">
        <v>29</v>
      </c>
      <c r="C104" s="79">
        <v>14616.635294117648</v>
      </c>
      <c r="D104" s="79">
        <v>14122.096078431372</v>
      </c>
      <c r="E104" s="80">
        <v>14908.968000000001</v>
      </c>
      <c r="F104" s="80">
        <v>14404.538</v>
      </c>
      <c r="G104" s="988">
        <v>3.5018825317410407</v>
      </c>
      <c r="H104" s="81">
        <v>374.4</v>
      </c>
      <c r="I104" s="81">
        <v>1.5184381778741773</v>
      </c>
      <c r="J104" s="89">
        <v>-1.5384615384615385</v>
      </c>
      <c r="K104" s="89">
        <v>6.0277843183423592</v>
      </c>
      <c r="L104" s="994">
        <v>-5.6933678381254182E-2</v>
      </c>
    </row>
    <row r="105" spans="1:12" ht="15">
      <c r="A105" s="46" t="s">
        <v>113</v>
      </c>
      <c r="B105" s="47" t="s">
        <v>30</v>
      </c>
      <c r="C105" s="79">
        <v>14314.361764705882</v>
      </c>
      <c r="D105" s="79">
        <v>13972.726470588235</v>
      </c>
      <c r="E105" s="80">
        <v>14600.648999999999</v>
      </c>
      <c r="F105" s="80">
        <v>14252.181</v>
      </c>
      <c r="G105" s="988">
        <v>2.4450152576647666</v>
      </c>
      <c r="H105" s="81">
        <v>391.7</v>
      </c>
      <c r="I105" s="81">
        <v>2.553626149130896E-2</v>
      </c>
      <c r="J105" s="89">
        <v>9.8823529411764692</v>
      </c>
      <c r="K105" s="89">
        <v>5.4979985872380501</v>
      </c>
      <c r="L105" s="994">
        <v>0.5249117629927893</v>
      </c>
    </row>
    <row r="106" spans="1:12" ht="14.25">
      <c r="A106" s="44" t="s">
        <v>113</v>
      </c>
      <c r="B106" s="48" t="s">
        <v>31</v>
      </c>
      <c r="C106" s="90">
        <v>13942.447931441131</v>
      </c>
      <c r="D106" s="90">
        <v>13558.19064013816</v>
      </c>
      <c r="E106" s="91">
        <v>14221.296890069954</v>
      </c>
      <c r="F106" s="91">
        <v>13829.354452940925</v>
      </c>
      <c r="G106" s="995">
        <v>2.8341340043220886</v>
      </c>
      <c r="H106" s="92">
        <v>341.13312101910827</v>
      </c>
      <c r="I106" s="92">
        <v>1.9492558463720489</v>
      </c>
      <c r="J106" s="93">
        <v>-2.4844720496894408</v>
      </c>
      <c r="K106" s="93">
        <v>24.028726159642101</v>
      </c>
      <c r="L106" s="996">
        <v>-0.46226377717044187</v>
      </c>
    </row>
    <row r="107" spans="1:12" ht="15">
      <c r="A107" s="46" t="s">
        <v>113</v>
      </c>
      <c r="B107" s="47" t="s">
        <v>32</v>
      </c>
      <c r="C107" s="79">
        <v>14012.625490196078</v>
      </c>
      <c r="D107" s="79">
        <v>13586.377450980392</v>
      </c>
      <c r="E107" s="80">
        <v>14292.878000000001</v>
      </c>
      <c r="F107" s="80">
        <v>13858.105</v>
      </c>
      <c r="G107" s="988">
        <v>3.1373192799448488</v>
      </c>
      <c r="H107" s="81">
        <v>327.7</v>
      </c>
      <c r="I107" s="81">
        <v>0.58317986494781371</v>
      </c>
      <c r="J107" s="89">
        <v>-11.564625850340136</v>
      </c>
      <c r="K107" s="89">
        <v>15.304921120791146</v>
      </c>
      <c r="L107" s="994">
        <v>-1.8961086007159906</v>
      </c>
    </row>
    <row r="108" spans="1:12" ht="15.75" thickBot="1">
      <c r="A108" s="49" t="s">
        <v>113</v>
      </c>
      <c r="B108" s="50" t="s">
        <v>33</v>
      </c>
      <c r="C108" s="94">
        <v>13831.826470588236</v>
      </c>
      <c r="D108" s="94">
        <v>13497.230392156862</v>
      </c>
      <c r="E108" s="95">
        <v>14108.463</v>
      </c>
      <c r="F108" s="95">
        <v>13767.174999999999</v>
      </c>
      <c r="G108" s="997">
        <v>2.4789980515247354</v>
      </c>
      <c r="H108" s="89">
        <v>364.7</v>
      </c>
      <c r="I108" s="89">
        <v>2.6167698368036048</v>
      </c>
      <c r="J108" s="89">
        <v>18.940609951845907</v>
      </c>
      <c r="K108" s="89">
        <v>8.7238050388509549</v>
      </c>
      <c r="L108" s="994">
        <v>1.4338448235455488</v>
      </c>
    </row>
    <row r="109" spans="1:12" ht="15.75" thickBot="1">
      <c r="A109" s="51"/>
      <c r="B109" s="52"/>
      <c r="C109" s="96"/>
      <c r="D109" s="96"/>
      <c r="E109" s="96"/>
      <c r="F109" s="96"/>
      <c r="G109" s="998"/>
      <c r="H109" s="97"/>
      <c r="I109" s="97"/>
      <c r="J109" s="97"/>
      <c r="K109" s="97"/>
      <c r="L109" s="999"/>
    </row>
    <row r="110" spans="1:12" ht="15">
      <c r="A110" s="46" t="s">
        <v>114</v>
      </c>
      <c r="B110" s="53" t="s">
        <v>30</v>
      </c>
      <c r="C110" s="98">
        <v>14146.446078431372</v>
      </c>
      <c r="D110" s="98">
        <v>13911.23137254902</v>
      </c>
      <c r="E110" s="99">
        <v>14429.375</v>
      </c>
      <c r="F110" s="99">
        <v>14189.456</v>
      </c>
      <c r="G110" s="1000">
        <v>1.6908259203171696</v>
      </c>
      <c r="H110" s="100">
        <v>409.9</v>
      </c>
      <c r="I110" s="100">
        <v>-0.19478938397857595</v>
      </c>
      <c r="J110" s="100">
        <v>11.920529801324504</v>
      </c>
      <c r="K110" s="100">
        <v>3.9792794914056984</v>
      </c>
      <c r="L110" s="1001">
        <v>0.44546250100083062</v>
      </c>
    </row>
    <row r="111" spans="1:12" ht="15.75" thickBot="1">
      <c r="A111" s="49" t="s">
        <v>114</v>
      </c>
      <c r="B111" s="50" t="s">
        <v>33</v>
      </c>
      <c r="C111" s="94">
        <v>13828.047058823529</v>
      </c>
      <c r="D111" s="94">
        <v>13545.95</v>
      </c>
      <c r="E111" s="95">
        <v>14104.608</v>
      </c>
      <c r="F111" s="95">
        <v>13816.869000000001</v>
      </c>
      <c r="G111" s="997">
        <v>2.0825195635856399</v>
      </c>
      <c r="H111" s="89">
        <v>381.1</v>
      </c>
      <c r="I111" s="89">
        <v>5.8023320377568108</v>
      </c>
      <c r="J111" s="89">
        <v>16.784452296819786</v>
      </c>
      <c r="K111" s="89">
        <v>7.7819637391099592</v>
      </c>
      <c r="L111" s="994">
        <v>1.1589822272915642</v>
      </c>
    </row>
    <row r="112" spans="1:12" ht="15.75" thickBot="1">
      <c r="A112" s="51"/>
      <c r="B112" s="52"/>
      <c r="C112" s="96"/>
      <c r="D112" s="96"/>
      <c r="E112" s="96"/>
      <c r="F112" s="96"/>
      <c r="G112" s="998"/>
      <c r="H112" s="97"/>
      <c r="I112" s="97"/>
      <c r="J112" s="97"/>
      <c r="K112" s="97"/>
      <c r="L112" s="999"/>
    </row>
    <row r="113" spans="1:12" ht="14.25">
      <c r="A113" s="44" t="s">
        <v>115</v>
      </c>
      <c r="B113" s="45" t="s">
        <v>25</v>
      </c>
      <c r="C113" s="85" t="s">
        <v>99</v>
      </c>
      <c r="D113" s="85" t="s">
        <v>99</v>
      </c>
      <c r="E113" s="86" t="s">
        <v>99</v>
      </c>
      <c r="F113" s="86" t="s">
        <v>99</v>
      </c>
      <c r="G113" s="992" t="s">
        <v>99</v>
      </c>
      <c r="H113" s="87" t="s">
        <v>99</v>
      </c>
      <c r="I113" s="87" t="s">
        <v>99</v>
      </c>
      <c r="J113" s="88" t="s">
        <v>99</v>
      </c>
      <c r="K113" s="88" t="s">
        <v>99</v>
      </c>
      <c r="L113" s="993" t="s">
        <v>99</v>
      </c>
    </row>
    <row r="114" spans="1:12" ht="15">
      <c r="A114" s="39" t="s">
        <v>115</v>
      </c>
      <c r="B114" s="47" t="s">
        <v>26</v>
      </c>
      <c r="C114" s="79" t="s">
        <v>99</v>
      </c>
      <c r="D114" s="79" t="s">
        <v>99</v>
      </c>
      <c r="E114" s="80" t="s">
        <v>99</v>
      </c>
      <c r="F114" s="80" t="s">
        <v>99</v>
      </c>
      <c r="G114" s="988" t="s">
        <v>99</v>
      </c>
      <c r="H114" s="81" t="s">
        <v>99</v>
      </c>
      <c r="I114" s="81" t="s">
        <v>99</v>
      </c>
      <c r="J114" s="89" t="s">
        <v>99</v>
      </c>
      <c r="K114" s="89" t="s">
        <v>99</v>
      </c>
      <c r="L114" s="994" t="s">
        <v>99</v>
      </c>
    </row>
    <row r="115" spans="1:12" ht="15">
      <c r="A115" s="39" t="s">
        <v>115</v>
      </c>
      <c r="B115" s="47" t="s">
        <v>27</v>
      </c>
      <c r="C115" s="79" t="s">
        <v>99</v>
      </c>
      <c r="D115" s="79" t="s">
        <v>99</v>
      </c>
      <c r="E115" s="80" t="s">
        <v>99</v>
      </c>
      <c r="F115" s="80" t="s">
        <v>99</v>
      </c>
      <c r="G115" s="988" t="s">
        <v>99</v>
      </c>
      <c r="H115" s="81" t="s">
        <v>99</v>
      </c>
      <c r="I115" s="81" t="s">
        <v>99</v>
      </c>
      <c r="J115" s="89" t="s">
        <v>99</v>
      </c>
      <c r="K115" s="89" t="s">
        <v>99</v>
      </c>
      <c r="L115" s="994" t="s">
        <v>99</v>
      </c>
    </row>
    <row r="116" spans="1:12" ht="15">
      <c r="A116" s="39" t="s">
        <v>115</v>
      </c>
      <c r="B116" s="47" t="s">
        <v>34</v>
      </c>
      <c r="C116" s="79" t="s">
        <v>99</v>
      </c>
      <c r="D116" s="79" t="s">
        <v>99</v>
      </c>
      <c r="E116" s="80" t="s">
        <v>99</v>
      </c>
      <c r="F116" s="80" t="s">
        <v>99</v>
      </c>
      <c r="G116" s="988" t="s">
        <v>99</v>
      </c>
      <c r="H116" s="81" t="s">
        <v>99</v>
      </c>
      <c r="I116" s="81" t="s">
        <v>99</v>
      </c>
      <c r="J116" s="89" t="s">
        <v>99</v>
      </c>
      <c r="K116" s="89" t="s">
        <v>99</v>
      </c>
      <c r="L116" s="994" t="s">
        <v>99</v>
      </c>
    </row>
    <row r="117" spans="1:12" ht="14.25">
      <c r="A117" s="54" t="s">
        <v>115</v>
      </c>
      <c r="B117" s="48" t="s">
        <v>28</v>
      </c>
      <c r="C117" s="90" t="s">
        <v>99</v>
      </c>
      <c r="D117" s="90" t="s">
        <v>99</v>
      </c>
      <c r="E117" s="91" t="s">
        <v>99</v>
      </c>
      <c r="F117" s="91" t="s">
        <v>99</v>
      </c>
      <c r="G117" s="995" t="s">
        <v>99</v>
      </c>
      <c r="H117" s="92" t="s">
        <v>99</v>
      </c>
      <c r="I117" s="92" t="s">
        <v>99</v>
      </c>
      <c r="J117" s="93" t="s">
        <v>99</v>
      </c>
      <c r="K117" s="93" t="s">
        <v>99</v>
      </c>
      <c r="L117" s="996" t="s">
        <v>99</v>
      </c>
    </row>
    <row r="118" spans="1:12" ht="15">
      <c r="A118" s="39" t="s">
        <v>115</v>
      </c>
      <c r="B118" s="47" t="s">
        <v>30</v>
      </c>
      <c r="C118" s="79" t="s">
        <v>99</v>
      </c>
      <c r="D118" s="79" t="s">
        <v>99</v>
      </c>
      <c r="E118" s="80" t="s">
        <v>99</v>
      </c>
      <c r="F118" s="80" t="s">
        <v>99</v>
      </c>
      <c r="G118" s="988" t="s">
        <v>99</v>
      </c>
      <c r="H118" s="81" t="s">
        <v>99</v>
      </c>
      <c r="I118" s="81" t="s">
        <v>99</v>
      </c>
      <c r="J118" s="89" t="s">
        <v>99</v>
      </c>
      <c r="K118" s="89" t="s">
        <v>99</v>
      </c>
      <c r="L118" s="994" t="s">
        <v>99</v>
      </c>
    </row>
    <row r="119" spans="1:12" ht="15">
      <c r="A119" s="39" t="s">
        <v>115</v>
      </c>
      <c r="B119" s="47" t="s">
        <v>35</v>
      </c>
      <c r="C119" s="79" t="s">
        <v>99</v>
      </c>
      <c r="D119" s="79" t="s">
        <v>99</v>
      </c>
      <c r="E119" s="80" t="s">
        <v>99</v>
      </c>
      <c r="F119" s="80" t="s">
        <v>99</v>
      </c>
      <c r="G119" s="988" t="s">
        <v>99</v>
      </c>
      <c r="H119" s="81" t="s">
        <v>99</v>
      </c>
      <c r="I119" s="81" t="s">
        <v>99</v>
      </c>
      <c r="J119" s="89" t="s">
        <v>99</v>
      </c>
      <c r="K119" s="89" t="s">
        <v>99</v>
      </c>
      <c r="L119" s="994" t="s">
        <v>99</v>
      </c>
    </row>
    <row r="120" spans="1:12" ht="14.25">
      <c r="A120" s="54" t="s">
        <v>115</v>
      </c>
      <c r="B120" s="48" t="s">
        <v>31</v>
      </c>
      <c r="C120" s="90" t="s">
        <v>99</v>
      </c>
      <c r="D120" s="90" t="s">
        <v>99</v>
      </c>
      <c r="E120" s="91" t="s">
        <v>99</v>
      </c>
      <c r="F120" s="91" t="s">
        <v>99</v>
      </c>
      <c r="G120" s="995" t="s">
        <v>99</v>
      </c>
      <c r="H120" s="92" t="s">
        <v>99</v>
      </c>
      <c r="I120" s="92" t="s">
        <v>99</v>
      </c>
      <c r="J120" s="93" t="s">
        <v>99</v>
      </c>
      <c r="K120" s="93" t="s">
        <v>99</v>
      </c>
      <c r="L120" s="996" t="s">
        <v>99</v>
      </c>
    </row>
    <row r="121" spans="1:12" ht="15">
      <c r="A121" s="39" t="s">
        <v>115</v>
      </c>
      <c r="B121" s="47" t="s">
        <v>33</v>
      </c>
      <c r="C121" s="79" t="s">
        <v>99</v>
      </c>
      <c r="D121" s="79" t="s">
        <v>99</v>
      </c>
      <c r="E121" s="80" t="s">
        <v>99</v>
      </c>
      <c r="F121" s="80" t="s">
        <v>99</v>
      </c>
      <c r="G121" s="988" t="s">
        <v>99</v>
      </c>
      <c r="H121" s="81" t="s">
        <v>99</v>
      </c>
      <c r="I121" s="81" t="s">
        <v>99</v>
      </c>
      <c r="J121" s="89" t="s">
        <v>99</v>
      </c>
      <c r="K121" s="89" t="s">
        <v>99</v>
      </c>
      <c r="L121" s="994" t="s">
        <v>99</v>
      </c>
    </row>
    <row r="122" spans="1:12" ht="15.75" thickBot="1">
      <c r="A122" s="55" t="s">
        <v>115</v>
      </c>
      <c r="B122" s="47" t="s">
        <v>36</v>
      </c>
      <c r="C122" s="94" t="s">
        <v>99</v>
      </c>
      <c r="D122" s="94" t="s">
        <v>99</v>
      </c>
      <c r="E122" s="95" t="s">
        <v>99</v>
      </c>
      <c r="F122" s="95" t="s">
        <v>99</v>
      </c>
      <c r="G122" s="997" t="s">
        <v>99</v>
      </c>
      <c r="H122" s="89" t="s">
        <v>99</v>
      </c>
      <c r="I122" s="89" t="s">
        <v>99</v>
      </c>
      <c r="J122" s="89" t="s">
        <v>99</v>
      </c>
      <c r="K122" s="89" t="s">
        <v>99</v>
      </c>
      <c r="L122" s="994" t="s">
        <v>99</v>
      </c>
    </row>
    <row r="123" spans="1:12" ht="15.75" thickBot="1">
      <c r="A123" s="51"/>
      <c r="B123" s="52"/>
      <c r="C123" s="96"/>
      <c r="D123" s="96"/>
      <c r="E123" s="96"/>
      <c r="F123" s="96"/>
      <c r="G123" s="998"/>
      <c r="H123" s="97"/>
      <c r="I123" s="97"/>
      <c r="J123" s="97"/>
      <c r="K123" s="97"/>
      <c r="L123" s="999"/>
    </row>
    <row r="124" spans="1:12" ht="14.25">
      <c r="A124" s="44" t="s">
        <v>24</v>
      </c>
      <c r="B124" s="45" t="s">
        <v>28</v>
      </c>
      <c r="C124" s="85">
        <v>12119.246908343373</v>
      </c>
      <c r="D124" s="85">
        <v>12285.27871455929</v>
      </c>
      <c r="E124" s="86">
        <v>12361.631846510241</v>
      </c>
      <c r="F124" s="86">
        <v>12530.984288850475</v>
      </c>
      <c r="G124" s="992">
        <v>-1.3514695927830391</v>
      </c>
      <c r="H124" s="87">
        <v>352.11999999999995</v>
      </c>
      <c r="I124" s="87">
        <v>-3.2155748247106208</v>
      </c>
      <c r="J124" s="88">
        <v>19.49685534591195</v>
      </c>
      <c r="K124" s="88">
        <v>2.2368730868848599</v>
      </c>
      <c r="L124" s="993">
        <v>0.3763535455789857</v>
      </c>
    </row>
    <row r="125" spans="1:12" ht="15">
      <c r="A125" s="46" t="s">
        <v>24</v>
      </c>
      <c r="B125" s="47" t="s">
        <v>29</v>
      </c>
      <c r="C125" s="79">
        <v>11818.374509803922</v>
      </c>
      <c r="D125" s="79">
        <v>12613.963725490195</v>
      </c>
      <c r="E125" s="80">
        <v>12054.742</v>
      </c>
      <c r="F125" s="80">
        <v>12866.243</v>
      </c>
      <c r="G125" s="988">
        <v>-6.3072102710946796</v>
      </c>
      <c r="H125" s="81">
        <v>315.39999999999998</v>
      </c>
      <c r="I125" s="81">
        <v>-8.9491916859122398</v>
      </c>
      <c r="J125" s="89">
        <v>118.18181818181819</v>
      </c>
      <c r="K125" s="89">
        <v>0.28255238992229809</v>
      </c>
      <c r="L125" s="994">
        <v>0.1538372015300678</v>
      </c>
    </row>
    <row r="126" spans="1:12" ht="15">
      <c r="A126" s="46" t="s">
        <v>24</v>
      </c>
      <c r="B126" s="47" t="s">
        <v>30</v>
      </c>
      <c r="C126" s="79">
        <v>12237.896078431373</v>
      </c>
      <c r="D126" s="79">
        <v>12278.519607843136</v>
      </c>
      <c r="E126" s="80">
        <v>12482.654</v>
      </c>
      <c r="F126" s="80">
        <v>12524.09</v>
      </c>
      <c r="G126" s="988">
        <v>-0.33085038513776005</v>
      </c>
      <c r="H126" s="81">
        <v>344.2</v>
      </c>
      <c r="I126" s="81">
        <v>-1.9931662870159454</v>
      </c>
      <c r="J126" s="89">
        <v>10.416666666666668</v>
      </c>
      <c r="K126" s="89">
        <v>1.2479397221568167</v>
      </c>
      <c r="L126" s="994">
        <v>0.12460716891553414</v>
      </c>
    </row>
    <row r="127" spans="1:12" ht="15">
      <c r="A127" s="46" t="s">
        <v>24</v>
      </c>
      <c r="B127" s="47" t="s">
        <v>35</v>
      </c>
      <c r="C127" s="79">
        <v>12029.448039215686</v>
      </c>
      <c r="D127" s="79">
        <v>12234.866666666667</v>
      </c>
      <c r="E127" s="80">
        <v>12270.037</v>
      </c>
      <c r="F127" s="80">
        <v>12479.564</v>
      </c>
      <c r="G127" s="988">
        <v>-1.678960899595531</v>
      </c>
      <c r="H127" s="81">
        <v>380.8</v>
      </c>
      <c r="I127" s="81">
        <v>-2.5588536335721597</v>
      </c>
      <c r="J127" s="89">
        <v>15.384615384615385</v>
      </c>
      <c r="K127" s="89">
        <v>0.70638097480574524</v>
      </c>
      <c r="L127" s="994">
        <v>9.790917513338393E-2</v>
      </c>
    </row>
    <row r="128" spans="1:12" ht="14.25">
      <c r="A128" s="44" t="s">
        <v>24</v>
      </c>
      <c r="B128" s="48" t="s">
        <v>31</v>
      </c>
      <c r="C128" s="90">
        <v>11829.98993665263</v>
      </c>
      <c r="D128" s="90">
        <v>11621.696017896555</v>
      </c>
      <c r="E128" s="91">
        <v>12066.589735385682</v>
      </c>
      <c r="F128" s="91">
        <v>11854.129938254486</v>
      </c>
      <c r="G128" s="995">
        <v>1.7922850368424472</v>
      </c>
      <c r="H128" s="92">
        <v>302.34320261437909</v>
      </c>
      <c r="I128" s="92">
        <v>-0.75376675322508069</v>
      </c>
      <c r="J128" s="93">
        <v>5.9556786703601112</v>
      </c>
      <c r="K128" s="93">
        <v>18.012714857546502</v>
      </c>
      <c r="L128" s="996">
        <v>1.1159210358755445</v>
      </c>
    </row>
    <row r="129" spans="1:12" ht="15">
      <c r="A129" s="46" t="s">
        <v>24</v>
      </c>
      <c r="B129" s="47" t="s">
        <v>32</v>
      </c>
      <c r="C129" s="79">
        <v>11525.156862745098</v>
      </c>
      <c r="D129" s="79">
        <v>11345.489215686273</v>
      </c>
      <c r="E129" s="80">
        <v>11755.66</v>
      </c>
      <c r="F129" s="80">
        <v>11572.398999999999</v>
      </c>
      <c r="G129" s="988">
        <v>1.5836042293391406</v>
      </c>
      <c r="H129" s="81">
        <v>272.5</v>
      </c>
      <c r="I129" s="81">
        <v>-0.2196997436836407</v>
      </c>
      <c r="J129" s="89">
        <v>14.081632653061224</v>
      </c>
      <c r="K129" s="89">
        <v>6.581116081940193</v>
      </c>
      <c r="L129" s="994">
        <v>0.84743950810448077</v>
      </c>
    </row>
    <row r="130" spans="1:12" ht="15">
      <c r="A130" s="46" t="s">
        <v>24</v>
      </c>
      <c r="B130" s="47" t="s">
        <v>33</v>
      </c>
      <c r="C130" s="79">
        <v>11991.556862745099</v>
      </c>
      <c r="D130" s="79">
        <v>11726.228431372549</v>
      </c>
      <c r="E130" s="80">
        <v>12231.388000000001</v>
      </c>
      <c r="F130" s="80">
        <v>11960.753000000001</v>
      </c>
      <c r="G130" s="988">
        <v>2.262691989375587</v>
      </c>
      <c r="H130" s="81">
        <v>315.2</v>
      </c>
      <c r="I130" s="81">
        <v>0.15888147442008263</v>
      </c>
      <c r="J130" s="89">
        <v>2.1818181818181821</v>
      </c>
      <c r="K130" s="89">
        <v>9.9246526960207202</v>
      </c>
      <c r="L130" s="994">
        <v>0.27101356660344855</v>
      </c>
    </row>
    <row r="131" spans="1:12" ht="15">
      <c r="A131" s="46" t="s">
        <v>24</v>
      </c>
      <c r="B131" s="47" t="s">
        <v>36</v>
      </c>
      <c r="C131" s="79">
        <v>11908.866666666667</v>
      </c>
      <c r="D131" s="79">
        <v>11833.303921568626</v>
      </c>
      <c r="E131" s="80">
        <v>12147.044</v>
      </c>
      <c r="F131" s="80">
        <v>12069.97</v>
      </c>
      <c r="G131" s="988">
        <v>0.63855999642087369</v>
      </c>
      <c r="H131" s="81">
        <v>348</v>
      </c>
      <c r="I131" s="81">
        <v>-3.3601777284087815</v>
      </c>
      <c r="J131" s="89">
        <v>-0.77519379844961245</v>
      </c>
      <c r="K131" s="89">
        <v>1.5069460795855898</v>
      </c>
      <c r="L131" s="994">
        <v>-2.5320388323835097E-3</v>
      </c>
    </row>
    <row r="132" spans="1:12" ht="14.25">
      <c r="A132" s="44" t="s">
        <v>24</v>
      </c>
      <c r="B132" s="48" t="s">
        <v>37</v>
      </c>
      <c r="C132" s="90">
        <v>10184.188224041933</v>
      </c>
      <c r="D132" s="90">
        <v>10332.623330159404</v>
      </c>
      <c r="E132" s="91">
        <v>10387.871988522771</v>
      </c>
      <c r="F132" s="91">
        <v>10539.275796762591</v>
      </c>
      <c r="G132" s="995">
        <v>-1.4365674754078235</v>
      </c>
      <c r="H132" s="92">
        <v>239.36514032496305</v>
      </c>
      <c r="I132" s="92">
        <v>-0.15400919327232329</v>
      </c>
      <c r="J132" s="93">
        <v>-5.8414464534075101</v>
      </c>
      <c r="K132" s="93">
        <v>7.9703319990581587</v>
      </c>
      <c r="L132" s="996">
        <v>-0.44296076948853091</v>
      </c>
    </row>
    <row r="133" spans="1:12" ht="15">
      <c r="A133" s="46" t="s">
        <v>24</v>
      </c>
      <c r="B133" s="47" t="s">
        <v>101</v>
      </c>
      <c r="C133" s="101">
        <v>9523.6431372549014</v>
      </c>
      <c r="D133" s="101">
        <v>9615.8284313725489</v>
      </c>
      <c r="E133" s="102">
        <v>9714.116</v>
      </c>
      <c r="F133" s="102">
        <v>9808.1450000000004</v>
      </c>
      <c r="G133" s="1002">
        <v>-0.95868280903270131</v>
      </c>
      <c r="H133" s="103">
        <v>216.1</v>
      </c>
      <c r="I133" s="103">
        <v>-1.0983981693363871</v>
      </c>
      <c r="J133" s="104">
        <v>15.772870662460567</v>
      </c>
      <c r="K133" s="104">
        <v>4.3206969625618079</v>
      </c>
      <c r="L133" s="1003">
        <v>0.61135926071299007</v>
      </c>
    </row>
    <row r="134" spans="1:12" ht="15">
      <c r="A134" s="46" t="s">
        <v>24</v>
      </c>
      <c r="B134" s="47" t="s">
        <v>38</v>
      </c>
      <c r="C134" s="79">
        <v>10609.963725490197</v>
      </c>
      <c r="D134" s="79">
        <v>10582.10588235294</v>
      </c>
      <c r="E134" s="80">
        <v>10822.163</v>
      </c>
      <c r="F134" s="80">
        <v>10793.748</v>
      </c>
      <c r="G134" s="988">
        <v>0.26325424681029119</v>
      </c>
      <c r="H134" s="81">
        <v>245.4</v>
      </c>
      <c r="I134" s="81">
        <v>2.6778242677824289</v>
      </c>
      <c r="J134" s="89">
        <v>-28.571428571428569</v>
      </c>
      <c r="K134" s="89">
        <v>2.4134683305862961</v>
      </c>
      <c r="L134" s="994">
        <v>-0.94482794837462114</v>
      </c>
    </row>
    <row r="135" spans="1:12" ht="15.75" thickBot="1">
      <c r="A135" s="46" t="s">
        <v>24</v>
      </c>
      <c r="B135" s="47" t="s">
        <v>39</v>
      </c>
      <c r="C135" s="79">
        <v>11139.281372549018</v>
      </c>
      <c r="D135" s="79">
        <v>11275.62156862745</v>
      </c>
      <c r="E135" s="80">
        <v>11362.066999999999</v>
      </c>
      <c r="F135" s="80">
        <v>11501.134</v>
      </c>
      <c r="G135" s="988">
        <v>-1.2091590272750574</v>
      </c>
      <c r="H135" s="81">
        <v>308.89999999999998</v>
      </c>
      <c r="I135" s="81">
        <v>2.9323558813728603</v>
      </c>
      <c r="J135" s="89">
        <v>-8.695652173913043</v>
      </c>
      <c r="K135" s="89">
        <v>1.2361667059100543</v>
      </c>
      <c r="L135" s="994">
        <v>-0.10949208182689874</v>
      </c>
    </row>
    <row r="136" spans="1:12" ht="15.75" thickBot="1">
      <c r="A136" s="51"/>
      <c r="B136" s="52"/>
      <c r="C136" s="96"/>
      <c r="D136" s="96"/>
      <c r="E136" s="96"/>
      <c r="F136" s="96"/>
      <c r="G136" s="998"/>
      <c r="H136" s="97"/>
      <c r="I136" s="97"/>
      <c r="J136" s="97"/>
      <c r="K136" s="97"/>
      <c r="L136" s="999"/>
    </row>
    <row r="137" spans="1:12" ht="14.25">
      <c r="A137" s="44" t="s">
        <v>116</v>
      </c>
      <c r="B137" s="48" t="s">
        <v>25</v>
      </c>
      <c r="C137" s="90">
        <v>14218.752822978689</v>
      </c>
      <c r="D137" s="90">
        <v>14208.76776840343</v>
      </c>
      <c r="E137" s="91">
        <v>14503.127879438263</v>
      </c>
      <c r="F137" s="91">
        <v>14492.943123771498</v>
      </c>
      <c r="G137" s="995">
        <v>7.0273895231536404E-2</v>
      </c>
      <c r="H137" s="92">
        <v>349.42870370370372</v>
      </c>
      <c r="I137" s="92">
        <v>3.0281934309060414</v>
      </c>
      <c r="J137" s="93">
        <v>12.5</v>
      </c>
      <c r="K137" s="93">
        <v>1.2714857546503415</v>
      </c>
      <c r="L137" s="996">
        <v>0.14815320140905897</v>
      </c>
    </row>
    <row r="138" spans="1:12" ht="15">
      <c r="A138" s="46" t="s">
        <v>116</v>
      </c>
      <c r="B138" s="47" t="s">
        <v>26</v>
      </c>
      <c r="C138" s="79">
        <v>14875.314705882352</v>
      </c>
      <c r="D138" s="79">
        <v>14342.780392156863</v>
      </c>
      <c r="E138" s="80">
        <v>15172.821</v>
      </c>
      <c r="F138" s="80">
        <v>14629.636</v>
      </c>
      <c r="G138" s="988">
        <v>3.712908509822114</v>
      </c>
      <c r="H138" s="81">
        <v>307.8</v>
      </c>
      <c r="I138" s="81">
        <v>2.3271276595744679</v>
      </c>
      <c r="J138" s="89">
        <v>-25</v>
      </c>
      <c r="K138" s="89">
        <v>0.10595714622086178</v>
      </c>
      <c r="L138" s="994">
        <v>-3.4459422934298545E-2</v>
      </c>
    </row>
    <row r="139" spans="1:12" ht="15">
      <c r="A139" s="46" t="s">
        <v>116</v>
      </c>
      <c r="B139" s="47" t="s">
        <v>27</v>
      </c>
      <c r="C139" s="79">
        <v>14200.057843137254</v>
      </c>
      <c r="D139" s="79">
        <v>14190.449999999999</v>
      </c>
      <c r="E139" s="80">
        <v>14484.058999999999</v>
      </c>
      <c r="F139" s="80">
        <v>14474.259</v>
      </c>
      <c r="G139" s="988">
        <v>6.7706402103204541E-2</v>
      </c>
      <c r="H139" s="81">
        <v>343.4</v>
      </c>
      <c r="I139" s="81">
        <v>1.3278253172027148</v>
      </c>
      <c r="J139" s="89">
        <v>9.375</v>
      </c>
      <c r="K139" s="89">
        <v>0.82411113727336949</v>
      </c>
      <c r="L139" s="994">
        <v>7.5222768445847854E-2</v>
      </c>
    </row>
    <row r="140" spans="1:12" ht="15">
      <c r="A140" s="46" t="s">
        <v>116</v>
      </c>
      <c r="B140" s="47" t="s">
        <v>34</v>
      </c>
      <c r="C140" s="79">
        <v>14093.478431372549</v>
      </c>
      <c r="D140" s="79">
        <v>14196.856862745097</v>
      </c>
      <c r="E140" s="80">
        <v>14375.348</v>
      </c>
      <c r="F140" s="80">
        <v>14480.794</v>
      </c>
      <c r="G140" s="988">
        <v>-0.72817830293007357</v>
      </c>
      <c r="H140" s="81">
        <v>376.9</v>
      </c>
      <c r="I140" s="81">
        <v>3.8292011019283687</v>
      </c>
      <c r="J140" s="89">
        <v>45</v>
      </c>
      <c r="K140" s="89">
        <v>0.34141747115611021</v>
      </c>
      <c r="L140" s="994">
        <v>0.10738985589750971</v>
      </c>
    </row>
    <row r="141" spans="1:12" ht="14.25">
      <c r="A141" s="44" t="s">
        <v>116</v>
      </c>
      <c r="B141" s="48" t="s">
        <v>28</v>
      </c>
      <c r="C141" s="90">
        <v>14034.786930479264</v>
      </c>
      <c r="D141" s="90">
        <v>14407.361831429411</v>
      </c>
      <c r="E141" s="91">
        <v>14315.482669088849</v>
      </c>
      <c r="F141" s="91">
        <v>14695.509068058</v>
      </c>
      <c r="G141" s="995">
        <v>-2.5860036369558066</v>
      </c>
      <c r="H141" s="92">
        <v>317.7490254872564</v>
      </c>
      <c r="I141" s="92">
        <v>2.3961254839374049</v>
      </c>
      <c r="J141" s="93">
        <v>-13.263979193758127</v>
      </c>
      <c r="K141" s="93">
        <v>7.8526018365905355</v>
      </c>
      <c r="L141" s="996">
        <v>-1.1457599701026542</v>
      </c>
    </row>
    <row r="142" spans="1:12" ht="15">
      <c r="A142" s="46" t="s">
        <v>116</v>
      </c>
      <c r="B142" s="47" t="s">
        <v>29</v>
      </c>
      <c r="C142" s="79">
        <v>13978.258823529412</v>
      </c>
      <c r="D142" s="79">
        <v>14718.177450980391</v>
      </c>
      <c r="E142" s="80">
        <v>14257.824000000001</v>
      </c>
      <c r="F142" s="80">
        <v>15012.540999999999</v>
      </c>
      <c r="G142" s="988">
        <v>-5.0272435559043513</v>
      </c>
      <c r="H142" s="81">
        <v>292.8</v>
      </c>
      <c r="I142" s="81">
        <v>2.4492652204338698</v>
      </c>
      <c r="J142" s="89">
        <v>-21.052631578947366</v>
      </c>
      <c r="K142" s="89">
        <v>1.0595714622086179</v>
      </c>
      <c r="L142" s="994">
        <v>-0.27438594476540512</v>
      </c>
    </row>
    <row r="143" spans="1:12" ht="15">
      <c r="A143" s="46" t="s">
        <v>116</v>
      </c>
      <c r="B143" s="47" t="s">
        <v>30</v>
      </c>
      <c r="C143" s="79">
        <v>14135.540196078431</v>
      </c>
      <c r="D143" s="79">
        <v>14518.48137254902</v>
      </c>
      <c r="E143" s="80">
        <v>14418.251</v>
      </c>
      <c r="F143" s="80">
        <v>14808.851000000001</v>
      </c>
      <c r="G143" s="988">
        <v>-2.6376117904083198</v>
      </c>
      <c r="H143" s="81">
        <v>312.60000000000002</v>
      </c>
      <c r="I143" s="81">
        <v>1.3947453778786933</v>
      </c>
      <c r="J143" s="89">
        <v>-20.801526717557252</v>
      </c>
      <c r="K143" s="89">
        <v>4.8858017424064046</v>
      </c>
      <c r="L143" s="994">
        <v>-1.2457217773689289</v>
      </c>
    </row>
    <row r="144" spans="1:12" ht="15">
      <c r="A144" s="46" t="s">
        <v>116</v>
      </c>
      <c r="B144" s="47" t="s">
        <v>35</v>
      </c>
      <c r="C144" s="79">
        <v>13827.479411764705</v>
      </c>
      <c r="D144" s="79">
        <v>13776.426470588234</v>
      </c>
      <c r="E144" s="80">
        <v>14104.029</v>
      </c>
      <c r="F144" s="80">
        <v>14051.955</v>
      </c>
      <c r="G144" s="988">
        <v>0.37058188700433869</v>
      </c>
      <c r="H144" s="81">
        <v>344.8</v>
      </c>
      <c r="I144" s="81">
        <v>1.50132469826318</v>
      </c>
      <c r="J144" s="89">
        <v>23.664122137404579</v>
      </c>
      <c r="K144" s="89">
        <v>1.9072286319755123</v>
      </c>
      <c r="L144" s="994">
        <v>0.37434775203167892</v>
      </c>
    </row>
    <row r="145" spans="1:12" ht="14.25">
      <c r="A145" s="44" t="s">
        <v>116</v>
      </c>
      <c r="B145" s="48" t="s">
        <v>31</v>
      </c>
      <c r="C145" s="90">
        <v>13106.406768199291</v>
      </c>
      <c r="D145" s="90">
        <v>13303.809031905444</v>
      </c>
      <c r="E145" s="91">
        <v>13368.534903563277</v>
      </c>
      <c r="F145" s="91">
        <v>13569.885212543553</v>
      </c>
      <c r="G145" s="995">
        <v>-1.483802595427665</v>
      </c>
      <c r="H145" s="92">
        <v>277.69313380281687</v>
      </c>
      <c r="I145" s="92">
        <v>1.6229747452371983</v>
      </c>
      <c r="J145" s="93">
        <v>-10.62155782848151</v>
      </c>
      <c r="K145" s="93">
        <v>13.374146456322109</v>
      </c>
      <c r="L145" s="996">
        <v>-1.4983084933619555</v>
      </c>
    </row>
    <row r="146" spans="1:12" ht="15">
      <c r="A146" s="46" t="s">
        <v>116</v>
      </c>
      <c r="B146" s="47" t="s">
        <v>32</v>
      </c>
      <c r="C146" s="79">
        <v>12643.261764705883</v>
      </c>
      <c r="D146" s="79">
        <v>12683.24705882353</v>
      </c>
      <c r="E146" s="80">
        <v>12896.127</v>
      </c>
      <c r="F146" s="80">
        <v>12936.912</v>
      </c>
      <c r="G146" s="988">
        <v>-0.31526070518219385</v>
      </c>
      <c r="H146" s="81">
        <v>244.6</v>
      </c>
      <c r="I146" s="81">
        <v>0.82440230832646322</v>
      </c>
      <c r="J146" s="89">
        <v>-2.9315960912052117</v>
      </c>
      <c r="K146" s="89">
        <v>3.5083588415352014</v>
      </c>
      <c r="L146" s="994">
        <v>-8.3965052684316532E-2</v>
      </c>
    </row>
    <row r="147" spans="1:12" ht="15">
      <c r="A147" s="46" t="s">
        <v>116</v>
      </c>
      <c r="B147" s="47" t="s">
        <v>33</v>
      </c>
      <c r="C147" s="79">
        <v>13314.205882352941</v>
      </c>
      <c r="D147" s="79">
        <v>13554.674509803921</v>
      </c>
      <c r="E147" s="80">
        <v>13580.49</v>
      </c>
      <c r="F147" s="80">
        <v>13825.768</v>
      </c>
      <c r="G147" s="988">
        <v>-1.7740641966507775</v>
      </c>
      <c r="H147" s="81">
        <v>285</v>
      </c>
      <c r="I147" s="81">
        <v>2.8509563334536185</v>
      </c>
      <c r="J147" s="81">
        <v>-13.93643031784841</v>
      </c>
      <c r="K147" s="81">
        <v>8.2882034377207443</v>
      </c>
      <c r="L147" s="989">
        <v>-1.2835260263560162</v>
      </c>
    </row>
    <row r="148" spans="1:12" ht="15.75" thickBot="1">
      <c r="A148" s="56" t="s">
        <v>116</v>
      </c>
      <c r="B148" s="57" t="s">
        <v>36</v>
      </c>
      <c r="C148" s="82">
        <v>12917.12156862745</v>
      </c>
      <c r="D148" s="82">
        <v>13073.432352941176</v>
      </c>
      <c r="E148" s="83">
        <v>13175.464</v>
      </c>
      <c r="F148" s="83">
        <v>13334.901</v>
      </c>
      <c r="G148" s="990">
        <v>-1.1956369229887789</v>
      </c>
      <c r="H148" s="84">
        <v>312.89999999999998</v>
      </c>
      <c r="I148" s="84">
        <v>-1.0436432637571194</v>
      </c>
      <c r="J148" s="84">
        <v>-8.2191780821917799</v>
      </c>
      <c r="K148" s="84">
        <v>1.5775841770661645</v>
      </c>
      <c r="L148" s="991">
        <v>-0.13081741432161942</v>
      </c>
    </row>
    <row r="149" spans="1:12">
      <c r="G149" s="65"/>
      <c r="H149" s="65"/>
      <c r="I149" s="65"/>
      <c r="J149" s="65"/>
      <c r="K149" s="65"/>
      <c r="L149" s="65"/>
    </row>
    <row r="150" spans="1:12" ht="13.5" thickBot="1">
      <c r="G150" s="65"/>
      <c r="H150" s="65"/>
      <c r="I150" s="65"/>
      <c r="J150" s="65"/>
      <c r="K150" s="65"/>
      <c r="L150" s="1083"/>
    </row>
    <row r="151" spans="1:12" ht="21" thickBot="1">
      <c r="A151" s="953" t="s">
        <v>334</v>
      </c>
      <c r="B151" s="944"/>
      <c r="C151" s="944"/>
      <c r="D151" s="944"/>
      <c r="E151" s="944"/>
      <c r="F151" s="944"/>
      <c r="G151" s="1056"/>
      <c r="H151" s="1056"/>
      <c r="I151" s="1056"/>
      <c r="J151" s="1056"/>
      <c r="K151" s="1056"/>
      <c r="L151" s="1057"/>
    </row>
    <row r="152" spans="1:12" ht="12.75" customHeight="1">
      <c r="A152" s="27"/>
      <c r="B152" s="28"/>
      <c r="C152" s="3" t="s">
        <v>9</v>
      </c>
      <c r="D152" s="3" t="s">
        <v>9</v>
      </c>
      <c r="E152" s="3"/>
      <c r="F152" s="3"/>
      <c r="G152" s="945"/>
      <c r="H152" s="1488" t="s">
        <v>10</v>
      </c>
      <c r="I152" s="1489"/>
      <c r="J152" s="975" t="s">
        <v>11</v>
      </c>
      <c r="K152" s="946" t="s">
        <v>12</v>
      </c>
      <c r="L152" s="947"/>
    </row>
    <row r="153" spans="1:12" ht="15.75" customHeight="1">
      <c r="A153" s="29" t="s">
        <v>13</v>
      </c>
      <c r="B153" s="30" t="s">
        <v>14</v>
      </c>
      <c r="C153" s="948" t="s">
        <v>40</v>
      </c>
      <c r="D153" s="948" t="s">
        <v>40</v>
      </c>
      <c r="E153" s="949" t="s">
        <v>41</v>
      </c>
      <c r="F153" s="950"/>
      <c r="G153" s="976"/>
      <c r="H153" s="1486" t="s">
        <v>15</v>
      </c>
      <c r="I153" s="1487"/>
      <c r="J153" s="977" t="s">
        <v>16</v>
      </c>
      <c r="K153" s="951" t="s">
        <v>17</v>
      </c>
      <c r="L153" s="952"/>
    </row>
    <row r="154" spans="1:12" ht="26.25" thickBot="1">
      <c r="A154" s="31" t="s">
        <v>18</v>
      </c>
      <c r="B154" s="32" t="s">
        <v>19</v>
      </c>
      <c r="C154" s="871" t="s">
        <v>525</v>
      </c>
      <c r="D154" s="871" t="s">
        <v>522</v>
      </c>
      <c r="E154" s="942" t="s">
        <v>525</v>
      </c>
      <c r="F154" s="1224" t="s">
        <v>529</v>
      </c>
      <c r="G154" s="974" t="s">
        <v>20</v>
      </c>
      <c r="H154" s="66" t="s">
        <v>525</v>
      </c>
      <c r="I154" s="883" t="s">
        <v>20</v>
      </c>
      <c r="J154" s="978" t="s">
        <v>20</v>
      </c>
      <c r="K154" s="943" t="s">
        <v>525</v>
      </c>
      <c r="L154" s="979" t="s">
        <v>21</v>
      </c>
    </row>
    <row r="155" spans="1:12" ht="15" thickBot="1">
      <c r="A155" s="33" t="s">
        <v>22</v>
      </c>
      <c r="B155" s="34" t="s">
        <v>23</v>
      </c>
      <c r="C155" s="67">
        <v>13091.786186262907</v>
      </c>
      <c r="D155" s="67">
        <v>12905.438266975581</v>
      </c>
      <c r="E155" s="68">
        <v>13353.621909988165</v>
      </c>
      <c r="F155" s="1225">
        <v>13163.547032315093</v>
      </c>
      <c r="G155" s="980">
        <v>1.4439487868008454</v>
      </c>
      <c r="H155" s="69">
        <v>319.29118644067802</v>
      </c>
      <c r="I155" s="69">
        <v>0.13483998250402146</v>
      </c>
      <c r="J155" s="70">
        <v>6.1433901918976543</v>
      </c>
      <c r="K155" s="69">
        <v>100</v>
      </c>
      <c r="L155" s="981" t="s">
        <v>23</v>
      </c>
    </row>
    <row r="156" spans="1:12" ht="15" thickBot="1">
      <c r="A156" s="35"/>
      <c r="B156" s="36"/>
      <c r="C156" s="71"/>
      <c r="D156" s="71"/>
      <c r="E156" s="71"/>
      <c r="F156" s="71"/>
      <c r="G156" s="982"/>
      <c r="H156" s="70"/>
      <c r="I156" s="70"/>
      <c r="J156" s="70"/>
      <c r="K156" s="70"/>
      <c r="L156" s="983"/>
    </row>
    <row r="157" spans="1:12" ht="15">
      <c r="A157" s="37" t="s">
        <v>107</v>
      </c>
      <c r="B157" s="38" t="s">
        <v>23</v>
      </c>
      <c r="C157" s="72">
        <v>13218.35588235294</v>
      </c>
      <c r="D157" s="72">
        <v>10624.462226066898</v>
      </c>
      <c r="E157" s="73">
        <v>13482.723</v>
      </c>
      <c r="F157" s="73">
        <v>10836.951470588236</v>
      </c>
      <c r="G157" s="984">
        <v>24.414352473501943</v>
      </c>
      <c r="H157" s="74">
        <v>260</v>
      </c>
      <c r="I157" s="74">
        <v>52.941176470588239</v>
      </c>
      <c r="J157" s="74">
        <v>0</v>
      </c>
      <c r="K157" s="74">
        <v>2.5109855618330193E-2</v>
      </c>
      <c r="L157" s="985">
        <v>-1.5425964072561596E-3</v>
      </c>
    </row>
    <row r="158" spans="1:12" ht="15">
      <c r="A158" s="46" t="s">
        <v>108</v>
      </c>
      <c r="B158" s="75" t="s">
        <v>23</v>
      </c>
      <c r="C158" s="76">
        <v>13851.790630444917</v>
      </c>
      <c r="D158" s="76">
        <v>13618.983365682559</v>
      </c>
      <c r="E158" s="77">
        <v>14128.826443053817</v>
      </c>
      <c r="F158" s="77">
        <v>13891.363032996211</v>
      </c>
      <c r="G158" s="986">
        <v>1.7094320369682809</v>
      </c>
      <c r="H158" s="78">
        <v>351.40209742895809</v>
      </c>
      <c r="I158" s="78">
        <v>0.74769882102754315</v>
      </c>
      <c r="J158" s="78">
        <v>4.4892188052315305</v>
      </c>
      <c r="K158" s="78">
        <v>37.112366603892028</v>
      </c>
      <c r="L158" s="987">
        <v>-0.58752678629986832</v>
      </c>
    </row>
    <row r="159" spans="1:12" ht="15">
      <c r="A159" s="39" t="s">
        <v>109</v>
      </c>
      <c r="B159" s="40" t="s">
        <v>23</v>
      </c>
      <c r="C159" s="79">
        <v>13842.967239383339</v>
      </c>
      <c r="D159" s="79">
        <v>13492.045314420846</v>
      </c>
      <c r="E159" s="80">
        <v>14119.826584171005</v>
      </c>
      <c r="F159" s="80">
        <v>13761.886220709262</v>
      </c>
      <c r="G159" s="988">
        <v>2.6009542421816021</v>
      </c>
      <c r="H159" s="81">
        <v>379.08524096385537</v>
      </c>
      <c r="I159" s="81">
        <v>-1.1213500453362157</v>
      </c>
      <c r="J159" s="81">
        <v>26.95984703632887</v>
      </c>
      <c r="K159" s="81">
        <v>8.3364720652856246</v>
      </c>
      <c r="L159" s="989">
        <v>1.3668558605947929</v>
      </c>
    </row>
    <row r="160" spans="1:12" ht="15">
      <c r="A160" s="39" t="s">
        <v>110</v>
      </c>
      <c r="B160" s="40" t="s">
        <v>23</v>
      </c>
      <c r="C160" s="79" t="s">
        <v>253</v>
      </c>
      <c r="D160" s="79" t="s">
        <v>253</v>
      </c>
      <c r="E160" s="80" t="s">
        <v>253</v>
      </c>
      <c r="F160" s="80" t="s">
        <v>253</v>
      </c>
      <c r="G160" s="1453" t="s">
        <v>99</v>
      </c>
      <c r="H160" s="81" t="s">
        <v>253</v>
      </c>
      <c r="I160" s="1444" t="s">
        <v>99</v>
      </c>
      <c r="J160" s="1444" t="s">
        <v>99</v>
      </c>
      <c r="K160" s="81">
        <v>3.7664783427495289E-2</v>
      </c>
      <c r="L160" s="1454" t="s">
        <v>99</v>
      </c>
    </row>
    <row r="161" spans="1:12" ht="15">
      <c r="A161" s="39" t="s">
        <v>97</v>
      </c>
      <c r="B161" s="40" t="s">
        <v>23</v>
      </c>
      <c r="C161" s="79">
        <v>11440.616540229737</v>
      </c>
      <c r="D161" s="79">
        <v>11462.169509602529</v>
      </c>
      <c r="E161" s="80">
        <v>11669.428871034332</v>
      </c>
      <c r="F161" s="80">
        <v>11691.412899794579</v>
      </c>
      <c r="G161" s="988">
        <v>-0.18803568866029569</v>
      </c>
      <c r="H161" s="81">
        <v>287.56796812749002</v>
      </c>
      <c r="I161" s="81">
        <v>-1.4481287717845963</v>
      </c>
      <c r="J161" s="81">
        <v>3.0377668308702792</v>
      </c>
      <c r="K161" s="81">
        <v>31.512868801004394</v>
      </c>
      <c r="L161" s="989">
        <v>-0.9498177661597822</v>
      </c>
    </row>
    <row r="162" spans="1:12" ht="15.75" thickBot="1">
      <c r="A162" s="41" t="s">
        <v>111</v>
      </c>
      <c r="B162" s="42" t="s">
        <v>23</v>
      </c>
      <c r="C162" s="82">
        <v>13491.076731261655</v>
      </c>
      <c r="D162" s="82">
        <v>13315.805123460401</v>
      </c>
      <c r="E162" s="83">
        <v>13760.898265886888</v>
      </c>
      <c r="F162" s="83">
        <v>13582.12122592961</v>
      </c>
      <c r="G162" s="990">
        <v>1.3162674444104889</v>
      </c>
      <c r="H162" s="84">
        <v>289.18661202185791</v>
      </c>
      <c r="I162" s="84">
        <v>0.30946628354178052</v>
      </c>
      <c r="J162" s="84">
        <v>7.1428571428571423</v>
      </c>
      <c r="K162" s="84">
        <v>22.975517890772128</v>
      </c>
      <c r="L162" s="991">
        <v>0.21432386092138245</v>
      </c>
    </row>
    <row r="163" spans="1:12" ht="15" thickBot="1">
      <c r="A163" s="35"/>
      <c r="B163" s="43"/>
      <c r="C163" s="71"/>
      <c r="D163" s="71"/>
      <c r="E163" s="71"/>
      <c r="F163" s="71"/>
      <c r="G163" s="982"/>
      <c r="H163" s="70"/>
      <c r="I163" s="70"/>
      <c r="J163" s="70"/>
      <c r="K163" s="70"/>
      <c r="L163" s="983"/>
    </row>
    <row r="164" spans="1:12" ht="14.25">
      <c r="A164" s="44" t="s">
        <v>112</v>
      </c>
      <c r="B164" s="45" t="s">
        <v>25</v>
      </c>
      <c r="C164" s="85" t="s">
        <v>99</v>
      </c>
      <c r="D164" s="85" t="s">
        <v>99</v>
      </c>
      <c r="E164" s="86" t="s">
        <v>99</v>
      </c>
      <c r="F164" s="86" t="s">
        <v>99</v>
      </c>
      <c r="G164" s="992" t="s">
        <v>99</v>
      </c>
      <c r="H164" s="87" t="s">
        <v>99</v>
      </c>
      <c r="I164" s="87" t="s">
        <v>99</v>
      </c>
      <c r="J164" s="88" t="s">
        <v>99</v>
      </c>
      <c r="K164" s="88" t="s">
        <v>99</v>
      </c>
      <c r="L164" s="993" t="s">
        <v>99</v>
      </c>
    </row>
    <row r="165" spans="1:12" ht="15">
      <c r="A165" s="46" t="s">
        <v>112</v>
      </c>
      <c r="B165" s="47" t="s">
        <v>26</v>
      </c>
      <c r="C165" s="79" t="s">
        <v>99</v>
      </c>
      <c r="D165" s="79" t="s">
        <v>99</v>
      </c>
      <c r="E165" s="80" t="s">
        <v>99</v>
      </c>
      <c r="F165" s="80" t="s">
        <v>99</v>
      </c>
      <c r="G165" s="988" t="s">
        <v>99</v>
      </c>
      <c r="H165" s="81" t="s">
        <v>99</v>
      </c>
      <c r="I165" s="81" t="s">
        <v>99</v>
      </c>
      <c r="J165" s="89" t="s">
        <v>99</v>
      </c>
      <c r="K165" s="89" t="s">
        <v>99</v>
      </c>
      <c r="L165" s="994" t="s">
        <v>99</v>
      </c>
    </row>
    <row r="166" spans="1:12" ht="15">
      <c r="A166" s="46" t="s">
        <v>112</v>
      </c>
      <c r="B166" s="47" t="s">
        <v>27</v>
      </c>
      <c r="C166" s="79" t="s">
        <v>99</v>
      </c>
      <c r="D166" s="79" t="s">
        <v>99</v>
      </c>
      <c r="E166" s="80" t="s">
        <v>99</v>
      </c>
      <c r="F166" s="80" t="s">
        <v>99</v>
      </c>
      <c r="G166" s="988" t="s">
        <v>99</v>
      </c>
      <c r="H166" s="81" t="s">
        <v>99</v>
      </c>
      <c r="I166" s="81" t="s">
        <v>99</v>
      </c>
      <c r="J166" s="89" t="s">
        <v>99</v>
      </c>
      <c r="K166" s="89" t="s">
        <v>99</v>
      </c>
      <c r="L166" s="994" t="s">
        <v>99</v>
      </c>
    </row>
    <row r="167" spans="1:12" ht="14.25">
      <c r="A167" s="44" t="s">
        <v>112</v>
      </c>
      <c r="B167" s="48" t="s">
        <v>28</v>
      </c>
      <c r="C167" s="90" t="s">
        <v>99</v>
      </c>
      <c r="D167" s="90" t="s">
        <v>253</v>
      </c>
      <c r="E167" s="91" t="s">
        <v>99</v>
      </c>
      <c r="F167" s="91" t="s">
        <v>253</v>
      </c>
      <c r="G167" s="995" t="s">
        <v>99</v>
      </c>
      <c r="H167" s="92" t="s">
        <v>99</v>
      </c>
      <c r="I167" s="92" t="s">
        <v>99</v>
      </c>
      <c r="J167" s="93" t="s">
        <v>99</v>
      </c>
      <c r="K167" s="93">
        <v>0</v>
      </c>
      <c r="L167" s="996" t="s">
        <v>99</v>
      </c>
    </row>
    <row r="168" spans="1:12" ht="15">
      <c r="A168" s="46" t="s">
        <v>112</v>
      </c>
      <c r="B168" s="47" t="s">
        <v>29</v>
      </c>
      <c r="C168" s="1449" t="s">
        <v>99</v>
      </c>
      <c r="D168" s="79" t="s">
        <v>253</v>
      </c>
      <c r="E168" s="1450" t="s">
        <v>99</v>
      </c>
      <c r="F168" s="80" t="s">
        <v>253</v>
      </c>
      <c r="G168" s="988" t="s">
        <v>99</v>
      </c>
      <c r="H168" s="81" t="s">
        <v>99</v>
      </c>
      <c r="I168" s="81" t="s">
        <v>99</v>
      </c>
      <c r="J168" s="89" t="s">
        <v>99</v>
      </c>
      <c r="K168" s="89">
        <v>0</v>
      </c>
      <c r="L168" s="994" t="s">
        <v>99</v>
      </c>
    </row>
    <row r="169" spans="1:12" ht="15">
      <c r="A169" s="46" t="s">
        <v>112</v>
      </c>
      <c r="B169" s="47" t="s">
        <v>30</v>
      </c>
      <c r="C169" s="1449" t="s">
        <v>99</v>
      </c>
      <c r="D169" s="79" t="s">
        <v>99</v>
      </c>
      <c r="E169" s="1450" t="s">
        <v>99</v>
      </c>
      <c r="F169" s="1450" t="s">
        <v>99</v>
      </c>
      <c r="G169" s="988" t="s">
        <v>99</v>
      </c>
      <c r="H169" s="81" t="s">
        <v>99</v>
      </c>
      <c r="I169" s="81" t="s">
        <v>99</v>
      </c>
      <c r="J169" s="89" t="s">
        <v>99</v>
      </c>
      <c r="K169" s="89">
        <v>0</v>
      </c>
      <c r="L169" s="994" t="s">
        <v>99</v>
      </c>
    </row>
    <row r="170" spans="1:12" ht="14.25">
      <c r="A170" s="44" t="s">
        <v>112</v>
      </c>
      <c r="B170" s="48" t="s">
        <v>31</v>
      </c>
      <c r="C170" s="90">
        <v>13218.35588235294</v>
      </c>
      <c r="D170" s="90" t="s">
        <v>253</v>
      </c>
      <c r="E170" s="91">
        <v>13482.723</v>
      </c>
      <c r="F170" s="91">
        <v>10240</v>
      </c>
      <c r="G170" s="995">
        <v>31.667216796874996</v>
      </c>
      <c r="H170" s="92">
        <v>260</v>
      </c>
      <c r="I170" s="92">
        <v>136.36363636363635</v>
      </c>
      <c r="J170" s="93">
        <v>100</v>
      </c>
      <c r="K170" s="93">
        <v>2.5109855618330193E-2</v>
      </c>
      <c r="L170" s="996">
        <v>1.1783629605537017E-2</v>
      </c>
    </row>
    <row r="171" spans="1:12" ht="15">
      <c r="A171" s="46" t="s">
        <v>112</v>
      </c>
      <c r="B171" s="47" t="s">
        <v>32</v>
      </c>
      <c r="C171" s="79">
        <v>13218.35588235294</v>
      </c>
      <c r="D171" s="79" t="s">
        <v>253</v>
      </c>
      <c r="E171" s="80">
        <v>13482.723</v>
      </c>
      <c r="F171" s="80">
        <v>10240</v>
      </c>
      <c r="G171" s="988">
        <v>31.667216796874996</v>
      </c>
      <c r="H171" s="81">
        <v>260</v>
      </c>
      <c r="I171" s="81">
        <v>136.36363636363635</v>
      </c>
      <c r="J171" s="89">
        <v>100</v>
      </c>
      <c r="K171" s="89">
        <v>2.5109855618330193E-2</v>
      </c>
      <c r="L171" s="994">
        <v>1.1783629605537017E-2</v>
      </c>
    </row>
    <row r="172" spans="1:12" ht="15.75" thickBot="1">
      <c r="A172" s="49" t="s">
        <v>112</v>
      </c>
      <c r="B172" s="50" t="s">
        <v>33</v>
      </c>
      <c r="C172" s="1455" t="s">
        <v>99</v>
      </c>
      <c r="D172" s="94" t="s">
        <v>99</v>
      </c>
      <c r="E172" s="1452" t="s">
        <v>99</v>
      </c>
      <c r="F172" s="1452" t="s">
        <v>99</v>
      </c>
      <c r="G172" s="997" t="s">
        <v>99</v>
      </c>
      <c r="H172" s="1445" t="s">
        <v>99</v>
      </c>
      <c r="I172" s="89" t="s">
        <v>99</v>
      </c>
      <c r="J172" s="89" t="s">
        <v>99</v>
      </c>
      <c r="K172" s="1445" t="s">
        <v>99</v>
      </c>
      <c r="L172" s="1451" t="s">
        <v>99</v>
      </c>
    </row>
    <row r="173" spans="1:12" ht="15" thickBot="1">
      <c r="A173" s="35"/>
      <c r="B173" s="43"/>
      <c r="C173" s="71"/>
      <c r="D173" s="71"/>
      <c r="E173" s="71"/>
      <c r="F173" s="71"/>
      <c r="G173" s="982"/>
      <c r="H173" s="70"/>
      <c r="I173" s="70"/>
      <c r="J173" s="70"/>
      <c r="K173" s="70"/>
      <c r="L173" s="983"/>
    </row>
    <row r="174" spans="1:12" ht="14.25">
      <c r="A174" s="44" t="s">
        <v>113</v>
      </c>
      <c r="B174" s="45" t="s">
        <v>25</v>
      </c>
      <c r="C174" s="85">
        <v>14566.428489569726</v>
      </c>
      <c r="D174" s="85">
        <v>14251.308236598232</v>
      </c>
      <c r="E174" s="86">
        <v>14857.75705936112</v>
      </c>
      <c r="F174" s="86">
        <v>14536.334401330198</v>
      </c>
      <c r="G174" s="992">
        <v>2.2111671977050102</v>
      </c>
      <c r="H174" s="87">
        <v>422.65451263537915</v>
      </c>
      <c r="I174" s="87">
        <v>1.4677976090645557</v>
      </c>
      <c r="J174" s="88">
        <v>-6.4189189189189184</v>
      </c>
      <c r="K174" s="88">
        <v>3.4777150031387318</v>
      </c>
      <c r="L174" s="993">
        <v>-0.46684789664804871</v>
      </c>
    </row>
    <row r="175" spans="1:12" ht="15">
      <c r="A175" s="46" t="s">
        <v>113</v>
      </c>
      <c r="B175" s="47" t="s">
        <v>26</v>
      </c>
      <c r="C175" s="79">
        <v>14718.658823529411</v>
      </c>
      <c r="D175" s="79">
        <v>14424.780392156863</v>
      </c>
      <c r="E175" s="80">
        <v>15013.031999999999</v>
      </c>
      <c r="F175" s="80">
        <v>14713.276</v>
      </c>
      <c r="G175" s="988">
        <v>2.0373165024566888</v>
      </c>
      <c r="H175" s="81">
        <v>410.1</v>
      </c>
      <c r="I175" s="81">
        <v>0.71218074656189445</v>
      </c>
      <c r="J175" s="89">
        <v>-15.5</v>
      </c>
      <c r="K175" s="89">
        <v>2.1217827997489014</v>
      </c>
      <c r="L175" s="994">
        <v>-0.5434624028097339</v>
      </c>
    </row>
    <row r="176" spans="1:12" ht="15">
      <c r="A176" s="46" t="s">
        <v>113</v>
      </c>
      <c r="B176" s="47" t="s">
        <v>27</v>
      </c>
      <c r="C176" s="79">
        <v>14345.555882352941</v>
      </c>
      <c r="D176" s="79">
        <v>13913.853921568627</v>
      </c>
      <c r="E176" s="80">
        <v>14632.467000000001</v>
      </c>
      <c r="F176" s="80">
        <v>14192.130999999999</v>
      </c>
      <c r="G176" s="988">
        <v>3.1026771102944384</v>
      </c>
      <c r="H176" s="81">
        <v>442.3</v>
      </c>
      <c r="I176" s="81">
        <v>1.4449541284403697</v>
      </c>
      <c r="J176" s="89">
        <v>12.5</v>
      </c>
      <c r="K176" s="89">
        <v>1.3559322033898304</v>
      </c>
      <c r="L176" s="994">
        <v>7.6614506161685414E-2</v>
      </c>
    </row>
    <row r="177" spans="1:12" ht="14.25">
      <c r="A177" s="44" t="s">
        <v>113</v>
      </c>
      <c r="B177" s="48" t="s">
        <v>28</v>
      </c>
      <c r="C177" s="90">
        <v>14162.188392517925</v>
      </c>
      <c r="D177" s="90">
        <v>13891.094644196934</v>
      </c>
      <c r="E177" s="91">
        <v>14445.432160368284</v>
      </c>
      <c r="F177" s="91">
        <v>14168.916537080873</v>
      </c>
      <c r="G177" s="995">
        <v>1.9515650513132266</v>
      </c>
      <c r="H177" s="92">
        <v>372.81844262295084</v>
      </c>
      <c r="I177" s="92">
        <v>0.873238921271699</v>
      </c>
      <c r="J177" s="93">
        <v>8.0841638981173869</v>
      </c>
      <c r="K177" s="93">
        <v>12.253609541745135</v>
      </c>
      <c r="L177" s="996">
        <v>0.22002745219289643</v>
      </c>
    </row>
    <row r="178" spans="1:12" ht="15">
      <c r="A178" s="46" t="s">
        <v>113</v>
      </c>
      <c r="B178" s="47" t="s">
        <v>29</v>
      </c>
      <c r="C178" s="79">
        <v>14042.947058823529</v>
      </c>
      <c r="D178" s="79">
        <v>13877.222549019607</v>
      </c>
      <c r="E178" s="80">
        <v>14323.806</v>
      </c>
      <c r="F178" s="80">
        <v>14154.767</v>
      </c>
      <c r="G178" s="988">
        <v>1.1942195869419869</v>
      </c>
      <c r="H178" s="81">
        <v>361.3</v>
      </c>
      <c r="I178" s="81">
        <v>0.69676700111482726</v>
      </c>
      <c r="J178" s="89">
        <v>-7.3705179282868531</v>
      </c>
      <c r="K178" s="89">
        <v>5.8380414312617699</v>
      </c>
      <c r="L178" s="994">
        <v>-0.85172402716040541</v>
      </c>
    </row>
    <row r="179" spans="1:12" ht="15">
      <c r="A179" s="46" t="s">
        <v>113</v>
      </c>
      <c r="B179" s="47" t="s">
        <v>30</v>
      </c>
      <c r="C179" s="79">
        <v>14264.473529411765</v>
      </c>
      <c r="D179" s="79">
        <v>13907.360784313725</v>
      </c>
      <c r="E179" s="80">
        <v>14549.763000000001</v>
      </c>
      <c r="F179" s="80">
        <v>14185.508</v>
      </c>
      <c r="G179" s="988">
        <v>2.5677966555727227</v>
      </c>
      <c r="H179" s="81">
        <v>383.3</v>
      </c>
      <c r="I179" s="81">
        <v>5.2205690420252839E-2</v>
      </c>
      <c r="J179" s="89">
        <v>27.431421446384043</v>
      </c>
      <c r="K179" s="89">
        <v>6.4155681104833651</v>
      </c>
      <c r="L179" s="994">
        <v>1.071751479353301</v>
      </c>
    </row>
    <row r="180" spans="1:12" ht="14.25">
      <c r="A180" s="44" t="s">
        <v>113</v>
      </c>
      <c r="B180" s="48" t="s">
        <v>31</v>
      </c>
      <c r="C180" s="90">
        <v>13499.301205992911</v>
      </c>
      <c r="D180" s="90">
        <v>13300.403196712088</v>
      </c>
      <c r="E180" s="91">
        <v>13769.28723011277</v>
      </c>
      <c r="F180" s="91">
        <v>13566.41126064633</v>
      </c>
      <c r="G180" s="995">
        <v>1.4954284192677132</v>
      </c>
      <c r="H180" s="92">
        <v>327.53875513799176</v>
      </c>
      <c r="I180" s="92">
        <v>0.79028791186865865</v>
      </c>
      <c r="J180" s="93">
        <v>4.4785276073619631</v>
      </c>
      <c r="K180" s="93">
        <v>21.381042059008159</v>
      </c>
      <c r="L180" s="996">
        <v>-0.34070634184471871</v>
      </c>
    </row>
    <row r="181" spans="1:12" ht="15">
      <c r="A181" s="46" t="s">
        <v>113</v>
      </c>
      <c r="B181" s="47" t="s">
        <v>32</v>
      </c>
      <c r="C181" s="79">
        <v>13405.123529411765</v>
      </c>
      <c r="D181" s="79">
        <v>13272.395098039216</v>
      </c>
      <c r="E181" s="80">
        <v>13673.226000000001</v>
      </c>
      <c r="F181" s="80">
        <v>13537.843000000001</v>
      </c>
      <c r="G181" s="988">
        <v>1.0000337572240998</v>
      </c>
      <c r="H181" s="81">
        <v>315.89999999999998</v>
      </c>
      <c r="I181" s="81">
        <v>1.7063747585318589</v>
      </c>
      <c r="J181" s="89">
        <v>6.1616161616161618</v>
      </c>
      <c r="K181" s="89">
        <v>13.195229127432517</v>
      </c>
      <c r="L181" s="994">
        <v>2.2653747672709557E-3</v>
      </c>
    </row>
    <row r="182" spans="1:12" ht="15.75" thickBot="1">
      <c r="A182" s="49" t="s">
        <v>113</v>
      </c>
      <c r="B182" s="50" t="s">
        <v>33</v>
      </c>
      <c r="C182" s="94">
        <v>13637.801960784314</v>
      </c>
      <c r="D182" s="94">
        <v>13339.158823529411</v>
      </c>
      <c r="E182" s="95">
        <v>13910.558000000001</v>
      </c>
      <c r="F182" s="95">
        <v>13605.941999999999</v>
      </c>
      <c r="G182" s="997">
        <v>2.238845351538334</v>
      </c>
      <c r="H182" s="89">
        <v>346.3</v>
      </c>
      <c r="I182" s="89">
        <v>-0.25921658986174462</v>
      </c>
      <c r="J182" s="89">
        <v>1.875</v>
      </c>
      <c r="K182" s="89">
        <v>8.1858129315756436</v>
      </c>
      <c r="L182" s="994">
        <v>-0.34297171661198966</v>
      </c>
    </row>
    <row r="183" spans="1:12" ht="15.75" thickBot="1">
      <c r="A183" s="51"/>
      <c r="B183" s="52"/>
      <c r="C183" s="96"/>
      <c r="D183" s="96"/>
      <c r="E183" s="96"/>
      <c r="F183" s="96"/>
      <c r="G183" s="998"/>
      <c r="H183" s="97"/>
      <c r="I183" s="97"/>
      <c r="J183" s="97"/>
      <c r="K183" s="97"/>
      <c r="L183" s="999"/>
    </row>
    <row r="184" spans="1:12" ht="15">
      <c r="A184" s="46" t="s">
        <v>114</v>
      </c>
      <c r="B184" s="53" t="s">
        <v>30</v>
      </c>
      <c r="C184" s="98">
        <v>14185.748039215685</v>
      </c>
      <c r="D184" s="98">
        <v>13810.312745098039</v>
      </c>
      <c r="E184" s="99">
        <v>14469.463</v>
      </c>
      <c r="F184" s="99">
        <v>14086.519</v>
      </c>
      <c r="G184" s="1000">
        <v>2.718514062984613</v>
      </c>
      <c r="H184" s="100">
        <v>398.9</v>
      </c>
      <c r="I184" s="100">
        <v>-2.014247113731281</v>
      </c>
      <c r="J184" s="100">
        <v>12.371134020618557</v>
      </c>
      <c r="K184" s="100">
        <v>2.7369742623979914</v>
      </c>
      <c r="L184" s="1001">
        <v>0.15168641591611509</v>
      </c>
    </row>
    <row r="185" spans="1:12" ht="15.75" thickBot="1">
      <c r="A185" s="49" t="s">
        <v>114</v>
      </c>
      <c r="B185" s="50" t="s">
        <v>33</v>
      </c>
      <c r="C185" s="94">
        <v>13662.047058823529</v>
      </c>
      <c r="D185" s="94">
        <v>13285.21862745098</v>
      </c>
      <c r="E185" s="95">
        <v>13935.288</v>
      </c>
      <c r="F185" s="95">
        <v>13550.923000000001</v>
      </c>
      <c r="G185" s="997">
        <v>2.8364488529674308</v>
      </c>
      <c r="H185" s="89">
        <v>369.4</v>
      </c>
      <c r="I185" s="89">
        <v>0</v>
      </c>
      <c r="J185" s="89">
        <v>35.562310030395139</v>
      </c>
      <c r="K185" s="89">
        <v>5.5994978028876332</v>
      </c>
      <c r="L185" s="994">
        <v>1.2151694446786774</v>
      </c>
    </row>
    <row r="186" spans="1:12" ht="15.75" thickBot="1">
      <c r="A186" s="51"/>
      <c r="B186" s="52"/>
      <c r="C186" s="96"/>
      <c r="D186" s="96"/>
      <c r="E186" s="96"/>
      <c r="F186" s="96"/>
      <c r="G186" s="998"/>
      <c r="H186" s="97"/>
      <c r="I186" s="97"/>
      <c r="J186" s="97"/>
      <c r="K186" s="97"/>
      <c r="L186" s="999"/>
    </row>
    <row r="187" spans="1:12" ht="14.25">
      <c r="A187" s="44" t="s">
        <v>115</v>
      </c>
      <c r="B187" s="45" t="s">
        <v>25</v>
      </c>
      <c r="C187" s="85" t="s">
        <v>253</v>
      </c>
      <c r="D187" s="85" t="s">
        <v>99</v>
      </c>
      <c r="E187" s="86" t="s">
        <v>253</v>
      </c>
      <c r="F187" s="86" t="s">
        <v>99</v>
      </c>
      <c r="G187" s="992" t="s">
        <v>99</v>
      </c>
      <c r="H187" s="87" t="s">
        <v>253</v>
      </c>
      <c r="I187" s="87" t="s">
        <v>99</v>
      </c>
      <c r="J187" s="88" t="s">
        <v>99</v>
      </c>
      <c r="K187" s="88">
        <v>2.5109855618330193E-2</v>
      </c>
      <c r="L187" s="993" t="s">
        <v>99</v>
      </c>
    </row>
    <row r="188" spans="1:12" ht="15">
      <c r="A188" s="39" t="s">
        <v>115</v>
      </c>
      <c r="B188" s="47" t="s">
        <v>26</v>
      </c>
      <c r="C188" s="79" t="s">
        <v>99</v>
      </c>
      <c r="D188" s="79" t="s">
        <v>99</v>
      </c>
      <c r="E188" s="80" t="s">
        <v>99</v>
      </c>
      <c r="F188" s="80" t="s">
        <v>99</v>
      </c>
      <c r="G188" s="988" t="s">
        <v>99</v>
      </c>
      <c r="H188" s="81" t="s">
        <v>99</v>
      </c>
      <c r="I188" s="81" t="s">
        <v>99</v>
      </c>
      <c r="J188" s="89" t="s">
        <v>99</v>
      </c>
      <c r="K188" s="89" t="s">
        <v>99</v>
      </c>
      <c r="L188" s="994" t="s">
        <v>99</v>
      </c>
    </row>
    <row r="189" spans="1:12" ht="15">
      <c r="A189" s="39" t="s">
        <v>115</v>
      </c>
      <c r="B189" s="47" t="s">
        <v>27</v>
      </c>
      <c r="C189" s="79" t="s">
        <v>99</v>
      </c>
      <c r="D189" s="79" t="s">
        <v>99</v>
      </c>
      <c r="E189" s="80" t="s">
        <v>99</v>
      </c>
      <c r="F189" s="80" t="s">
        <v>99</v>
      </c>
      <c r="G189" s="988" t="s">
        <v>99</v>
      </c>
      <c r="H189" s="81" t="s">
        <v>99</v>
      </c>
      <c r="I189" s="81" t="s">
        <v>99</v>
      </c>
      <c r="J189" s="89" t="s">
        <v>99</v>
      </c>
      <c r="K189" s="89" t="s">
        <v>99</v>
      </c>
      <c r="L189" s="994" t="s">
        <v>99</v>
      </c>
    </row>
    <row r="190" spans="1:12" ht="15">
      <c r="A190" s="39" t="s">
        <v>115</v>
      </c>
      <c r="B190" s="47" t="s">
        <v>34</v>
      </c>
      <c r="C190" s="79" t="s">
        <v>253</v>
      </c>
      <c r="D190" s="79" t="s">
        <v>99</v>
      </c>
      <c r="E190" s="80" t="s">
        <v>253</v>
      </c>
      <c r="F190" s="80" t="s">
        <v>99</v>
      </c>
      <c r="G190" s="988" t="s">
        <v>99</v>
      </c>
      <c r="H190" s="81" t="s">
        <v>253</v>
      </c>
      <c r="I190" s="81" t="s">
        <v>99</v>
      </c>
      <c r="J190" s="89" t="s">
        <v>99</v>
      </c>
      <c r="K190" s="89">
        <v>2.5109855618330193E-2</v>
      </c>
      <c r="L190" s="1451" t="s">
        <v>99</v>
      </c>
    </row>
    <row r="191" spans="1:12" ht="14.25">
      <c r="A191" s="54" t="s">
        <v>115</v>
      </c>
      <c r="B191" s="48" t="s">
        <v>28</v>
      </c>
      <c r="C191" s="90" t="s">
        <v>253</v>
      </c>
      <c r="D191" s="90" t="s">
        <v>253</v>
      </c>
      <c r="E191" s="91" t="s">
        <v>253</v>
      </c>
      <c r="F191" s="91" t="s">
        <v>253</v>
      </c>
      <c r="G191" s="995" t="s">
        <v>99</v>
      </c>
      <c r="H191" s="92" t="s">
        <v>253</v>
      </c>
      <c r="I191" s="92" t="s">
        <v>99</v>
      </c>
      <c r="J191" s="93" t="s">
        <v>99</v>
      </c>
      <c r="K191" s="93">
        <v>1.2554927809165096E-2</v>
      </c>
      <c r="L191" s="996" t="s">
        <v>99</v>
      </c>
    </row>
    <row r="192" spans="1:12" ht="15">
      <c r="A192" s="39" t="s">
        <v>115</v>
      </c>
      <c r="B192" s="47" t="s">
        <v>30</v>
      </c>
      <c r="C192" s="79" t="s">
        <v>253</v>
      </c>
      <c r="D192" s="79" t="s">
        <v>253</v>
      </c>
      <c r="E192" s="80" t="s">
        <v>253</v>
      </c>
      <c r="F192" s="80" t="s">
        <v>253</v>
      </c>
      <c r="G192" s="988" t="s">
        <v>99</v>
      </c>
      <c r="H192" s="81" t="s">
        <v>253</v>
      </c>
      <c r="I192" s="81" t="s">
        <v>99</v>
      </c>
      <c r="J192" s="89" t="s">
        <v>99</v>
      </c>
      <c r="K192" s="89">
        <v>1.2554927809165096E-2</v>
      </c>
      <c r="L192" s="994" t="s">
        <v>99</v>
      </c>
    </row>
    <row r="193" spans="1:12" ht="15">
      <c r="A193" s="39" t="s">
        <v>115</v>
      </c>
      <c r="B193" s="47" t="s">
        <v>35</v>
      </c>
      <c r="C193" s="79" t="s">
        <v>99</v>
      </c>
      <c r="D193" s="79" t="s">
        <v>99</v>
      </c>
      <c r="E193" s="80" t="s">
        <v>99</v>
      </c>
      <c r="F193" s="80" t="s">
        <v>99</v>
      </c>
      <c r="G193" s="988" t="s">
        <v>99</v>
      </c>
      <c r="H193" s="81" t="s">
        <v>99</v>
      </c>
      <c r="I193" s="81" t="s">
        <v>99</v>
      </c>
      <c r="J193" s="89" t="s">
        <v>99</v>
      </c>
      <c r="K193" s="89" t="s">
        <v>99</v>
      </c>
      <c r="L193" s="994" t="s">
        <v>99</v>
      </c>
    </row>
    <row r="194" spans="1:12" ht="14.25">
      <c r="A194" s="54" t="s">
        <v>115</v>
      </c>
      <c r="B194" s="48" t="s">
        <v>31</v>
      </c>
      <c r="C194" s="90" t="s">
        <v>99</v>
      </c>
      <c r="D194" s="90" t="s">
        <v>253</v>
      </c>
      <c r="E194" s="91" t="s">
        <v>99</v>
      </c>
      <c r="F194" s="91" t="s">
        <v>253</v>
      </c>
      <c r="G194" s="995" t="s">
        <v>99</v>
      </c>
      <c r="H194" s="92" t="s">
        <v>99</v>
      </c>
      <c r="I194" s="92" t="s">
        <v>99</v>
      </c>
      <c r="J194" s="93" t="s">
        <v>99</v>
      </c>
      <c r="K194" s="93" t="s">
        <v>99</v>
      </c>
      <c r="L194" s="996" t="s">
        <v>99</v>
      </c>
    </row>
    <row r="195" spans="1:12" ht="15">
      <c r="A195" s="39" t="s">
        <v>115</v>
      </c>
      <c r="B195" s="47" t="s">
        <v>33</v>
      </c>
      <c r="C195" s="79" t="s">
        <v>99</v>
      </c>
      <c r="D195" s="79" t="s">
        <v>253</v>
      </c>
      <c r="E195" s="80" t="s">
        <v>99</v>
      </c>
      <c r="F195" s="80" t="s">
        <v>253</v>
      </c>
      <c r="G195" s="988" t="s">
        <v>99</v>
      </c>
      <c r="H195" s="81" t="s">
        <v>99</v>
      </c>
      <c r="I195" s="81" t="s">
        <v>99</v>
      </c>
      <c r="J195" s="89" t="s">
        <v>99</v>
      </c>
      <c r="K195" s="89" t="s">
        <v>99</v>
      </c>
      <c r="L195" s="994" t="s">
        <v>99</v>
      </c>
    </row>
    <row r="196" spans="1:12" ht="15.75" thickBot="1">
      <c r="A196" s="55" t="s">
        <v>115</v>
      </c>
      <c r="B196" s="47" t="s">
        <v>36</v>
      </c>
      <c r="C196" s="94" t="s">
        <v>99</v>
      </c>
      <c r="D196" s="94" t="s">
        <v>253</v>
      </c>
      <c r="E196" s="95" t="s">
        <v>99</v>
      </c>
      <c r="F196" s="95" t="s">
        <v>253</v>
      </c>
      <c r="G196" s="997" t="s">
        <v>99</v>
      </c>
      <c r="H196" s="89" t="s">
        <v>99</v>
      </c>
      <c r="I196" s="89" t="s">
        <v>99</v>
      </c>
      <c r="J196" s="89" t="s">
        <v>99</v>
      </c>
      <c r="K196" s="89" t="s">
        <v>99</v>
      </c>
      <c r="L196" s="994" t="s">
        <v>99</v>
      </c>
    </row>
    <row r="197" spans="1:12" ht="15.75" thickBot="1">
      <c r="A197" s="51"/>
      <c r="B197" s="52"/>
      <c r="C197" s="96"/>
      <c r="D197" s="96"/>
      <c r="E197" s="96"/>
      <c r="F197" s="96"/>
      <c r="G197" s="998"/>
      <c r="H197" s="97"/>
      <c r="I197" s="97"/>
      <c r="J197" s="97"/>
      <c r="K197" s="97"/>
      <c r="L197" s="999"/>
    </row>
    <row r="198" spans="1:12" ht="14.25">
      <c r="A198" s="44" t="s">
        <v>24</v>
      </c>
      <c r="B198" s="45" t="s">
        <v>28</v>
      </c>
      <c r="C198" s="85">
        <v>12127.935827656682</v>
      </c>
      <c r="D198" s="85">
        <v>12172.08631854815</v>
      </c>
      <c r="E198" s="86">
        <v>12370.494544209816</v>
      </c>
      <c r="F198" s="86">
        <v>12415.528044919114</v>
      </c>
      <c r="G198" s="992">
        <v>-0.36271917349280558</v>
      </c>
      <c r="H198" s="87">
        <v>349.17609427609426</v>
      </c>
      <c r="I198" s="87">
        <v>-1.2871634062517012</v>
      </c>
      <c r="J198" s="88">
        <v>-17.5</v>
      </c>
      <c r="K198" s="88">
        <v>3.7288135593220342</v>
      </c>
      <c r="L198" s="993">
        <v>-1.0686278052835099</v>
      </c>
    </row>
    <row r="199" spans="1:12" ht="15">
      <c r="A199" s="46" t="s">
        <v>24</v>
      </c>
      <c r="B199" s="47" t="s">
        <v>29</v>
      </c>
      <c r="C199" s="79">
        <v>11655.485294117647</v>
      </c>
      <c r="D199" s="79">
        <v>11850.193137254902</v>
      </c>
      <c r="E199" s="80">
        <v>11888.594999999999</v>
      </c>
      <c r="F199" s="80">
        <v>12087.197</v>
      </c>
      <c r="G199" s="988">
        <v>-1.6430773817949749</v>
      </c>
      <c r="H199" s="81">
        <v>317.3</v>
      </c>
      <c r="I199" s="81">
        <v>2.1242355970389517</v>
      </c>
      <c r="J199" s="89">
        <v>7.1428571428571423</v>
      </c>
      <c r="K199" s="89">
        <v>0.94161958568738224</v>
      </c>
      <c r="L199" s="994">
        <v>8.7837647918599382E-3</v>
      </c>
    </row>
    <row r="200" spans="1:12" ht="15">
      <c r="A200" s="46" t="s">
        <v>24</v>
      </c>
      <c r="B200" s="47" t="s">
        <v>30</v>
      </c>
      <c r="C200" s="79">
        <v>12207.922549019608</v>
      </c>
      <c r="D200" s="79">
        <v>12108.014705882351</v>
      </c>
      <c r="E200" s="80">
        <v>12452.081</v>
      </c>
      <c r="F200" s="80">
        <v>12350.174999999999</v>
      </c>
      <c r="G200" s="988">
        <v>0.82513810533049825</v>
      </c>
      <c r="H200" s="81">
        <v>347.3</v>
      </c>
      <c r="I200" s="81">
        <v>2.0270270270270374</v>
      </c>
      <c r="J200" s="89">
        <v>-12.173913043478262</v>
      </c>
      <c r="K200" s="89">
        <v>1.2680477087256747</v>
      </c>
      <c r="L200" s="994">
        <v>-0.26446828274554046</v>
      </c>
    </row>
    <row r="201" spans="1:12" ht="15">
      <c r="A201" s="46" t="s">
        <v>24</v>
      </c>
      <c r="B201" s="47" t="s">
        <v>35</v>
      </c>
      <c r="C201" s="79">
        <v>12316.166666666666</v>
      </c>
      <c r="D201" s="79">
        <v>12315.216666666667</v>
      </c>
      <c r="E201" s="80">
        <v>12562.49</v>
      </c>
      <c r="F201" s="80">
        <v>12561.521000000001</v>
      </c>
      <c r="G201" s="988">
        <v>7.7140339931696285E-3</v>
      </c>
      <c r="H201" s="81">
        <v>370.5</v>
      </c>
      <c r="I201" s="81">
        <v>-2.4229654990782166</v>
      </c>
      <c r="J201" s="89">
        <v>-30.857142857142854</v>
      </c>
      <c r="K201" s="89">
        <v>1.5191462649089766</v>
      </c>
      <c r="L201" s="994">
        <v>-0.81294328732982946</v>
      </c>
    </row>
    <row r="202" spans="1:12" ht="14.25">
      <c r="A202" s="44" t="s">
        <v>24</v>
      </c>
      <c r="B202" s="48" t="s">
        <v>31</v>
      </c>
      <c r="C202" s="90">
        <v>11852.732101279116</v>
      </c>
      <c r="D202" s="90">
        <v>11757.422389972939</v>
      </c>
      <c r="E202" s="91">
        <v>12089.786743304699</v>
      </c>
      <c r="F202" s="91">
        <v>11992.570837772397</v>
      </c>
      <c r="G202" s="995">
        <v>0.81063440731245595</v>
      </c>
      <c r="H202" s="92">
        <v>300.02710044219833</v>
      </c>
      <c r="I202" s="92">
        <v>0.12176316963488343</v>
      </c>
      <c r="J202" s="93">
        <v>3.4640522875816995</v>
      </c>
      <c r="K202" s="93">
        <v>19.874450721908349</v>
      </c>
      <c r="L202" s="996">
        <v>-0.51467507766520981</v>
      </c>
    </row>
    <row r="203" spans="1:12" ht="15">
      <c r="A203" s="46" t="s">
        <v>24</v>
      </c>
      <c r="B203" s="47" t="s">
        <v>32</v>
      </c>
      <c r="C203" s="79">
        <v>11451.951960784314</v>
      </c>
      <c r="D203" s="79">
        <v>11370.198039215687</v>
      </c>
      <c r="E203" s="80">
        <v>11680.991</v>
      </c>
      <c r="F203" s="80">
        <v>11597.602000000001</v>
      </c>
      <c r="G203" s="988">
        <v>0.71901932830596538</v>
      </c>
      <c r="H203" s="81">
        <v>273.2</v>
      </c>
      <c r="I203" s="81">
        <v>-0.18268176835951774</v>
      </c>
      <c r="J203" s="89">
        <v>0.4329004329004329</v>
      </c>
      <c r="K203" s="89">
        <v>5.8254865034526055</v>
      </c>
      <c r="L203" s="994">
        <v>-0.33122991445784233</v>
      </c>
    </row>
    <row r="204" spans="1:12" ht="15">
      <c r="A204" s="46" t="s">
        <v>24</v>
      </c>
      <c r="B204" s="47" t="s">
        <v>33</v>
      </c>
      <c r="C204" s="79">
        <v>11957.373529411765</v>
      </c>
      <c r="D204" s="79">
        <v>11872.839215686274</v>
      </c>
      <c r="E204" s="80">
        <v>12196.521000000001</v>
      </c>
      <c r="F204" s="80">
        <v>12110.296</v>
      </c>
      <c r="G204" s="988">
        <v>0.71199746067313596</v>
      </c>
      <c r="H204" s="81">
        <v>295.89999999999998</v>
      </c>
      <c r="I204" s="81">
        <v>0.61203672220331673</v>
      </c>
      <c r="J204" s="89">
        <v>2.4883359253499222</v>
      </c>
      <c r="K204" s="89">
        <v>8.2736974262397993</v>
      </c>
      <c r="L204" s="994">
        <v>-0.2950658999862128</v>
      </c>
    </row>
    <row r="205" spans="1:12" ht="15">
      <c r="A205" s="46" t="s">
        <v>24</v>
      </c>
      <c r="B205" s="47" t="s">
        <v>36</v>
      </c>
      <c r="C205" s="79">
        <v>12051.169607843136</v>
      </c>
      <c r="D205" s="79">
        <v>11947.280392156863</v>
      </c>
      <c r="E205" s="80">
        <v>12292.192999999999</v>
      </c>
      <c r="F205" s="80">
        <v>12186.226000000001</v>
      </c>
      <c r="G205" s="988">
        <v>0.8695637189068931</v>
      </c>
      <c r="H205" s="81">
        <v>333</v>
      </c>
      <c r="I205" s="81">
        <v>-0.98126672613738064</v>
      </c>
      <c r="J205" s="89">
        <v>8.235294117647058</v>
      </c>
      <c r="K205" s="89">
        <v>5.7752667922159446</v>
      </c>
      <c r="L205" s="994">
        <v>0.11162073677884443</v>
      </c>
    </row>
    <row r="206" spans="1:12" ht="14.25">
      <c r="A206" s="44" t="s">
        <v>24</v>
      </c>
      <c r="B206" s="48" t="s">
        <v>37</v>
      </c>
      <c r="C206" s="90">
        <v>9575.2984111688693</v>
      </c>
      <c r="D206" s="90">
        <v>9655.7072834735227</v>
      </c>
      <c r="E206" s="91">
        <v>9766.8043793922461</v>
      </c>
      <c r="F206" s="91">
        <v>9848.821429142994</v>
      </c>
      <c r="G206" s="995">
        <v>-0.83276004485223676</v>
      </c>
      <c r="H206" s="92">
        <v>227.21809523809523</v>
      </c>
      <c r="I206" s="92">
        <v>-0.7378745800438915</v>
      </c>
      <c r="J206" s="93">
        <v>15.384615384615385</v>
      </c>
      <c r="K206" s="93">
        <v>7.9096045197740121</v>
      </c>
      <c r="L206" s="996">
        <v>0.63348511678893704</v>
      </c>
    </row>
    <row r="207" spans="1:12" ht="15">
      <c r="A207" s="46" t="s">
        <v>24</v>
      </c>
      <c r="B207" s="47" t="s">
        <v>101</v>
      </c>
      <c r="C207" s="101">
        <v>9141.600980392157</v>
      </c>
      <c r="D207" s="101">
        <v>9270.8901960784315</v>
      </c>
      <c r="E207" s="102">
        <v>9324.4330000000009</v>
      </c>
      <c r="F207" s="102">
        <v>9456.3080000000009</v>
      </c>
      <c r="G207" s="1002">
        <v>-1.3945717504125286</v>
      </c>
      <c r="H207" s="103">
        <v>217.2</v>
      </c>
      <c r="I207" s="103">
        <v>0.27700831024930489</v>
      </c>
      <c r="J207" s="104">
        <v>24.915824915824917</v>
      </c>
      <c r="K207" s="104">
        <v>4.6578782172002509</v>
      </c>
      <c r="L207" s="1003">
        <v>0.69998909140067767</v>
      </c>
    </row>
    <row r="208" spans="1:12" ht="15">
      <c r="A208" s="46" t="s">
        <v>24</v>
      </c>
      <c r="B208" s="47" t="s">
        <v>38</v>
      </c>
      <c r="C208" s="79">
        <v>10123.813725490198</v>
      </c>
      <c r="D208" s="79">
        <v>10088.066666666666</v>
      </c>
      <c r="E208" s="80">
        <v>10326.290000000001</v>
      </c>
      <c r="F208" s="80">
        <v>10289.828</v>
      </c>
      <c r="G208" s="988">
        <v>0.35434994637423828</v>
      </c>
      <c r="H208" s="81">
        <v>237.8</v>
      </c>
      <c r="I208" s="81">
        <v>-0.54370556252613256</v>
      </c>
      <c r="J208" s="89">
        <v>5.7971014492753623</v>
      </c>
      <c r="K208" s="89">
        <v>2.7495291902071561</v>
      </c>
      <c r="L208" s="994">
        <v>-8.9995944410317108E-3</v>
      </c>
    </row>
    <row r="209" spans="1:12" ht="15.75" thickBot="1">
      <c r="A209" s="46" t="s">
        <v>24</v>
      </c>
      <c r="B209" s="47" t="s">
        <v>39</v>
      </c>
      <c r="C209" s="79">
        <v>10184.496078431372</v>
      </c>
      <c r="D209" s="79">
        <v>9956.2421568627451</v>
      </c>
      <c r="E209" s="80">
        <v>10388.186</v>
      </c>
      <c r="F209" s="80">
        <v>10155.367</v>
      </c>
      <c r="G209" s="988">
        <v>2.2925710119584992</v>
      </c>
      <c r="H209" s="81">
        <v>262.2</v>
      </c>
      <c r="I209" s="81">
        <v>-1.3172751223184043</v>
      </c>
      <c r="J209" s="89">
        <v>-4.7619047619047619</v>
      </c>
      <c r="K209" s="89">
        <v>0.50219711236660391</v>
      </c>
      <c r="L209" s="994">
        <v>-5.7504380170709468E-2</v>
      </c>
    </row>
    <row r="210" spans="1:12" ht="15.75" thickBot="1">
      <c r="A210" s="51"/>
      <c r="B210" s="52"/>
      <c r="C210" s="96"/>
      <c r="D210" s="96"/>
      <c r="E210" s="96"/>
      <c r="F210" s="96"/>
      <c r="G210" s="998"/>
      <c r="H210" s="97"/>
      <c r="I210" s="97"/>
      <c r="J210" s="97"/>
      <c r="K210" s="97"/>
      <c r="L210" s="999"/>
    </row>
    <row r="211" spans="1:12" ht="14.25">
      <c r="A211" s="44" t="s">
        <v>116</v>
      </c>
      <c r="B211" s="48" t="s">
        <v>25</v>
      </c>
      <c r="C211" s="90">
        <v>14515.509290923543</v>
      </c>
      <c r="D211" s="90">
        <v>14436.324280509607</v>
      </c>
      <c r="E211" s="91">
        <v>14805.819476742014</v>
      </c>
      <c r="F211" s="91">
        <v>14725.050766119799</v>
      </c>
      <c r="G211" s="995">
        <v>0.54851227275936987</v>
      </c>
      <c r="H211" s="92">
        <v>340.95159235668785</v>
      </c>
      <c r="I211" s="92">
        <v>-1.1368774141910851</v>
      </c>
      <c r="J211" s="93">
        <v>3.2894736842105261</v>
      </c>
      <c r="K211" s="93">
        <v>1.9711236660389202</v>
      </c>
      <c r="L211" s="996">
        <v>-5.4462687905642904E-2</v>
      </c>
    </row>
    <row r="212" spans="1:12" ht="15">
      <c r="A212" s="46" t="s">
        <v>116</v>
      </c>
      <c r="B212" s="47" t="s">
        <v>26</v>
      </c>
      <c r="C212" s="79">
        <v>14374.86274509804</v>
      </c>
      <c r="D212" s="79">
        <v>14356.86862745098</v>
      </c>
      <c r="E212" s="80">
        <v>14662.36</v>
      </c>
      <c r="F212" s="80">
        <v>14644.005999999999</v>
      </c>
      <c r="G212" s="988">
        <v>0.12533455667800994</v>
      </c>
      <c r="H212" s="81">
        <v>314.2</v>
      </c>
      <c r="I212" s="81">
        <v>-0.44359949302916157</v>
      </c>
      <c r="J212" s="89">
        <v>244.44444444444446</v>
      </c>
      <c r="K212" s="89">
        <v>0.38920276208411803</v>
      </c>
      <c r="L212" s="994">
        <v>0.26926672796897944</v>
      </c>
    </row>
    <row r="213" spans="1:12" ht="15">
      <c r="A213" s="46" t="s">
        <v>116</v>
      </c>
      <c r="B213" s="47" t="s">
        <v>27</v>
      </c>
      <c r="C213" s="79">
        <v>14701.205882352941</v>
      </c>
      <c r="D213" s="79">
        <v>14571.023529411765</v>
      </c>
      <c r="E213" s="80">
        <v>14995.23</v>
      </c>
      <c r="F213" s="80">
        <v>14862.444</v>
      </c>
      <c r="G213" s="988">
        <v>0.89343313926027279</v>
      </c>
      <c r="H213" s="81">
        <v>345.5</v>
      </c>
      <c r="I213" s="81">
        <v>2.2189349112426036</v>
      </c>
      <c r="J213" s="89">
        <v>-19.753086419753085</v>
      </c>
      <c r="K213" s="89">
        <v>0.81607030759573129</v>
      </c>
      <c r="L213" s="994">
        <v>-0.26335399944051596</v>
      </c>
    </row>
    <row r="214" spans="1:12" ht="15">
      <c r="A214" s="46" t="s">
        <v>116</v>
      </c>
      <c r="B214" s="47" t="s">
        <v>34</v>
      </c>
      <c r="C214" s="79">
        <v>14384.199019607842</v>
      </c>
      <c r="D214" s="79">
        <v>14280.359803921569</v>
      </c>
      <c r="E214" s="80">
        <v>14671.883</v>
      </c>
      <c r="F214" s="80">
        <v>14565.967000000001</v>
      </c>
      <c r="G214" s="988">
        <v>0.72714705450039296</v>
      </c>
      <c r="H214" s="81">
        <v>349.7</v>
      </c>
      <c r="I214" s="81">
        <v>-2.3457134878525645</v>
      </c>
      <c r="J214" s="89">
        <v>-1.6129032258064515</v>
      </c>
      <c r="K214" s="89">
        <v>0.76585059635907093</v>
      </c>
      <c r="L214" s="994">
        <v>-6.0375416434106044E-2</v>
      </c>
    </row>
    <row r="215" spans="1:12" ht="14.25">
      <c r="A215" s="44" t="s">
        <v>116</v>
      </c>
      <c r="B215" s="48" t="s">
        <v>28</v>
      </c>
      <c r="C215" s="90">
        <v>13892.587472160743</v>
      </c>
      <c r="D215" s="90">
        <v>13730.883326137266</v>
      </c>
      <c r="E215" s="91">
        <v>14170.439221603958</v>
      </c>
      <c r="F215" s="91">
        <v>14005.500992660011</v>
      </c>
      <c r="G215" s="995">
        <v>1.17766746816403</v>
      </c>
      <c r="H215" s="92">
        <v>305.59932523616737</v>
      </c>
      <c r="I215" s="92">
        <v>1.2370870134189496</v>
      </c>
      <c r="J215" s="93">
        <v>9.4534711964549487</v>
      </c>
      <c r="K215" s="93">
        <v>9.3032015065913374</v>
      </c>
      <c r="L215" s="996">
        <v>0.28134649593035554</v>
      </c>
    </row>
    <row r="216" spans="1:12" ht="15">
      <c r="A216" s="46" t="s">
        <v>116</v>
      </c>
      <c r="B216" s="47" t="s">
        <v>29</v>
      </c>
      <c r="C216" s="79">
        <v>13502.577450980392</v>
      </c>
      <c r="D216" s="79">
        <v>13453.758823529412</v>
      </c>
      <c r="E216" s="80">
        <v>13772.629000000001</v>
      </c>
      <c r="F216" s="80">
        <v>13722.834000000001</v>
      </c>
      <c r="G216" s="988">
        <v>0.36286236501877139</v>
      </c>
      <c r="H216" s="81">
        <v>281.5</v>
      </c>
      <c r="I216" s="81">
        <v>4.6079524340393814</v>
      </c>
      <c r="J216" s="89">
        <v>21.951219512195124</v>
      </c>
      <c r="K216" s="89">
        <v>1.2554927809165097</v>
      </c>
      <c r="L216" s="994">
        <v>0.16274224786746916</v>
      </c>
    </row>
    <row r="217" spans="1:12" ht="15">
      <c r="A217" s="46" t="s">
        <v>116</v>
      </c>
      <c r="B217" s="47" t="s">
        <v>30</v>
      </c>
      <c r="C217" s="79">
        <v>13985.716666666667</v>
      </c>
      <c r="D217" s="79">
        <v>13779.421568627451</v>
      </c>
      <c r="E217" s="80">
        <v>14265.431</v>
      </c>
      <c r="F217" s="80">
        <v>14055.01</v>
      </c>
      <c r="G217" s="988">
        <v>1.4971245128961153</v>
      </c>
      <c r="H217" s="81">
        <v>298.8</v>
      </c>
      <c r="I217" s="81">
        <v>0.70778564206269734</v>
      </c>
      <c r="J217" s="89">
        <v>-1.6949152542372881</v>
      </c>
      <c r="K217" s="89">
        <v>4.3691148775894533</v>
      </c>
      <c r="L217" s="994">
        <v>-0.34836913093933131</v>
      </c>
    </row>
    <row r="218" spans="1:12" ht="15">
      <c r="A218" s="46" t="s">
        <v>116</v>
      </c>
      <c r="B218" s="47" t="s">
        <v>35</v>
      </c>
      <c r="C218" s="79">
        <v>13906.329411764706</v>
      </c>
      <c r="D218" s="79">
        <v>13744.061764705881</v>
      </c>
      <c r="E218" s="80">
        <v>14184.456</v>
      </c>
      <c r="F218" s="80">
        <v>14018.942999999999</v>
      </c>
      <c r="G218" s="988">
        <v>1.1806382264340531</v>
      </c>
      <c r="H218" s="81">
        <v>321.89999999999998</v>
      </c>
      <c r="I218" s="81">
        <v>0.40548970679973628</v>
      </c>
      <c r="J218" s="89">
        <v>21.57676348547718</v>
      </c>
      <c r="K218" s="89">
        <v>3.6785938480853737</v>
      </c>
      <c r="L218" s="994">
        <v>0.46697337900221836</v>
      </c>
    </row>
    <row r="219" spans="1:12" ht="14.25">
      <c r="A219" s="44" t="s">
        <v>116</v>
      </c>
      <c r="B219" s="48" t="s">
        <v>31</v>
      </c>
      <c r="C219" s="90">
        <v>12906.275065847236</v>
      </c>
      <c r="D219" s="90">
        <v>12706.532128886016</v>
      </c>
      <c r="E219" s="91">
        <v>13164.400567164181</v>
      </c>
      <c r="F219" s="91">
        <v>12960.662771463736</v>
      </c>
      <c r="G219" s="995">
        <v>1.5719705025349959</v>
      </c>
      <c r="H219" s="92">
        <v>267.41738197424894</v>
      </c>
      <c r="I219" s="92">
        <v>-0.23928885109400508</v>
      </c>
      <c r="J219" s="93">
        <v>6.0295790671217295</v>
      </c>
      <c r="K219" s="93">
        <v>11.70119271814187</v>
      </c>
      <c r="L219" s="996">
        <v>-1.2559947103332192E-2</v>
      </c>
    </row>
    <row r="220" spans="1:12" ht="15">
      <c r="A220" s="46" t="s">
        <v>116</v>
      </c>
      <c r="B220" s="47" t="s">
        <v>32</v>
      </c>
      <c r="C220" s="79">
        <v>12452.822549019609</v>
      </c>
      <c r="D220" s="79">
        <v>12289.423529411764</v>
      </c>
      <c r="E220" s="80">
        <v>12701.879000000001</v>
      </c>
      <c r="F220" s="80">
        <v>12535.212</v>
      </c>
      <c r="G220" s="988">
        <v>1.3295905964733687</v>
      </c>
      <c r="H220" s="81">
        <v>235.9</v>
      </c>
      <c r="I220" s="81">
        <v>-1.9126819126819103</v>
      </c>
      <c r="J220" s="89">
        <v>-16.379310344827587</v>
      </c>
      <c r="K220" s="89">
        <v>2.435655994978029</v>
      </c>
      <c r="L220" s="994">
        <v>-0.65602843998998805</v>
      </c>
    </row>
    <row r="221" spans="1:12" ht="15">
      <c r="A221" s="46" t="s">
        <v>116</v>
      </c>
      <c r="B221" s="47" t="s">
        <v>33</v>
      </c>
      <c r="C221" s="79">
        <v>12987.474509803922</v>
      </c>
      <c r="D221" s="79">
        <v>12844.538235294118</v>
      </c>
      <c r="E221" s="80">
        <v>13247.224</v>
      </c>
      <c r="F221" s="80">
        <v>13101.429</v>
      </c>
      <c r="G221" s="988">
        <v>1.1128175407430754</v>
      </c>
      <c r="H221" s="81">
        <v>265.8</v>
      </c>
      <c r="I221" s="81">
        <v>-0.11273957158963223</v>
      </c>
      <c r="J221" s="81">
        <v>11.165048543689322</v>
      </c>
      <c r="K221" s="81">
        <v>5.7501569365976151</v>
      </c>
      <c r="L221" s="989">
        <v>0.25975181932682556</v>
      </c>
    </row>
    <row r="222" spans="1:12" ht="15.75" thickBot="1">
      <c r="A222" s="56" t="s">
        <v>116</v>
      </c>
      <c r="B222" s="57" t="s">
        <v>36</v>
      </c>
      <c r="C222" s="82">
        <v>13039.2</v>
      </c>
      <c r="D222" s="82">
        <v>12822.479411764705</v>
      </c>
      <c r="E222" s="83">
        <v>13299.984</v>
      </c>
      <c r="F222" s="83">
        <v>13078.929</v>
      </c>
      <c r="G222" s="990">
        <v>1.6901613274297942</v>
      </c>
      <c r="H222" s="84">
        <v>291.89999999999998</v>
      </c>
      <c r="I222" s="84">
        <v>-2.2765316370940782</v>
      </c>
      <c r="J222" s="84">
        <v>19.148936170212767</v>
      </c>
      <c r="K222" s="84">
        <v>3.5153797865662271</v>
      </c>
      <c r="L222" s="991">
        <v>0.38371667355983075</v>
      </c>
    </row>
    <row r="223" spans="1:12">
      <c r="G223" s="65"/>
      <c r="H223" s="65"/>
      <c r="I223" s="65"/>
      <c r="J223" s="65"/>
      <c r="K223" s="65"/>
      <c r="L223" s="65"/>
    </row>
    <row r="224" spans="1:12">
      <c r="G224" s="65"/>
      <c r="H224" s="65"/>
      <c r="I224" s="65"/>
      <c r="J224" s="65"/>
      <c r="K224" s="65"/>
      <c r="L224" s="1006"/>
    </row>
    <row r="225" spans="1:12" ht="13.5" thickBot="1">
      <c r="G225" s="65"/>
      <c r="H225" s="65"/>
      <c r="I225" s="65"/>
      <c r="J225" s="65"/>
      <c r="K225" s="65"/>
      <c r="L225" s="1083"/>
    </row>
    <row r="226" spans="1:12" ht="21" thickBot="1">
      <c r="A226" s="953" t="s">
        <v>322</v>
      </c>
      <c r="B226" s="944"/>
      <c r="C226" s="944"/>
      <c r="D226" s="944"/>
      <c r="E226" s="944"/>
      <c r="F226" s="944"/>
      <c r="G226" s="1056"/>
      <c r="H226" s="1056"/>
      <c r="I226" s="1056"/>
      <c r="J226" s="1056"/>
      <c r="K226" s="1056"/>
      <c r="L226" s="1057"/>
    </row>
    <row r="227" spans="1:12" ht="12.75" customHeight="1">
      <c r="A227" s="27"/>
      <c r="B227" s="28"/>
      <c r="C227" s="3" t="s">
        <v>9</v>
      </c>
      <c r="D227" s="3" t="s">
        <v>9</v>
      </c>
      <c r="E227" s="3"/>
      <c r="F227" s="3"/>
      <c r="G227" s="945"/>
      <c r="H227" s="1488" t="s">
        <v>10</v>
      </c>
      <c r="I227" s="1489"/>
      <c r="J227" s="975" t="s">
        <v>11</v>
      </c>
      <c r="K227" s="946" t="s">
        <v>12</v>
      </c>
      <c r="L227" s="947"/>
    </row>
    <row r="228" spans="1:12" ht="15.75" customHeight="1">
      <c r="A228" s="29" t="s">
        <v>13</v>
      </c>
      <c r="B228" s="30" t="s">
        <v>14</v>
      </c>
      <c r="C228" s="948" t="s">
        <v>40</v>
      </c>
      <c r="D228" s="948" t="s">
        <v>40</v>
      </c>
      <c r="E228" s="949" t="s">
        <v>41</v>
      </c>
      <c r="F228" s="950"/>
      <c r="G228" s="976"/>
      <c r="H228" s="1486" t="s">
        <v>15</v>
      </c>
      <c r="I228" s="1487"/>
      <c r="J228" s="977" t="s">
        <v>16</v>
      </c>
      <c r="K228" s="951" t="s">
        <v>17</v>
      </c>
      <c r="L228" s="952"/>
    </row>
    <row r="229" spans="1:12" ht="26.25" thickBot="1">
      <c r="A229" s="31" t="s">
        <v>18</v>
      </c>
      <c r="B229" s="32" t="s">
        <v>19</v>
      </c>
      <c r="C229" s="871" t="s">
        <v>525</v>
      </c>
      <c r="D229" s="871" t="s">
        <v>522</v>
      </c>
      <c r="E229" s="942" t="s">
        <v>525</v>
      </c>
      <c r="F229" s="1224" t="s">
        <v>529</v>
      </c>
      <c r="G229" s="974" t="s">
        <v>20</v>
      </c>
      <c r="H229" s="66" t="s">
        <v>525</v>
      </c>
      <c r="I229" s="883" t="s">
        <v>20</v>
      </c>
      <c r="J229" s="978" t="s">
        <v>20</v>
      </c>
      <c r="K229" s="943" t="s">
        <v>525</v>
      </c>
      <c r="L229" s="979" t="s">
        <v>21</v>
      </c>
    </row>
    <row r="230" spans="1:12" ht="15" thickBot="1">
      <c r="A230" s="33" t="s">
        <v>22</v>
      </c>
      <c r="B230" s="34" t="s">
        <v>23</v>
      </c>
      <c r="C230" s="67">
        <v>11252.407469368814</v>
      </c>
      <c r="D230" s="67">
        <v>11325.688353829752</v>
      </c>
      <c r="E230" s="68">
        <v>11477.45561875619</v>
      </c>
      <c r="F230" s="1225">
        <v>11554.248963413809</v>
      </c>
      <c r="G230" s="980">
        <v>-0.66463294066782552</v>
      </c>
      <c r="H230" s="69">
        <v>299.69847792998479</v>
      </c>
      <c r="I230" s="69">
        <v>-6.2607232405967865</v>
      </c>
      <c r="J230" s="70">
        <v>-5.1263537906137184</v>
      </c>
      <c r="K230" s="69">
        <v>100</v>
      </c>
      <c r="L230" s="981" t="s">
        <v>23</v>
      </c>
    </row>
    <row r="231" spans="1:12" ht="15" thickBot="1">
      <c r="A231" s="35"/>
      <c r="B231" s="36"/>
      <c r="C231" s="71"/>
      <c r="D231" s="71"/>
      <c r="E231" s="71"/>
      <c r="F231" s="71"/>
      <c r="G231" s="982"/>
      <c r="H231" s="70"/>
      <c r="I231" s="70"/>
      <c r="J231" s="70"/>
      <c r="K231" s="70"/>
      <c r="L231" s="983"/>
    </row>
    <row r="232" spans="1:12" ht="15">
      <c r="A232" s="37" t="s">
        <v>107</v>
      </c>
      <c r="B232" s="38" t="s">
        <v>23</v>
      </c>
      <c r="C232" s="72" t="s">
        <v>99</v>
      </c>
      <c r="D232" s="72" t="s">
        <v>99</v>
      </c>
      <c r="E232" s="73" t="s">
        <v>99</v>
      </c>
      <c r="F232" s="73" t="s">
        <v>99</v>
      </c>
      <c r="G232" s="984" t="s">
        <v>99</v>
      </c>
      <c r="H232" s="74" t="s">
        <v>99</v>
      </c>
      <c r="I232" s="74" t="s">
        <v>99</v>
      </c>
      <c r="J232" s="74" t="s">
        <v>99</v>
      </c>
      <c r="K232" s="74" t="s">
        <v>99</v>
      </c>
      <c r="L232" s="985" t="s">
        <v>99</v>
      </c>
    </row>
    <row r="233" spans="1:12" ht="15">
      <c r="A233" s="46" t="s">
        <v>108</v>
      </c>
      <c r="B233" s="75" t="s">
        <v>23</v>
      </c>
      <c r="C233" s="76">
        <v>12753.881070132818</v>
      </c>
      <c r="D233" s="76">
        <v>12697.829501560836</v>
      </c>
      <c r="E233" s="77">
        <v>13008.958691535476</v>
      </c>
      <c r="F233" s="77">
        <v>12951.786091592054</v>
      </c>
      <c r="G233" s="986">
        <v>0.44142637578408522</v>
      </c>
      <c r="H233" s="78">
        <v>317.60652173913041</v>
      </c>
      <c r="I233" s="78">
        <v>-13.387200309474018</v>
      </c>
      <c r="J233" s="78">
        <v>4.1509433962264151</v>
      </c>
      <c r="K233" s="78">
        <v>21.00456621004566</v>
      </c>
      <c r="L233" s="987">
        <v>1.8709922028254447</v>
      </c>
    </row>
    <row r="234" spans="1:12" ht="15">
      <c r="A234" s="39" t="s">
        <v>109</v>
      </c>
      <c r="B234" s="40" t="s">
        <v>23</v>
      </c>
      <c r="C234" s="79">
        <v>13132.276421260327</v>
      </c>
      <c r="D234" s="79">
        <v>13109.645291346687</v>
      </c>
      <c r="E234" s="80">
        <v>13394.921949685533</v>
      </c>
      <c r="F234" s="80">
        <v>13371.838197173622</v>
      </c>
      <c r="G234" s="988">
        <v>0.17262961285899001</v>
      </c>
      <c r="H234" s="81">
        <v>307.76881720430106</v>
      </c>
      <c r="I234" s="81">
        <v>-24.401227313548013</v>
      </c>
      <c r="J234" s="81">
        <v>27.397260273972602</v>
      </c>
      <c r="K234" s="81">
        <v>7.077625570776255</v>
      </c>
      <c r="L234" s="989">
        <v>1.8068674480325724</v>
      </c>
    </row>
    <row r="235" spans="1:12" ht="15">
      <c r="A235" s="39" t="s">
        <v>110</v>
      </c>
      <c r="B235" s="40" t="s">
        <v>23</v>
      </c>
      <c r="C235" s="79" t="s">
        <v>99</v>
      </c>
      <c r="D235" s="79" t="s">
        <v>99</v>
      </c>
      <c r="E235" s="80" t="s">
        <v>99</v>
      </c>
      <c r="F235" s="80" t="s">
        <v>99</v>
      </c>
      <c r="G235" s="988" t="s">
        <v>99</v>
      </c>
      <c r="H235" s="81" t="s">
        <v>99</v>
      </c>
      <c r="I235" s="81" t="s">
        <v>99</v>
      </c>
      <c r="J235" s="81" t="s">
        <v>99</v>
      </c>
      <c r="K235" s="81" t="s">
        <v>99</v>
      </c>
      <c r="L235" s="989" t="s">
        <v>99</v>
      </c>
    </row>
    <row r="236" spans="1:12" ht="15">
      <c r="A236" s="39" t="s">
        <v>97</v>
      </c>
      <c r="B236" s="40" t="s">
        <v>23</v>
      </c>
      <c r="C236" s="79">
        <v>10205.587876385063</v>
      </c>
      <c r="D236" s="79">
        <v>10315.013098621761</v>
      </c>
      <c r="E236" s="80">
        <v>10409.699633912765</v>
      </c>
      <c r="F236" s="80">
        <v>10521.313360594197</v>
      </c>
      <c r="G236" s="988">
        <v>-1.0608345446630416</v>
      </c>
      <c r="H236" s="81">
        <v>291.4517195767196</v>
      </c>
      <c r="I236" s="81">
        <v>-2.8244858767745109</v>
      </c>
      <c r="J236" s="81">
        <v>-8.4745762711864394</v>
      </c>
      <c r="K236" s="81">
        <v>57.534246575342465</v>
      </c>
      <c r="L236" s="989">
        <v>-2.1047425943326274</v>
      </c>
    </row>
    <row r="237" spans="1:12" ht="15.75" thickBot="1">
      <c r="A237" s="41" t="s">
        <v>111</v>
      </c>
      <c r="B237" s="42" t="s">
        <v>23</v>
      </c>
      <c r="C237" s="82">
        <v>12043.3262464937</v>
      </c>
      <c r="D237" s="82">
        <v>12248.762538729448</v>
      </c>
      <c r="E237" s="83">
        <v>12284.192771423574</v>
      </c>
      <c r="F237" s="83">
        <v>12523.468592489366</v>
      </c>
      <c r="G237" s="990">
        <v>-1.9106194046694998</v>
      </c>
      <c r="H237" s="84">
        <v>302.56296296296296</v>
      </c>
      <c r="I237" s="84">
        <v>-1.9197379475017016</v>
      </c>
      <c r="J237" s="84">
        <v>-14.479638009049776</v>
      </c>
      <c r="K237" s="84">
        <v>14.383561643835616</v>
      </c>
      <c r="L237" s="991">
        <v>-1.573117056525394</v>
      </c>
    </row>
    <row r="238" spans="1:12" ht="15" thickBot="1">
      <c r="A238" s="35"/>
      <c r="B238" s="43"/>
      <c r="C238" s="71"/>
      <c r="D238" s="71"/>
      <c r="E238" s="71"/>
      <c r="F238" s="71"/>
      <c r="G238" s="982"/>
      <c r="H238" s="70"/>
      <c r="I238" s="70"/>
      <c r="J238" s="70"/>
      <c r="K238" s="70"/>
      <c r="L238" s="983"/>
    </row>
    <row r="239" spans="1:12" ht="14.25">
      <c r="A239" s="44" t="s">
        <v>112</v>
      </c>
      <c r="B239" s="45" t="s">
        <v>25</v>
      </c>
      <c r="C239" s="85" t="s">
        <v>99</v>
      </c>
      <c r="D239" s="85" t="s">
        <v>99</v>
      </c>
      <c r="E239" s="86" t="s">
        <v>99</v>
      </c>
      <c r="F239" s="86" t="s">
        <v>99</v>
      </c>
      <c r="G239" s="992" t="s">
        <v>99</v>
      </c>
      <c r="H239" s="87" t="s">
        <v>99</v>
      </c>
      <c r="I239" s="87" t="s">
        <v>99</v>
      </c>
      <c r="J239" s="88" t="s">
        <v>99</v>
      </c>
      <c r="K239" s="88" t="s">
        <v>99</v>
      </c>
      <c r="L239" s="993" t="s">
        <v>99</v>
      </c>
    </row>
    <row r="240" spans="1:12" ht="15">
      <c r="A240" s="46" t="s">
        <v>112</v>
      </c>
      <c r="B240" s="47" t="s">
        <v>26</v>
      </c>
      <c r="C240" s="79" t="s">
        <v>99</v>
      </c>
      <c r="D240" s="79" t="s">
        <v>99</v>
      </c>
      <c r="E240" s="80" t="s">
        <v>99</v>
      </c>
      <c r="F240" s="80" t="s">
        <v>99</v>
      </c>
      <c r="G240" s="988" t="s">
        <v>99</v>
      </c>
      <c r="H240" s="81" t="s">
        <v>99</v>
      </c>
      <c r="I240" s="81" t="s">
        <v>99</v>
      </c>
      <c r="J240" s="89" t="s">
        <v>99</v>
      </c>
      <c r="K240" s="89" t="s">
        <v>99</v>
      </c>
      <c r="L240" s="994" t="s">
        <v>99</v>
      </c>
    </row>
    <row r="241" spans="1:12" ht="15">
      <c r="A241" s="46" t="s">
        <v>112</v>
      </c>
      <c r="B241" s="47" t="s">
        <v>27</v>
      </c>
      <c r="C241" s="79" t="s">
        <v>99</v>
      </c>
      <c r="D241" s="79" t="s">
        <v>99</v>
      </c>
      <c r="E241" s="80" t="s">
        <v>99</v>
      </c>
      <c r="F241" s="80" t="s">
        <v>99</v>
      </c>
      <c r="G241" s="988" t="s">
        <v>99</v>
      </c>
      <c r="H241" s="81" t="s">
        <v>99</v>
      </c>
      <c r="I241" s="81" t="s">
        <v>99</v>
      </c>
      <c r="J241" s="89" t="s">
        <v>99</v>
      </c>
      <c r="K241" s="89" t="s">
        <v>99</v>
      </c>
      <c r="L241" s="994" t="s">
        <v>99</v>
      </c>
    </row>
    <row r="242" spans="1:12" ht="14.25">
      <c r="A242" s="44" t="s">
        <v>112</v>
      </c>
      <c r="B242" s="48" t="s">
        <v>28</v>
      </c>
      <c r="C242" s="90" t="s">
        <v>99</v>
      </c>
      <c r="D242" s="90" t="s">
        <v>99</v>
      </c>
      <c r="E242" s="91" t="s">
        <v>99</v>
      </c>
      <c r="F242" s="91" t="s">
        <v>99</v>
      </c>
      <c r="G242" s="995" t="s">
        <v>99</v>
      </c>
      <c r="H242" s="92" t="s">
        <v>99</v>
      </c>
      <c r="I242" s="92" t="s">
        <v>99</v>
      </c>
      <c r="J242" s="93" t="s">
        <v>99</v>
      </c>
      <c r="K242" s="93" t="s">
        <v>99</v>
      </c>
      <c r="L242" s="996" t="s">
        <v>99</v>
      </c>
    </row>
    <row r="243" spans="1:12" ht="15">
      <c r="A243" s="46" t="s">
        <v>112</v>
      </c>
      <c r="B243" s="47" t="s">
        <v>29</v>
      </c>
      <c r="C243" s="79" t="s">
        <v>99</v>
      </c>
      <c r="D243" s="79" t="s">
        <v>99</v>
      </c>
      <c r="E243" s="80" t="s">
        <v>99</v>
      </c>
      <c r="F243" s="80" t="s">
        <v>99</v>
      </c>
      <c r="G243" s="988" t="s">
        <v>99</v>
      </c>
      <c r="H243" s="81" t="s">
        <v>99</v>
      </c>
      <c r="I243" s="81" t="s">
        <v>99</v>
      </c>
      <c r="J243" s="89" t="s">
        <v>99</v>
      </c>
      <c r="K243" s="89" t="s">
        <v>99</v>
      </c>
      <c r="L243" s="994" t="s">
        <v>99</v>
      </c>
    </row>
    <row r="244" spans="1:12" ht="15">
      <c r="A244" s="46" t="s">
        <v>112</v>
      </c>
      <c r="B244" s="47" t="s">
        <v>30</v>
      </c>
      <c r="C244" s="79" t="s">
        <v>99</v>
      </c>
      <c r="D244" s="79" t="s">
        <v>99</v>
      </c>
      <c r="E244" s="80" t="s">
        <v>99</v>
      </c>
      <c r="F244" s="80" t="s">
        <v>99</v>
      </c>
      <c r="G244" s="988" t="s">
        <v>99</v>
      </c>
      <c r="H244" s="81" t="s">
        <v>99</v>
      </c>
      <c r="I244" s="81" t="s">
        <v>99</v>
      </c>
      <c r="J244" s="89" t="s">
        <v>99</v>
      </c>
      <c r="K244" s="89" t="s">
        <v>99</v>
      </c>
      <c r="L244" s="994" t="s">
        <v>99</v>
      </c>
    </row>
    <row r="245" spans="1:12" ht="14.25">
      <c r="A245" s="44" t="s">
        <v>112</v>
      </c>
      <c r="B245" s="48" t="s">
        <v>31</v>
      </c>
      <c r="C245" s="90" t="s">
        <v>99</v>
      </c>
      <c r="D245" s="90" t="s">
        <v>99</v>
      </c>
      <c r="E245" s="91" t="s">
        <v>99</v>
      </c>
      <c r="F245" s="91" t="s">
        <v>99</v>
      </c>
      <c r="G245" s="995" t="s">
        <v>99</v>
      </c>
      <c r="H245" s="92" t="s">
        <v>99</v>
      </c>
      <c r="I245" s="92" t="s">
        <v>99</v>
      </c>
      <c r="J245" s="93" t="s">
        <v>99</v>
      </c>
      <c r="K245" s="93" t="s">
        <v>99</v>
      </c>
      <c r="L245" s="996" t="s">
        <v>99</v>
      </c>
    </row>
    <row r="246" spans="1:12" ht="15">
      <c r="A246" s="46" t="s">
        <v>112</v>
      </c>
      <c r="B246" s="47" t="s">
        <v>32</v>
      </c>
      <c r="C246" s="79" t="s">
        <v>99</v>
      </c>
      <c r="D246" s="79" t="s">
        <v>99</v>
      </c>
      <c r="E246" s="80" t="s">
        <v>99</v>
      </c>
      <c r="F246" s="80" t="s">
        <v>99</v>
      </c>
      <c r="G246" s="988" t="s">
        <v>99</v>
      </c>
      <c r="H246" s="81" t="s">
        <v>99</v>
      </c>
      <c r="I246" s="81" t="s">
        <v>99</v>
      </c>
      <c r="J246" s="89" t="s">
        <v>99</v>
      </c>
      <c r="K246" s="89" t="s">
        <v>99</v>
      </c>
      <c r="L246" s="994" t="s">
        <v>99</v>
      </c>
    </row>
    <row r="247" spans="1:12" ht="15.75" thickBot="1">
      <c r="A247" s="49" t="s">
        <v>112</v>
      </c>
      <c r="B247" s="50" t="s">
        <v>33</v>
      </c>
      <c r="C247" s="94" t="s">
        <v>99</v>
      </c>
      <c r="D247" s="94" t="s">
        <v>99</v>
      </c>
      <c r="E247" s="95" t="s">
        <v>99</v>
      </c>
      <c r="F247" s="95" t="s">
        <v>99</v>
      </c>
      <c r="G247" s="997" t="s">
        <v>99</v>
      </c>
      <c r="H247" s="89" t="s">
        <v>99</v>
      </c>
      <c r="I247" s="89" t="s">
        <v>99</v>
      </c>
      <c r="J247" s="89" t="s">
        <v>99</v>
      </c>
      <c r="K247" s="89" t="s">
        <v>99</v>
      </c>
      <c r="L247" s="994" t="s">
        <v>99</v>
      </c>
    </row>
    <row r="248" spans="1:12" ht="15" thickBot="1">
      <c r="A248" s="35"/>
      <c r="B248" s="43"/>
      <c r="C248" s="71"/>
      <c r="D248" s="71"/>
      <c r="E248" s="71"/>
      <c r="F248" s="71"/>
      <c r="G248" s="982"/>
      <c r="H248" s="70"/>
      <c r="I248" s="70"/>
      <c r="J248" s="70"/>
      <c r="K248" s="70"/>
      <c r="L248" s="983"/>
    </row>
    <row r="249" spans="1:12" ht="14.25">
      <c r="A249" s="44" t="s">
        <v>113</v>
      </c>
      <c r="B249" s="45" t="s">
        <v>25</v>
      </c>
      <c r="C249" s="85">
        <v>13278.999383818948</v>
      </c>
      <c r="D249" s="85">
        <v>13327.388683032268</v>
      </c>
      <c r="E249" s="86">
        <v>13544.579371495327</v>
      </c>
      <c r="F249" s="86">
        <v>13593.936456692914</v>
      </c>
      <c r="G249" s="992">
        <v>-0.36308162359613377</v>
      </c>
      <c r="H249" s="87">
        <v>389.09090909090907</v>
      </c>
      <c r="I249" s="87">
        <v>-4.6854755903670702</v>
      </c>
      <c r="J249" s="88">
        <v>17.857142857142858</v>
      </c>
      <c r="K249" s="88">
        <v>2.5114155251141552</v>
      </c>
      <c r="L249" s="993">
        <v>0.48975487529466077</v>
      </c>
    </row>
    <row r="250" spans="1:12" ht="15">
      <c r="A250" s="46" t="s">
        <v>113</v>
      </c>
      <c r="B250" s="47" t="s">
        <v>26</v>
      </c>
      <c r="C250" s="79">
        <v>13190.117647058823</v>
      </c>
      <c r="D250" s="79">
        <v>13086.14705882353</v>
      </c>
      <c r="E250" s="80">
        <v>13453.92</v>
      </c>
      <c r="F250" s="80">
        <v>13347.87</v>
      </c>
      <c r="G250" s="988">
        <v>0.79450878679519099</v>
      </c>
      <c r="H250" s="81">
        <v>385</v>
      </c>
      <c r="I250" s="81">
        <v>-3.0470914127423878</v>
      </c>
      <c r="J250" s="89">
        <v>76.470588235294116</v>
      </c>
      <c r="K250" s="89">
        <v>2.2831050228310499</v>
      </c>
      <c r="L250" s="994">
        <v>1.0556681997263568</v>
      </c>
    </row>
    <row r="251" spans="1:12" ht="15">
      <c r="A251" s="46" t="s">
        <v>113</v>
      </c>
      <c r="B251" s="47" t="s">
        <v>27</v>
      </c>
      <c r="C251" s="79" t="s">
        <v>253</v>
      </c>
      <c r="D251" s="79">
        <v>13675.333333333334</v>
      </c>
      <c r="E251" s="80" t="s">
        <v>253</v>
      </c>
      <c r="F251" s="80">
        <v>13948.84</v>
      </c>
      <c r="G251" s="1453" t="s">
        <v>99</v>
      </c>
      <c r="H251" s="81" t="s">
        <v>253</v>
      </c>
      <c r="I251" s="81" t="s">
        <v>99</v>
      </c>
      <c r="J251" s="89" t="s">
        <v>99</v>
      </c>
      <c r="K251" s="89">
        <v>0.22831050228310501</v>
      </c>
      <c r="L251" s="994" t="s">
        <v>99</v>
      </c>
    </row>
    <row r="252" spans="1:12" ht="14.25">
      <c r="A252" s="44" t="s">
        <v>113</v>
      </c>
      <c r="B252" s="48" t="s">
        <v>28</v>
      </c>
      <c r="C252" s="90">
        <v>12842.351016100634</v>
      </c>
      <c r="D252" s="90">
        <v>12924.110709128448</v>
      </c>
      <c r="E252" s="91">
        <v>13099.198036422647</v>
      </c>
      <c r="F252" s="91">
        <v>13182.592923311018</v>
      </c>
      <c r="G252" s="995">
        <v>-0.63261368513399308</v>
      </c>
      <c r="H252" s="92">
        <v>369.73200000000003</v>
      </c>
      <c r="I252" s="92">
        <v>-3.2374379199532641</v>
      </c>
      <c r="J252" s="93">
        <v>-12.790697674418606</v>
      </c>
      <c r="K252" s="93">
        <v>5.7077625570776256</v>
      </c>
      <c r="L252" s="996">
        <v>-0.50162372451082238</v>
      </c>
    </row>
    <row r="253" spans="1:12" ht="15">
      <c r="A253" s="46" t="s">
        <v>113</v>
      </c>
      <c r="B253" s="47" t="s">
        <v>29</v>
      </c>
      <c r="C253" s="79">
        <v>12558.220588235294</v>
      </c>
      <c r="D253" s="79">
        <v>12974.716666666665</v>
      </c>
      <c r="E253" s="80">
        <v>12809.385</v>
      </c>
      <c r="F253" s="80">
        <v>13234.210999999999</v>
      </c>
      <c r="G253" s="988">
        <v>-3.2100591414176418</v>
      </c>
      <c r="H253" s="81">
        <v>357.7</v>
      </c>
      <c r="I253" s="81">
        <v>-5.3202752779248339</v>
      </c>
      <c r="J253" s="89">
        <v>-12.244897959183673</v>
      </c>
      <c r="K253" s="89">
        <v>3.272450532724505</v>
      </c>
      <c r="L253" s="994">
        <v>-0.26545560445961103</v>
      </c>
    </row>
    <row r="254" spans="1:12" ht="15">
      <c r="A254" s="46" t="s">
        <v>113</v>
      </c>
      <c r="B254" s="47" t="s">
        <v>30</v>
      </c>
      <c r="C254" s="79">
        <v>13196.191176470587</v>
      </c>
      <c r="D254" s="79">
        <v>12858.834313725491</v>
      </c>
      <c r="E254" s="80">
        <v>13460.115</v>
      </c>
      <c r="F254" s="80">
        <v>13116.011</v>
      </c>
      <c r="G254" s="988">
        <v>2.6235415630560186</v>
      </c>
      <c r="H254" s="81">
        <v>385.9</v>
      </c>
      <c r="I254" s="81">
        <v>-0.48994326972667207</v>
      </c>
      <c r="J254" s="89">
        <v>-13.513513513513514</v>
      </c>
      <c r="K254" s="89">
        <v>2.4353120243531201</v>
      </c>
      <c r="L254" s="994">
        <v>-0.23616812005121224</v>
      </c>
    </row>
    <row r="255" spans="1:12" ht="14.25">
      <c r="A255" s="44" t="s">
        <v>113</v>
      </c>
      <c r="B255" s="48" t="s">
        <v>31</v>
      </c>
      <c r="C255" s="90">
        <v>12558.599890489217</v>
      </c>
      <c r="D255" s="90">
        <v>12421.137710242947</v>
      </c>
      <c r="E255" s="91">
        <v>12809.771888299001</v>
      </c>
      <c r="F255" s="91">
        <v>12669.560464447806</v>
      </c>
      <c r="G255" s="995">
        <v>1.1066794640954101</v>
      </c>
      <c r="H255" s="92">
        <v>280.29464285714283</v>
      </c>
      <c r="I255" s="92">
        <v>-19.967001101606602</v>
      </c>
      <c r="J255" s="93">
        <v>11.258278145695364</v>
      </c>
      <c r="K255" s="93">
        <v>12.785388127853881</v>
      </c>
      <c r="L255" s="996">
        <v>1.8828610520416085</v>
      </c>
    </row>
    <row r="256" spans="1:12" ht="15">
      <c r="A256" s="46" t="s">
        <v>113</v>
      </c>
      <c r="B256" s="47" t="s">
        <v>32</v>
      </c>
      <c r="C256" s="79">
        <v>12610.833333333332</v>
      </c>
      <c r="D256" s="79">
        <v>12327.702941176471</v>
      </c>
      <c r="E256" s="80">
        <v>12863.05</v>
      </c>
      <c r="F256" s="80">
        <v>12574.257</v>
      </c>
      <c r="G256" s="988">
        <v>2.2967003139827638</v>
      </c>
      <c r="H256" s="81">
        <v>324.7</v>
      </c>
      <c r="I256" s="81">
        <v>-5.4180017477425055</v>
      </c>
      <c r="J256" s="89">
        <v>-20.909090909090907</v>
      </c>
      <c r="K256" s="89">
        <v>6.6210045662100452</v>
      </c>
      <c r="L256" s="994">
        <v>-1.3212337009379693</v>
      </c>
    </row>
    <row r="257" spans="1:12" ht="15.75" thickBot="1">
      <c r="A257" s="49" t="s">
        <v>113</v>
      </c>
      <c r="B257" s="50" t="s">
        <v>33</v>
      </c>
      <c r="C257" s="94">
        <v>12480.277450980391</v>
      </c>
      <c r="D257" s="94">
        <v>12654.477450980392</v>
      </c>
      <c r="E257" s="95">
        <v>12729.883</v>
      </c>
      <c r="F257" s="95">
        <v>12907.566999999999</v>
      </c>
      <c r="G257" s="997">
        <v>-1.3765878573398016</v>
      </c>
      <c r="H257" s="89">
        <v>232.6</v>
      </c>
      <c r="I257" s="89">
        <v>-36.930585683297181</v>
      </c>
      <c r="J257" s="89">
        <v>97.560975609756099</v>
      </c>
      <c r="K257" s="89">
        <v>6.1643835616438354</v>
      </c>
      <c r="L257" s="994">
        <v>3.2040947529795756</v>
      </c>
    </row>
    <row r="258" spans="1:12" ht="15.75" thickBot="1">
      <c r="A258" s="51"/>
      <c r="B258" s="52"/>
      <c r="C258" s="96"/>
      <c r="D258" s="96"/>
      <c r="E258" s="96"/>
      <c r="F258" s="96"/>
      <c r="G258" s="998"/>
      <c r="H258" s="97"/>
      <c r="I258" s="97"/>
      <c r="J258" s="97"/>
      <c r="K258" s="97"/>
      <c r="L258" s="999"/>
    </row>
    <row r="259" spans="1:12" ht="15">
      <c r="A259" s="46" t="s">
        <v>114</v>
      </c>
      <c r="B259" s="53" t="s">
        <v>30</v>
      </c>
      <c r="C259" s="98" t="s">
        <v>253</v>
      </c>
      <c r="D259" s="98" t="s">
        <v>253</v>
      </c>
      <c r="E259" s="99" t="s">
        <v>253</v>
      </c>
      <c r="F259" s="99" t="s">
        <v>253</v>
      </c>
      <c r="G259" s="1456" t="s">
        <v>99</v>
      </c>
      <c r="H259" s="100" t="s">
        <v>253</v>
      </c>
      <c r="I259" s="100" t="s">
        <v>99</v>
      </c>
      <c r="J259" s="100" t="s">
        <v>99</v>
      </c>
      <c r="K259" s="100">
        <v>1.445966514459665</v>
      </c>
      <c r="L259" s="1001" t="s">
        <v>99</v>
      </c>
    </row>
    <row r="260" spans="1:12" ht="15.75" thickBot="1">
      <c r="A260" s="49" t="s">
        <v>114</v>
      </c>
      <c r="B260" s="50" t="s">
        <v>33</v>
      </c>
      <c r="C260" s="94">
        <v>13085.206862745097</v>
      </c>
      <c r="D260" s="94">
        <v>13068.333333333334</v>
      </c>
      <c r="E260" s="95">
        <v>13346.911</v>
      </c>
      <c r="F260" s="95">
        <v>13329.7</v>
      </c>
      <c r="G260" s="997">
        <v>0.12911768456904002</v>
      </c>
      <c r="H260" s="89">
        <v>274.10000000000002</v>
      </c>
      <c r="I260" s="89">
        <v>-30.730351276219348</v>
      </c>
      <c r="J260" s="89">
        <v>51.020408163265309</v>
      </c>
      <c r="K260" s="89">
        <v>5.6316590563165905</v>
      </c>
      <c r="L260" s="994">
        <v>2.0937529191324744</v>
      </c>
    </row>
    <row r="261" spans="1:12" ht="15.75" thickBot="1">
      <c r="A261" s="51"/>
      <c r="B261" s="52"/>
      <c r="C261" s="96"/>
      <c r="D261" s="96"/>
      <c r="E261" s="96"/>
      <c r="F261" s="96"/>
      <c r="G261" s="998"/>
      <c r="H261" s="97"/>
      <c r="I261" s="97"/>
      <c r="J261" s="97"/>
      <c r="K261" s="97"/>
      <c r="L261" s="999"/>
    </row>
    <row r="262" spans="1:12" ht="14.25">
      <c r="A262" s="44" t="s">
        <v>115</v>
      </c>
      <c r="B262" s="45" t="s">
        <v>25</v>
      </c>
      <c r="C262" s="85" t="s">
        <v>99</v>
      </c>
      <c r="D262" s="85" t="s">
        <v>99</v>
      </c>
      <c r="E262" s="86" t="s">
        <v>99</v>
      </c>
      <c r="F262" s="86" t="s">
        <v>99</v>
      </c>
      <c r="G262" s="992" t="s">
        <v>99</v>
      </c>
      <c r="H262" s="87" t="s">
        <v>99</v>
      </c>
      <c r="I262" s="87" t="s">
        <v>99</v>
      </c>
      <c r="J262" s="88" t="s">
        <v>99</v>
      </c>
      <c r="K262" s="88" t="s">
        <v>99</v>
      </c>
      <c r="L262" s="993" t="s">
        <v>99</v>
      </c>
    </row>
    <row r="263" spans="1:12" ht="15">
      <c r="A263" s="39" t="s">
        <v>115</v>
      </c>
      <c r="B263" s="47" t="s">
        <v>26</v>
      </c>
      <c r="C263" s="79" t="s">
        <v>99</v>
      </c>
      <c r="D263" s="79" t="s">
        <v>99</v>
      </c>
      <c r="E263" s="80" t="s">
        <v>99</v>
      </c>
      <c r="F263" s="80" t="s">
        <v>99</v>
      </c>
      <c r="G263" s="988" t="s">
        <v>99</v>
      </c>
      <c r="H263" s="81" t="s">
        <v>99</v>
      </c>
      <c r="I263" s="81" t="s">
        <v>99</v>
      </c>
      <c r="J263" s="89" t="s">
        <v>99</v>
      </c>
      <c r="K263" s="89" t="s">
        <v>99</v>
      </c>
      <c r="L263" s="994" t="s">
        <v>99</v>
      </c>
    </row>
    <row r="264" spans="1:12" ht="15">
      <c r="A264" s="39" t="s">
        <v>115</v>
      </c>
      <c r="B264" s="47" t="s">
        <v>27</v>
      </c>
      <c r="C264" s="79" t="s">
        <v>99</v>
      </c>
      <c r="D264" s="79" t="s">
        <v>99</v>
      </c>
      <c r="E264" s="80" t="s">
        <v>99</v>
      </c>
      <c r="F264" s="80" t="s">
        <v>99</v>
      </c>
      <c r="G264" s="988" t="s">
        <v>99</v>
      </c>
      <c r="H264" s="81" t="s">
        <v>99</v>
      </c>
      <c r="I264" s="81" t="s">
        <v>99</v>
      </c>
      <c r="J264" s="89" t="s">
        <v>99</v>
      </c>
      <c r="K264" s="89" t="s">
        <v>99</v>
      </c>
      <c r="L264" s="994" t="s">
        <v>99</v>
      </c>
    </row>
    <row r="265" spans="1:12" ht="15">
      <c r="A265" s="39" t="s">
        <v>115</v>
      </c>
      <c r="B265" s="47" t="s">
        <v>34</v>
      </c>
      <c r="C265" s="79" t="s">
        <v>99</v>
      </c>
      <c r="D265" s="79" t="s">
        <v>99</v>
      </c>
      <c r="E265" s="80" t="s">
        <v>99</v>
      </c>
      <c r="F265" s="80" t="s">
        <v>99</v>
      </c>
      <c r="G265" s="988" t="s">
        <v>99</v>
      </c>
      <c r="H265" s="81" t="s">
        <v>99</v>
      </c>
      <c r="I265" s="81" t="s">
        <v>99</v>
      </c>
      <c r="J265" s="89" t="s">
        <v>99</v>
      </c>
      <c r="K265" s="89" t="s">
        <v>99</v>
      </c>
      <c r="L265" s="994" t="s">
        <v>99</v>
      </c>
    </row>
    <row r="266" spans="1:12" ht="14.25">
      <c r="A266" s="54" t="s">
        <v>115</v>
      </c>
      <c r="B266" s="48" t="s">
        <v>28</v>
      </c>
      <c r="C266" s="90" t="s">
        <v>99</v>
      </c>
      <c r="D266" s="90" t="s">
        <v>99</v>
      </c>
      <c r="E266" s="91" t="s">
        <v>99</v>
      </c>
      <c r="F266" s="91" t="s">
        <v>99</v>
      </c>
      <c r="G266" s="995" t="s">
        <v>99</v>
      </c>
      <c r="H266" s="92" t="s">
        <v>99</v>
      </c>
      <c r="I266" s="92" t="s">
        <v>99</v>
      </c>
      <c r="J266" s="93" t="s">
        <v>99</v>
      </c>
      <c r="K266" s="93" t="s">
        <v>99</v>
      </c>
      <c r="L266" s="996" t="s">
        <v>99</v>
      </c>
    </row>
    <row r="267" spans="1:12" ht="15">
      <c r="A267" s="39" t="s">
        <v>115</v>
      </c>
      <c r="B267" s="47" t="s">
        <v>30</v>
      </c>
      <c r="C267" s="79" t="s">
        <v>99</v>
      </c>
      <c r="D267" s="79" t="s">
        <v>99</v>
      </c>
      <c r="E267" s="80" t="s">
        <v>99</v>
      </c>
      <c r="F267" s="80" t="s">
        <v>99</v>
      </c>
      <c r="G267" s="988" t="s">
        <v>99</v>
      </c>
      <c r="H267" s="81" t="s">
        <v>99</v>
      </c>
      <c r="I267" s="81" t="s">
        <v>99</v>
      </c>
      <c r="J267" s="89" t="s">
        <v>99</v>
      </c>
      <c r="K267" s="89" t="s">
        <v>99</v>
      </c>
      <c r="L267" s="994" t="s">
        <v>99</v>
      </c>
    </row>
    <row r="268" spans="1:12" ht="15">
      <c r="A268" s="39" t="s">
        <v>115</v>
      </c>
      <c r="B268" s="47" t="s">
        <v>35</v>
      </c>
      <c r="C268" s="79" t="s">
        <v>99</v>
      </c>
      <c r="D268" s="79" t="s">
        <v>99</v>
      </c>
      <c r="E268" s="80" t="s">
        <v>99</v>
      </c>
      <c r="F268" s="80" t="s">
        <v>99</v>
      </c>
      <c r="G268" s="988" t="s">
        <v>99</v>
      </c>
      <c r="H268" s="81" t="s">
        <v>99</v>
      </c>
      <c r="I268" s="81" t="s">
        <v>99</v>
      </c>
      <c r="J268" s="89" t="s">
        <v>99</v>
      </c>
      <c r="K268" s="89" t="s">
        <v>99</v>
      </c>
      <c r="L268" s="994" t="s">
        <v>99</v>
      </c>
    </row>
    <row r="269" spans="1:12" ht="14.25">
      <c r="A269" s="54" t="s">
        <v>115</v>
      </c>
      <c r="B269" s="48" t="s">
        <v>31</v>
      </c>
      <c r="C269" s="90" t="s">
        <v>99</v>
      </c>
      <c r="D269" s="90" t="s">
        <v>99</v>
      </c>
      <c r="E269" s="91" t="s">
        <v>99</v>
      </c>
      <c r="F269" s="91" t="s">
        <v>99</v>
      </c>
      <c r="G269" s="995" t="s">
        <v>99</v>
      </c>
      <c r="H269" s="92" t="s">
        <v>99</v>
      </c>
      <c r="I269" s="92" t="s">
        <v>99</v>
      </c>
      <c r="J269" s="93" t="s">
        <v>99</v>
      </c>
      <c r="K269" s="93" t="s">
        <v>99</v>
      </c>
      <c r="L269" s="996" t="s">
        <v>99</v>
      </c>
    </row>
    <row r="270" spans="1:12" ht="15">
      <c r="A270" s="39" t="s">
        <v>115</v>
      </c>
      <c r="B270" s="47" t="s">
        <v>33</v>
      </c>
      <c r="C270" s="79" t="s">
        <v>99</v>
      </c>
      <c r="D270" s="79" t="s">
        <v>99</v>
      </c>
      <c r="E270" s="80" t="s">
        <v>99</v>
      </c>
      <c r="F270" s="80" t="s">
        <v>99</v>
      </c>
      <c r="G270" s="988" t="s">
        <v>99</v>
      </c>
      <c r="H270" s="81" t="s">
        <v>99</v>
      </c>
      <c r="I270" s="81" t="s">
        <v>99</v>
      </c>
      <c r="J270" s="89" t="s">
        <v>99</v>
      </c>
      <c r="K270" s="89" t="s">
        <v>99</v>
      </c>
      <c r="L270" s="994" t="s">
        <v>99</v>
      </c>
    </row>
    <row r="271" spans="1:12" ht="15.75" thickBot="1">
      <c r="A271" s="55" t="s">
        <v>115</v>
      </c>
      <c r="B271" s="47" t="s">
        <v>36</v>
      </c>
      <c r="C271" s="94" t="s">
        <v>99</v>
      </c>
      <c r="D271" s="94" t="s">
        <v>99</v>
      </c>
      <c r="E271" s="95" t="s">
        <v>99</v>
      </c>
      <c r="F271" s="95" t="s">
        <v>99</v>
      </c>
      <c r="G271" s="997" t="s">
        <v>99</v>
      </c>
      <c r="H271" s="89" t="s">
        <v>99</v>
      </c>
      <c r="I271" s="89" t="s">
        <v>99</v>
      </c>
      <c r="J271" s="89" t="s">
        <v>99</v>
      </c>
      <c r="K271" s="89" t="s">
        <v>99</v>
      </c>
      <c r="L271" s="994" t="s">
        <v>99</v>
      </c>
    </row>
    <row r="272" spans="1:12" ht="15.75" thickBot="1">
      <c r="A272" s="51"/>
      <c r="B272" s="52"/>
      <c r="C272" s="96"/>
      <c r="D272" s="96"/>
      <c r="E272" s="96"/>
      <c r="F272" s="96"/>
      <c r="G272" s="998"/>
      <c r="H272" s="97"/>
      <c r="I272" s="97"/>
      <c r="J272" s="97"/>
      <c r="K272" s="97"/>
      <c r="L272" s="999"/>
    </row>
    <row r="273" spans="1:12" ht="14.25">
      <c r="A273" s="44" t="s">
        <v>24</v>
      </c>
      <c r="B273" s="45" t="s">
        <v>28</v>
      </c>
      <c r="C273" s="85">
        <v>10872.827697949409</v>
      </c>
      <c r="D273" s="85">
        <v>10598.215558006537</v>
      </c>
      <c r="E273" s="86">
        <v>11090.284251908397</v>
      </c>
      <c r="F273" s="86">
        <v>10810.179869166668</v>
      </c>
      <c r="G273" s="992">
        <v>2.5911167633820456</v>
      </c>
      <c r="H273" s="87">
        <v>212.42972972972973</v>
      </c>
      <c r="I273" s="87">
        <v>-38.044942873827857</v>
      </c>
      <c r="J273" s="88">
        <v>5.7142857142857144</v>
      </c>
      <c r="K273" s="88">
        <v>5.6316590563165905</v>
      </c>
      <c r="L273" s="993">
        <v>0.57750743176785413</v>
      </c>
    </row>
    <row r="274" spans="1:12" ht="15">
      <c r="A274" s="46" t="s">
        <v>24</v>
      </c>
      <c r="B274" s="47" t="s">
        <v>29</v>
      </c>
      <c r="C274" s="79" t="s">
        <v>253</v>
      </c>
      <c r="D274" s="79">
        <v>10364.283333333333</v>
      </c>
      <c r="E274" s="80" t="s">
        <v>253</v>
      </c>
      <c r="F274" s="80">
        <v>10571.569</v>
      </c>
      <c r="G274" s="988" t="s">
        <v>99</v>
      </c>
      <c r="H274" s="81" t="s">
        <v>253</v>
      </c>
      <c r="I274" s="81" t="s">
        <v>99</v>
      </c>
      <c r="J274" s="89" t="s">
        <v>99</v>
      </c>
      <c r="K274" s="89">
        <v>0.38051750380517502</v>
      </c>
      <c r="L274" s="994" t="s">
        <v>99</v>
      </c>
    </row>
    <row r="275" spans="1:12" ht="15">
      <c r="A275" s="46" t="s">
        <v>24</v>
      </c>
      <c r="B275" s="47" t="s">
        <v>30</v>
      </c>
      <c r="C275" s="79">
        <v>10623.050980392158</v>
      </c>
      <c r="D275" s="79">
        <v>10748.422549019608</v>
      </c>
      <c r="E275" s="80">
        <v>10835.512000000001</v>
      </c>
      <c r="F275" s="80">
        <v>10963.391</v>
      </c>
      <c r="G275" s="988">
        <v>-1.1664183098094285</v>
      </c>
      <c r="H275" s="81">
        <v>214.2</v>
      </c>
      <c r="I275" s="81">
        <v>-37.258347978910365</v>
      </c>
      <c r="J275" s="89">
        <v>-10.810810810810811</v>
      </c>
      <c r="K275" s="89">
        <v>2.5114155251141552</v>
      </c>
      <c r="L275" s="994">
        <v>-0.16006461929017712</v>
      </c>
    </row>
    <row r="276" spans="1:12" ht="15">
      <c r="A276" s="46" t="s">
        <v>24</v>
      </c>
      <c r="B276" s="47" t="s">
        <v>35</v>
      </c>
      <c r="C276" s="79" t="s">
        <v>253</v>
      </c>
      <c r="D276" s="79">
        <v>10449.979411764705</v>
      </c>
      <c r="E276" s="80" t="s">
        <v>253</v>
      </c>
      <c r="F276" s="80">
        <v>10658.978999999999</v>
      </c>
      <c r="G276" s="988" t="s">
        <v>99</v>
      </c>
      <c r="H276" s="81" t="s">
        <v>253</v>
      </c>
      <c r="I276" s="81" t="s">
        <v>99</v>
      </c>
      <c r="J276" s="89" t="s">
        <v>99</v>
      </c>
      <c r="K276" s="89">
        <v>2.7397260273972601</v>
      </c>
      <c r="L276" s="994" t="s">
        <v>99</v>
      </c>
    </row>
    <row r="277" spans="1:12" ht="14.25">
      <c r="A277" s="44" t="s">
        <v>24</v>
      </c>
      <c r="B277" s="48" t="s">
        <v>31</v>
      </c>
      <c r="C277" s="90">
        <v>10449.868246364969</v>
      </c>
      <c r="D277" s="90">
        <v>10539.771854379542</v>
      </c>
      <c r="E277" s="91">
        <v>10658.865611292269</v>
      </c>
      <c r="F277" s="91">
        <v>10750.567291467132</v>
      </c>
      <c r="G277" s="995">
        <v>-0.8529938717526846</v>
      </c>
      <c r="H277" s="92">
        <v>318.47538461538466</v>
      </c>
      <c r="I277" s="92">
        <v>2.5970833887797466</v>
      </c>
      <c r="J277" s="93">
        <v>-12.162162162162163</v>
      </c>
      <c r="K277" s="93">
        <v>39.573820395738203</v>
      </c>
      <c r="L277" s="996">
        <v>-3.1698619147311149</v>
      </c>
    </row>
    <row r="278" spans="1:12" ht="15">
      <c r="A278" s="46" t="s">
        <v>24</v>
      </c>
      <c r="B278" s="47" t="s">
        <v>32</v>
      </c>
      <c r="C278" s="79">
        <v>10315.543137254901</v>
      </c>
      <c r="D278" s="79">
        <v>10193.994117647058</v>
      </c>
      <c r="E278" s="80">
        <v>10521.853999999999</v>
      </c>
      <c r="F278" s="80">
        <v>10397.874</v>
      </c>
      <c r="G278" s="988">
        <v>1.1923591303376013</v>
      </c>
      <c r="H278" s="81">
        <v>283.7</v>
      </c>
      <c r="I278" s="81">
        <v>-0.56081317910971706</v>
      </c>
      <c r="J278" s="89">
        <v>-45.833333333333329</v>
      </c>
      <c r="K278" s="89">
        <v>10.882800608828006</v>
      </c>
      <c r="L278" s="994">
        <v>-8.1785712323272257</v>
      </c>
    </row>
    <row r="279" spans="1:12" ht="15">
      <c r="A279" s="46" t="s">
        <v>24</v>
      </c>
      <c r="B279" s="47" t="s">
        <v>33</v>
      </c>
      <c r="C279" s="79">
        <v>10329.427450980391</v>
      </c>
      <c r="D279" s="79">
        <v>10825.777450980391</v>
      </c>
      <c r="E279" s="80">
        <v>10536.016</v>
      </c>
      <c r="F279" s="80">
        <v>11042.293</v>
      </c>
      <c r="G279" s="988">
        <v>-4.5848901129502728</v>
      </c>
      <c r="H279" s="81">
        <v>319.3</v>
      </c>
      <c r="I279" s="81">
        <v>-1.2677798392084001</v>
      </c>
      <c r="J279" s="89">
        <v>-2.5641025641025639</v>
      </c>
      <c r="K279" s="89">
        <v>20.24353120243531</v>
      </c>
      <c r="L279" s="994">
        <v>0.53233986669523858</v>
      </c>
    </row>
    <row r="280" spans="1:12" ht="15">
      <c r="A280" s="46" t="s">
        <v>24</v>
      </c>
      <c r="B280" s="47" t="s">
        <v>36</v>
      </c>
      <c r="C280" s="79">
        <v>10840.728431372549</v>
      </c>
      <c r="D280" s="79">
        <v>10579.226470588235</v>
      </c>
      <c r="E280" s="80">
        <v>11057.543</v>
      </c>
      <c r="F280" s="80">
        <v>10790.811</v>
      </c>
      <c r="G280" s="988">
        <v>2.4718438678983441</v>
      </c>
      <c r="H280" s="81">
        <v>361.3</v>
      </c>
      <c r="I280" s="81">
        <v>-1.4188267394270091</v>
      </c>
      <c r="J280" s="89">
        <v>101.81818181818181</v>
      </c>
      <c r="K280" s="89">
        <v>8.4474885844748862</v>
      </c>
      <c r="L280" s="994">
        <v>4.4763694509008793</v>
      </c>
    </row>
    <row r="281" spans="1:12" ht="14.25">
      <c r="A281" s="44" t="s">
        <v>24</v>
      </c>
      <c r="B281" s="48" t="s">
        <v>37</v>
      </c>
      <c r="C281" s="90">
        <v>8899.7217071037576</v>
      </c>
      <c r="D281" s="90">
        <v>9111.6473747467462</v>
      </c>
      <c r="E281" s="91">
        <v>9077.7161412458336</v>
      </c>
      <c r="F281" s="91">
        <v>9293.8803222416809</v>
      </c>
      <c r="G281" s="995">
        <v>-2.3258765284348808</v>
      </c>
      <c r="H281" s="92">
        <v>240.80555555555554</v>
      </c>
      <c r="I281" s="92">
        <v>-1.1958661321560136</v>
      </c>
      <c r="J281" s="93">
        <v>-1.2195121951219512</v>
      </c>
      <c r="K281" s="93">
        <v>12.328767123287671</v>
      </c>
      <c r="L281" s="996">
        <v>0.48761188863063154</v>
      </c>
    </row>
    <row r="282" spans="1:12" ht="15">
      <c r="A282" s="46" t="s">
        <v>24</v>
      </c>
      <c r="B282" s="47" t="s">
        <v>101</v>
      </c>
      <c r="C282" s="101">
        <v>8241.9264705882342</v>
      </c>
      <c r="D282" s="101">
        <v>8330.6607843137244</v>
      </c>
      <c r="E282" s="102">
        <v>8406.7649999999994</v>
      </c>
      <c r="F282" s="102">
        <v>8497.2739999999994</v>
      </c>
      <c r="G282" s="1002">
        <v>-1.0651533656558565</v>
      </c>
      <c r="H282" s="103">
        <v>226.7</v>
      </c>
      <c r="I282" s="103">
        <v>4.3738489871086559</v>
      </c>
      <c r="J282" s="104">
        <v>17.20430107526882</v>
      </c>
      <c r="K282" s="104">
        <v>8.2952815829528159</v>
      </c>
      <c r="L282" s="1003">
        <v>1.5804801389094951</v>
      </c>
    </row>
    <row r="283" spans="1:12" ht="15">
      <c r="A283" s="46" t="s">
        <v>24</v>
      </c>
      <c r="B283" s="47" t="s">
        <v>38</v>
      </c>
      <c r="C283" s="79">
        <v>9700.7843137254895</v>
      </c>
      <c r="D283" s="79">
        <v>9544.6421568627447</v>
      </c>
      <c r="E283" s="80">
        <v>9894.7999999999993</v>
      </c>
      <c r="F283" s="80">
        <v>9735.5349999999999</v>
      </c>
      <c r="G283" s="988">
        <v>1.6359142050231386</v>
      </c>
      <c r="H283" s="81">
        <v>254.6</v>
      </c>
      <c r="I283" s="81">
        <v>-2.377300613496939</v>
      </c>
      <c r="J283" s="89">
        <v>-26</v>
      </c>
      <c r="K283" s="89">
        <v>2.8158295281582952</v>
      </c>
      <c r="L283" s="994">
        <v>-0.79427877509080203</v>
      </c>
    </row>
    <row r="284" spans="1:12" ht="15.75" thickBot="1">
      <c r="A284" s="46" t="s">
        <v>24</v>
      </c>
      <c r="B284" s="47" t="s">
        <v>39</v>
      </c>
      <c r="C284" s="79">
        <v>10684.170588235293</v>
      </c>
      <c r="D284" s="79">
        <v>10616.800000000001</v>
      </c>
      <c r="E284" s="80">
        <v>10897.853999999999</v>
      </c>
      <c r="F284" s="80">
        <v>10829.136</v>
      </c>
      <c r="G284" s="988">
        <v>0.63456586010184868</v>
      </c>
      <c r="H284" s="81">
        <v>305</v>
      </c>
      <c r="I284" s="81">
        <v>-4.8361934477379096</v>
      </c>
      <c r="J284" s="89">
        <v>-23.809523809523807</v>
      </c>
      <c r="K284" s="89">
        <v>1.2176560121765601</v>
      </c>
      <c r="L284" s="994">
        <v>-0.29858947518806089</v>
      </c>
    </row>
    <row r="285" spans="1:12" ht="15.75" thickBot="1">
      <c r="A285" s="51"/>
      <c r="B285" s="52"/>
      <c r="C285" s="96"/>
      <c r="D285" s="96"/>
      <c r="E285" s="96"/>
      <c r="F285" s="96"/>
      <c r="G285" s="998"/>
      <c r="H285" s="97"/>
      <c r="I285" s="97"/>
      <c r="J285" s="97"/>
      <c r="K285" s="97"/>
      <c r="L285" s="999"/>
    </row>
    <row r="286" spans="1:12" ht="14.25">
      <c r="A286" s="44" t="s">
        <v>116</v>
      </c>
      <c r="B286" s="48" t="s">
        <v>25</v>
      </c>
      <c r="C286" s="90">
        <v>12928.94006957622</v>
      </c>
      <c r="D286" s="90">
        <v>12949.103541156046</v>
      </c>
      <c r="E286" s="91">
        <v>13187.518870967744</v>
      </c>
      <c r="F286" s="91">
        <v>13208.085611979168</v>
      </c>
      <c r="G286" s="995">
        <v>-0.15571326243351002</v>
      </c>
      <c r="H286" s="92">
        <v>333.84615384615387</v>
      </c>
      <c r="I286" s="92">
        <v>-4.3732128817735187</v>
      </c>
      <c r="J286" s="93">
        <v>-40.909090909090914</v>
      </c>
      <c r="K286" s="93">
        <v>0.98934550989345504</v>
      </c>
      <c r="L286" s="996">
        <v>-0.59910214353614777</v>
      </c>
    </row>
    <row r="287" spans="1:12" ht="15">
      <c r="A287" s="46" t="s">
        <v>116</v>
      </c>
      <c r="B287" s="47" t="s">
        <v>26</v>
      </c>
      <c r="C287" s="79" t="s">
        <v>253</v>
      </c>
      <c r="D287" s="79" t="s">
        <v>253</v>
      </c>
      <c r="E287" s="80" t="s">
        <v>253</v>
      </c>
      <c r="F287" s="80" t="s">
        <v>253</v>
      </c>
      <c r="G287" s="988" t="s">
        <v>99</v>
      </c>
      <c r="H287" s="81" t="s">
        <v>253</v>
      </c>
      <c r="I287" s="81" t="s">
        <v>99</v>
      </c>
      <c r="J287" s="89" t="s">
        <v>99</v>
      </c>
      <c r="K287" s="89">
        <v>7.6103500761035003E-2</v>
      </c>
      <c r="L287" s="994" t="s">
        <v>99</v>
      </c>
    </row>
    <row r="288" spans="1:12" ht="15">
      <c r="A288" s="46" t="s">
        <v>116</v>
      </c>
      <c r="B288" s="47" t="s">
        <v>27</v>
      </c>
      <c r="C288" s="79" t="s">
        <v>253</v>
      </c>
      <c r="D288" s="79">
        <v>13276.715686274509</v>
      </c>
      <c r="E288" s="80" t="s">
        <v>253</v>
      </c>
      <c r="F288" s="80">
        <v>13542.25</v>
      </c>
      <c r="G288" s="988" t="s">
        <v>99</v>
      </c>
      <c r="H288" s="81" t="s">
        <v>253</v>
      </c>
      <c r="I288" s="81" t="s">
        <v>99</v>
      </c>
      <c r="J288" s="89" t="s">
        <v>99</v>
      </c>
      <c r="K288" s="89">
        <v>0.76103500761035003</v>
      </c>
      <c r="L288" s="994" t="s">
        <v>99</v>
      </c>
    </row>
    <row r="289" spans="1:12" ht="15">
      <c r="A289" s="46" t="s">
        <v>116</v>
      </c>
      <c r="B289" s="47" t="s">
        <v>34</v>
      </c>
      <c r="C289" s="79" t="s">
        <v>253</v>
      </c>
      <c r="D289" s="79">
        <v>13935.539215686274</v>
      </c>
      <c r="E289" s="80" t="s">
        <v>253</v>
      </c>
      <c r="F289" s="80">
        <v>14214.25</v>
      </c>
      <c r="G289" s="988" t="s">
        <v>99</v>
      </c>
      <c r="H289" s="81" t="s">
        <v>253</v>
      </c>
      <c r="I289" s="81" t="s">
        <v>99</v>
      </c>
      <c r="J289" s="89" t="s">
        <v>99</v>
      </c>
      <c r="K289" s="89">
        <v>0.15220700152207001</v>
      </c>
      <c r="L289" s="994" t="s">
        <v>99</v>
      </c>
    </row>
    <row r="290" spans="1:12" ht="14.25">
      <c r="A290" s="44" t="s">
        <v>116</v>
      </c>
      <c r="B290" s="48" t="s">
        <v>28</v>
      </c>
      <c r="C290" s="90">
        <v>12548.862351226499</v>
      </c>
      <c r="D290" s="90">
        <v>12593.676815547584</v>
      </c>
      <c r="E290" s="91">
        <v>12799.839598251028</v>
      </c>
      <c r="F290" s="91">
        <v>12845.550351858536</v>
      </c>
      <c r="G290" s="995">
        <v>-0.35584893099495507</v>
      </c>
      <c r="H290" s="92">
        <v>318.70819672131148</v>
      </c>
      <c r="I290" s="92">
        <v>5.3813286883257323E-2</v>
      </c>
      <c r="J290" s="93">
        <v>-29.885057471264371</v>
      </c>
      <c r="K290" s="93">
        <v>4.6423135464231349</v>
      </c>
      <c r="L290" s="996">
        <v>-1.6392749012302952</v>
      </c>
    </row>
    <row r="291" spans="1:12" ht="15">
      <c r="A291" s="46" t="s">
        <v>116</v>
      </c>
      <c r="B291" s="47" t="s">
        <v>29</v>
      </c>
      <c r="C291" s="79">
        <v>11159.745098039217</v>
      </c>
      <c r="D291" s="79">
        <v>12448.797058823528</v>
      </c>
      <c r="E291" s="80">
        <v>11382.94</v>
      </c>
      <c r="F291" s="80">
        <v>12697.772999999999</v>
      </c>
      <c r="G291" s="988">
        <v>-10.354831512580978</v>
      </c>
      <c r="H291" s="81">
        <v>290</v>
      </c>
      <c r="I291" s="81">
        <v>-4.6679815910585107</v>
      </c>
      <c r="J291" s="89">
        <v>-50</v>
      </c>
      <c r="K291" s="89">
        <v>0.45662100456621002</v>
      </c>
      <c r="L291" s="994">
        <v>-0.40980498821357336</v>
      </c>
    </row>
    <row r="292" spans="1:12" ht="15">
      <c r="A292" s="46" t="s">
        <v>116</v>
      </c>
      <c r="B292" s="47" t="s">
        <v>30</v>
      </c>
      <c r="C292" s="79">
        <v>12465.575490196079</v>
      </c>
      <c r="D292" s="79">
        <v>12172.406862745098</v>
      </c>
      <c r="E292" s="80">
        <v>12714.887000000001</v>
      </c>
      <c r="F292" s="80">
        <v>12415.855</v>
      </c>
      <c r="G292" s="988">
        <v>2.4084688489032859</v>
      </c>
      <c r="H292" s="81">
        <v>315.60000000000002</v>
      </c>
      <c r="I292" s="81">
        <v>-0.9105180533751891</v>
      </c>
      <c r="J292" s="89">
        <v>-17.307692307692307</v>
      </c>
      <c r="K292" s="89">
        <v>3.272450532724505</v>
      </c>
      <c r="L292" s="994">
        <v>-0.4820621026545564</v>
      </c>
    </row>
    <row r="293" spans="1:12" ht="15">
      <c r="A293" s="46" t="s">
        <v>116</v>
      </c>
      <c r="B293" s="47" t="s">
        <v>35</v>
      </c>
      <c r="C293" s="79">
        <v>13407.764705882353</v>
      </c>
      <c r="D293" s="79" t="s">
        <v>253</v>
      </c>
      <c r="E293" s="80">
        <v>13675.92</v>
      </c>
      <c r="F293" s="80" t="s">
        <v>253</v>
      </c>
      <c r="G293" s="988" t="s">
        <v>99</v>
      </c>
      <c r="H293" s="81">
        <v>344.2</v>
      </c>
      <c r="I293" s="81" t="s">
        <v>99</v>
      </c>
      <c r="J293" s="89" t="s">
        <v>99</v>
      </c>
      <c r="K293" s="89">
        <v>0.91324200913242004</v>
      </c>
      <c r="L293" s="994" t="s">
        <v>99</v>
      </c>
    </row>
    <row r="294" spans="1:12" ht="14.25">
      <c r="A294" s="44" t="s">
        <v>116</v>
      </c>
      <c r="B294" s="48" t="s">
        <v>31</v>
      </c>
      <c r="C294" s="90">
        <v>11634.009304332511</v>
      </c>
      <c r="D294" s="90">
        <v>11809.074769837283</v>
      </c>
      <c r="E294" s="91">
        <v>11866.689490419161</v>
      </c>
      <c r="F294" s="91">
        <v>12090.804032946919</v>
      </c>
      <c r="G294" s="995">
        <v>-1.8535950290572474</v>
      </c>
      <c r="H294" s="92">
        <v>290.46260869565214</v>
      </c>
      <c r="I294" s="92">
        <v>-0.76318658436629538</v>
      </c>
      <c r="J294" s="93">
        <v>2.6785714285714284</v>
      </c>
      <c r="K294" s="93">
        <v>8.7519025875190248</v>
      </c>
      <c r="L294" s="996">
        <v>0.66525998824104704</v>
      </c>
    </row>
    <row r="295" spans="1:12" ht="15">
      <c r="A295" s="46" t="s">
        <v>116</v>
      </c>
      <c r="B295" s="47" t="s">
        <v>32</v>
      </c>
      <c r="C295" s="79">
        <v>11872.117647058823</v>
      </c>
      <c r="D295" s="79">
        <v>11472.85</v>
      </c>
      <c r="E295" s="80">
        <v>12109.56</v>
      </c>
      <c r="F295" s="80">
        <v>11702.307000000001</v>
      </c>
      <c r="G295" s="988">
        <v>3.4801086657528195</v>
      </c>
      <c r="H295" s="81">
        <v>250</v>
      </c>
      <c r="I295" s="81">
        <v>-5.0512723129510109</v>
      </c>
      <c r="J295" s="89">
        <v>-41.666666666666671</v>
      </c>
      <c r="K295" s="89">
        <v>0.53272450532724502</v>
      </c>
      <c r="L295" s="994">
        <v>-0.33370148745253836</v>
      </c>
    </row>
    <row r="296" spans="1:12" ht="15">
      <c r="A296" s="46" t="s">
        <v>116</v>
      </c>
      <c r="B296" s="47" t="s">
        <v>33</v>
      </c>
      <c r="C296" s="79">
        <v>11614.729411764705</v>
      </c>
      <c r="D296" s="79">
        <v>11923.730392156862</v>
      </c>
      <c r="E296" s="80">
        <v>11847.023999999999</v>
      </c>
      <c r="F296" s="80">
        <v>12162.205</v>
      </c>
      <c r="G296" s="988">
        <v>-2.5914790944569712</v>
      </c>
      <c r="H296" s="81">
        <v>287.89999999999998</v>
      </c>
      <c r="I296" s="81">
        <v>-1.4041095890411037</v>
      </c>
      <c r="J296" s="81">
        <v>5.2631578947368416</v>
      </c>
      <c r="K296" s="81">
        <v>6.0882800608828003</v>
      </c>
      <c r="L296" s="989">
        <v>0.60091543994417229</v>
      </c>
    </row>
    <row r="297" spans="1:12" ht="15.75" thickBot="1">
      <c r="A297" s="56" t="s">
        <v>116</v>
      </c>
      <c r="B297" s="57" t="s">
        <v>36</v>
      </c>
      <c r="C297" s="82">
        <v>11637.179411764706</v>
      </c>
      <c r="D297" s="82">
        <v>11637.179411764706</v>
      </c>
      <c r="E297" s="83">
        <v>11869.923000000001</v>
      </c>
      <c r="F297" s="83">
        <v>12042.790999999999</v>
      </c>
      <c r="G297" s="990">
        <v>-1.435447978794937</v>
      </c>
      <c r="H297" s="84">
        <v>307.89999999999998</v>
      </c>
      <c r="I297" s="84">
        <v>-0.54909560723515671</v>
      </c>
      <c r="J297" s="84">
        <v>16.666666666666664</v>
      </c>
      <c r="K297" s="84">
        <v>2.5454545454545454</v>
      </c>
      <c r="L297" s="991">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91" t="s">
        <v>487</v>
      </c>
      <c r="B1" s="1491"/>
      <c r="C1" s="1491"/>
      <c r="D1" s="1491"/>
      <c r="E1" s="1491"/>
      <c r="F1" s="1491"/>
      <c r="G1" s="1491"/>
      <c r="H1" s="1491"/>
    </row>
    <row r="2" spans="1:18" ht="40.5">
      <c r="A2" s="1222" t="s">
        <v>126</v>
      </c>
      <c r="B2" s="3" t="s">
        <v>9</v>
      </c>
      <c r="C2" s="3"/>
      <c r="D2" s="833" t="s">
        <v>127</v>
      </c>
      <c r="E2" s="1492" t="s">
        <v>128</v>
      </c>
      <c r="F2" s="1493"/>
      <c r="G2" s="1494"/>
      <c r="H2" s="834" t="s">
        <v>129</v>
      </c>
    </row>
    <row r="3" spans="1:18" ht="41.25" thickBot="1">
      <c r="A3" s="613"/>
      <c r="B3" s="1178" t="s">
        <v>525</v>
      </c>
      <c r="C3" s="1178" t="s">
        <v>522</v>
      </c>
      <c r="D3" s="1179" t="s">
        <v>70</v>
      </c>
      <c r="E3" s="883" t="s">
        <v>525</v>
      </c>
      <c r="F3" s="1180" t="s">
        <v>522</v>
      </c>
      <c r="G3" s="847" t="s">
        <v>130</v>
      </c>
      <c r="H3" s="848" t="s">
        <v>131</v>
      </c>
    </row>
    <row r="4" spans="1:18" ht="15.75">
      <c r="A4" s="653" t="s">
        <v>8</v>
      </c>
      <c r="B4" s="835"/>
      <c r="C4" s="835"/>
      <c r="D4" s="836"/>
      <c r="E4" s="837"/>
      <c r="F4" s="837"/>
      <c r="G4" s="838"/>
      <c r="H4" s="839"/>
    </row>
    <row r="5" spans="1:18" ht="15">
      <c r="A5" s="437" t="s">
        <v>307</v>
      </c>
      <c r="B5" s="128">
        <v>13721.353094833112</v>
      </c>
      <c r="C5" s="128">
        <v>13920.370206376729</v>
      </c>
      <c r="D5" s="812">
        <v>-1.4296826060879468</v>
      </c>
      <c r="E5" s="849">
        <v>100</v>
      </c>
      <c r="F5" s="850">
        <v>100</v>
      </c>
      <c r="G5" s="641" t="s">
        <v>99</v>
      </c>
      <c r="H5" s="644">
        <v>13.176333203581168</v>
      </c>
    </row>
    <row r="6" spans="1:18">
      <c r="A6" s="630" t="s">
        <v>132</v>
      </c>
      <c r="B6" s="79">
        <v>10556.808000000001</v>
      </c>
      <c r="C6" s="79">
        <v>11279.464</v>
      </c>
      <c r="D6" s="813">
        <v>-6.4068292606811728</v>
      </c>
      <c r="E6" s="851">
        <v>15.516297975455329</v>
      </c>
      <c r="F6" s="852">
        <v>9.2466116989277758</v>
      </c>
      <c r="G6" s="639">
        <v>67.805229425331845</v>
      </c>
      <c r="H6" s="640">
        <v>89.91580558744738</v>
      </c>
    </row>
    <row r="7" spans="1:18">
      <c r="A7" s="630" t="s">
        <v>133</v>
      </c>
      <c r="B7" s="79">
        <v>17811.734</v>
      </c>
      <c r="C7" s="79">
        <v>16459.588</v>
      </c>
      <c r="D7" s="813">
        <v>8.2149443837840934</v>
      </c>
      <c r="E7" s="851">
        <v>16.322989134683031</v>
      </c>
      <c r="F7" s="852">
        <v>22.760890335822214</v>
      </c>
      <c r="G7" s="639">
        <v>-28.284926934544806</v>
      </c>
      <c r="H7" s="640">
        <v>-18.835509950248749</v>
      </c>
    </row>
    <row r="8" spans="1:18" ht="13.5" thickBot="1">
      <c r="A8" s="631" t="s">
        <v>134</v>
      </c>
      <c r="B8" s="82">
        <v>13462.183000000001</v>
      </c>
      <c r="C8" s="82">
        <v>13429.501</v>
      </c>
      <c r="D8" s="814">
        <v>0.24335974955436318</v>
      </c>
      <c r="E8" s="853">
        <v>68.160712889861657</v>
      </c>
      <c r="F8" s="854">
        <v>67.99249796525001</v>
      </c>
      <c r="G8" s="642">
        <v>0.24740218354327692</v>
      </c>
      <c r="H8" s="645">
        <v>13.456333923181024</v>
      </c>
    </row>
    <row r="9" spans="1:18" ht="15">
      <c r="A9" s="614" t="s">
        <v>308</v>
      </c>
      <c r="B9" s="129">
        <v>10871.691791410136</v>
      </c>
      <c r="C9" s="129">
        <v>10652.040693217225</v>
      </c>
      <c r="D9" s="815">
        <v>2.0620565065318992</v>
      </c>
      <c r="E9" s="855">
        <v>100</v>
      </c>
      <c r="F9" s="856">
        <v>100</v>
      </c>
      <c r="G9" s="643" t="s">
        <v>99</v>
      </c>
      <c r="H9" s="646">
        <v>1.5108291730791015</v>
      </c>
    </row>
    <row r="10" spans="1:18">
      <c r="A10" s="630" t="s">
        <v>132</v>
      </c>
      <c r="B10" s="79" t="s">
        <v>253</v>
      </c>
      <c r="C10" s="79">
        <v>8741.06</v>
      </c>
      <c r="D10" s="813" t="s">
        <v>99</v>
      </c>
      <c r="E10" s="851">
        <v>3.0469428883095753</v>
      </c>
      <c r="F10" s="852">
        <v>3.1943245373672164</v>
      </c>
      <c r="G10" s="639" t="s">
        <v>99</v>
      </c>
      <c r="H10" s="640" t="s">
        <v>99</v>
      </c>
    </row>
    <row r="11" spans="1:18">
      <c r="A11" s="630" t="s">
        <v>133</v>
      </c>
      <c r="B11" s="79" t="s">
        <v>253</v>
      </c>
      <c r="C11" s="79" t="s">
        <v>253</v>
      </c>
      <c r="D11" s="813" t="s">
        <v>99</v>
      </c>
      <c r="E11" s="851">
        <v>2.0189694381274612</v>
      </c>
      <c r="F11" s="852">
        <v>0.38099170451559627</v>
      </c>
      <c r="G11" s="639" t="s">
        <v>99</v>
      </c>
      <c r="H11" s="640" t="s">
        <v>99</v>
      </c>
    </row>
    <row r="12" spans="1:18" ht="13.5" thickBot="1">
      <c r="A12" s="632" t="s">
        <v>134</v>
      </c>
      <c r="B12" s="79">
        <v>10804.918</v>
      </c>
      <c r="C12" s="79">
        <v>10678.048000000001</v>
      </c>
      <c r="D12" s="813">
        <v>1.1881385062138601</v>
      </c>
      <c r="E12" s="851">
        <v>94.934087673562971</v>
      </c>
      <c r="F12" s="852">
        <v>96.424683758117197</v>
      </c>
      <c r="G12" s="639">
        <v>-1.5458656709659635</v>
      </c>
      <c r="H12" s="640">
        <v>-5.8391887420432199E-2</v>
      </c>
      <c r="P12"/>
      <c r="Q12"/>
      <c r="R12"/>
    </row>
    <row r="13" spans="1:18" ht="15.75">
      <c r="A13" s="653" t="s">
        <v>135</v>
      </c>
      <c r="B13" s="654"/>
      <c r="C13" s="654"/>
      <c r="D13" s="816"/>
      <c r="E13" s="857"/>
      <c r="F13" s="857"/>
      <c r="G13" s="655"/>
      <c r="H13" s="656"/>
      <c r="P13"/>
      <c r="Q13"/>
      <c r="R13"/>
    </row>
    <row r="14" spans="1:18" ht="15">
      <c r="A14" s="437" t="s">
        <v>307</v>
      </c>
      <c r="B14" s="128">
        <v>13820.406022427036</v>
      </c>
      <c r="C14" s="128">
        <v>13652.313323136321</v>
      </c>
      <c r="D14" s="812">
        <v>1.2312396830642005</v>
      </c>
      <c r="E14" s="849">
        <v>100</v>
      </c>
      <c r="F14" s="850">
        <v>100</v>
      </c>
      <c r="G14" s="641" t="s">
        <v>99</v>
      </c>
      <c r="H14" s="644">
        <v>-3.3264033264033399</v>
      </c>
      <c r="P14"/>
      <c r="Q14"/>
      <c r="R14"/>
    </row>
    <row r="15" spans="1:18">
      <c r="A15" s="630" t="s">
        <v>132</v>
      </c>
      <c r="B15" s="79" t="s">
        <v>253</v>
      </c>
      <c r="C15" s="79">
        <v>13165.504000000001</v>
      </c>
      <c r="D15" s="813" t="s">
        <v>99</v>
      </c>
      <c r="E15" s="851">
        <v>0.74756784434203793</v>
      </c>
      <c r="F15" s="852">
        <v>1.5642015642015641</v>
      </c>
      <c r="G15" s="639" t="s">
        <v>99</v>
      </c>
      <c r="H15" s="640" t="s">
        <v>99</v>
      </c>
    </row>
    <row r="16" spans="1:18">
      <c r="A16" s="630" t="s">
        <v>133</v>
      </c>
      <c r="B16" s="79" t="s">
        <v>253</v>
      </c>
      <c r="C16" s="79" t="s">
        <v>253</v>
      </c>
      <c r="D16" s="813" t="s">
        <v>99</v>
      </c>
      <c r="E16" s="851">
        <v>0.73220686123911938</v>
      </c>
      <c r="F16" s="852">
        <v>0.53460053460053458</v>
      </c>
      <c r="G16" s="639" t="s">
        <v>99</v>
      </c>
      <c r="H16" s="640" t="s">
        <v>99</v>
      </c>
    </row>
    <row r="17" spans="1:13" ht="13.5" thickBot="1">
      <c r="A17" s="631" t="s">
        <v>134</v>
      </c>
      <c r="B17" s="82">
        <v>13815.201999999999</v>
      </c>
      <c r="C17" s="82">
        <v>13658.365</v>
      </c>
      <c r="D17" s="814">
        <v>1.1482853181914492</v>
      </c>
      <c r="E17" s="853">
        <v>98.52022529441885</v>
      </c>
      <c r="F17" s="854">
        <v>97.901197901197904</v>
      </c>
      <c r="G17" s="642">
        <v>0.63229807856454445</v>
      </c>
      <c r="H17" s="645">
        <v>-2.7151380321569443</v>
      </c>
    </row>
    <row r="18" spans="1:13" ht="15">
      <c r="A18" s="614" t="s">
        <v>308</v>
      </c>
      <c r="B18" s="129">
        <v>11413.177</v>
      </c>
      <c r="C18" s="129">
        <v>11119.539000000001</v>
      </c>
      <c r="D18" s="815">
        <v>2.6407389730815192</v>
      </c>
      <c r="E18" s="855">
        <v>100</v>
      </c>
      <c r="F18" s="856">
        <v>100</v>
      </c>
      <c r="G18" s="643" t="s">
        <v>99</v>
      </c>
      <c r="H18" s="646">
        <v>8.3649612873842276</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11413.177</v>
      </c>
      <c r="C21" s="79">
        <v>11119.539000000001</v>
      </c>
      <c r="D21" s="813">
        <v>2.6407389730815192</v>
      </c>
      <c r="E21" s="851">
        <v>100</v>
      </c>
      <c r="F21" s="852">
        <v>100</v>
      </c>
      <c r="G21" s="639">
        <v>0</v>
      </c>
      <c r="H21" s="640">
        <v>8.3649612873842276</v>
      </c>
    </row>
    <row r="22" spans="1:13" ht="15.75">
      <c r="A22" s="653" t="s">
        <v>136</v>
      </c>
      <c r="B22" s="654"/>
      <c r="C22" s="654"/>
      <c r="D22" s="816"/>
      <c r="E22" s="857"/>
      <c r="F22" s="857"/>
      <c r="G22" s="655"/>
      <c r="H22" s="656"/>
    </row>
    <row r="23" spans="1:13" ht="15">
      <c r="A23" s="437" t="s">
        <v>307</v>
      </c>
      <c r="B23" s="128">
        <v>14237.774548865837</v>
      </c>
      <c r="C23" s="128">
        <v>14753.290496098803</v>
      </c>
      <c r="D23" s="812">
        <v>-3.4942438594921197</v>
      </c>
      <c r="E23" s="849">
        <v>100</v>
      </c>
      <c r="F23" s="850">
        <v>100</v>
      </c>
      <c r="G23" s="641" t="s">
        <v>99</v>
      </c>
      <c r="H23" s="644">
        <v>25.489119780435203</v>
      </c>
    </row>
    <row r="24" spans="1:13">
      <c r="A24" s="630" t="s">
        <v>132</v>
      </c>
      <c r="B24" s="79">
        <v>10516.687</v>
      </c>
      <c r="C24" s="79">
        <v>11158.082</v>
      </c>
      <c r="D24" s="813">
        <v>-5.7482549420231939</v>
      </c>
      <c r="E24" s="851">
        <v>30.553646191339123</v>
      </c>
      <c r="F24" s="852">
        <v>19.251127229954911</v>
      </c>
      <c r="G24" s="639">
        <v>58.710946254603734</v>
      </c>
      <c r="H24" s="640">
        <v>99.164969450101836</v>
      </c>
    </row>
    <row r="25" spans="1:13">
      <c r="A25" s="630" t="s">
        <v>133</v>
      </c>
      <c r="B25" s="79">
        <v>17849.264999999999</v>
      </c>
      <c r="C25" s="79">
        <v>16480.68</v>
      </c>
      <c r="D25" s="813">
        <v>8.3041779829472997</v>
      </c>
      <c r="E25" s="851">
        <v>32.175217146784981</v>
      </c>
      <c r="F25" s="852">
        <v>50.013722799451088</v>
      </c>
      <c r="G25" s="639">
        <v>-35.667222222581458</v>
      </c>
      <c r="H25" s="640">
        <v>-19.269363436814047</v>
      </c>
    </row>
    <row r="26" spans="1:13" ht="16.5" thickBot="1">
      <c r="A26" s="631" t="s">
        <v>134</v>
      </c>
      <c r="B26" s="82">
        <v>14170.492</v>
      </c>
      <c r="C26" s="82">
        <v>14194.277</v>
      </c>
      <c r="D26" s="814">
        <v>-0.16756753443658917</v>
      </c>
      <c r="E26" s="853">
        <v>37.2711366618759</v>
      </c>
      <c r="F26" s="854">
        <v>30.735149970594001</v>
      </c>
      <c r="G26" s="642">
        <v>21.265510978587169</v>
      </c>
      <c r="H26" s="645">
        <v>52.175022324276064</v>
      </c>
      <c r="J26" s="112"/>
      <c r="K26" s="106"/>
      <c r="L26" s="106"/>
      <c r="M26" s="106"/>
    </row>
    <row r="27" spans="1:13" ht="15">
      <c r="A27" s="614" t="s">
        <v>308</v>
      </c>
      <c r="B27" s="129">
        <v>11425.469353825292</v>
      </c>
      <c r="C27" s="129">
        <v>11141.103909116253</v>
      </c>
      <c r="D27" s="815">
        <v>2.5523991790109437</v>
      </c>
      <c r="E27" s="855">
        <v>100</v>
      </c>
      <c r="F27" s="856">
        <v>100</v>
      </c>
      <c r="G27" s="643" t="s">
        <v>99</v>
      </c>
      <c r="H27" s="646">
        <v>23.348201839977676</v>
      </c>
      <c r="J27" s="1490"/>
      <c r="K27" s="1490"/>
      <c r="L27" s="1490"/>
      <c r="M27" s="1490"/>
    </row>
    <row r="28" spans="1:13">
      <c r="A28" s="630" t="s">
        <v>132</v>
      </c>
      <c r="B28" s="79" t="s">
        <v>253</v>
      </c>
      <c r="C28" s="79" t="s">
        <v>253</v>
      </c>
      <c r="D28" s="813" t="s">
        <v>99</v>
      </c>
      <c r="E28" s="851">
        <v>4.0117527404226463</v>
      </c>
      <c r="F28" s="852">
        <v>5.0041817674937272</v>
      </c>
      <c r="G28" s="639" t="s">
        <v>99</v>
      </c>
      <c r="H28" s="640" t="s">
        <v>99</v>
      </c>
    </row>
    <row r="29" spans="1:13">
      <c r="A29" s="630" t="s">
        <v>133</v>
      </c>
      <c r="B29" s="79" t="s">
        <v>253</v>
      </c>
      <c r="C29" s="79" t="s">
        <v>253</v>
      </c>
      <c r="D29" s="813" t="s">
        <v>99</v>
      </c>
      <c r="E29" s="851">
        <v>12.340377443778959</v>
      </c>
      <c r="F29" s="852">
        <v>2.8296626707555053</v>
      </c>
      <c r="G29" s="639" t="s">
        <v>99</v>
      </c>
      <c r="H29" s="640" t="s">
        <v>99</v>
      </c>
    </row>
    <row r="30" spans="1:13" ht="13.5" thickBot="1">
      <c r="A30" s="632" t="s">
        <v>134</v>
      </c>
      <c r="B30" s="79">
        <v>10803.835999999999</v>
      </c>
      <c r="C30" s="79">
        <v>11118.937</v>
      </c>
      <c r="D30" s="813">
        <v>-2.8339129900637134</v>
      </c>
      <c r="E30" s="851">
        <v>83.647869815798387</v>
      </c>
      <c r="F30" s="852">
        <v>92.166155561750756</v>
      </c>
      <c r="G30" s="639">
        <v>-9.2423142682187382</v>
      </c>
      <c r="H30" s="640">
        <v>11.947973381730174</v>
      </c>
    </row>
    <row r="31" spans="1:13" ht="15.75">
      <c r="A31" s="653" t="s">
        <v>137</v>
      </c>
      <c r="B31" s="654"/>
      <c r="C31" s="654"/>
      <c r="D31" s="816"/>
      <c r="E31" s="857"/>
      <c r="F31" s="857"/>
      <c r="G31" s="655"/>
      <c r="H31" s="656"/>
    </row>
    <row r="32" spans="1:13" ht="15">
      <c r="A32" s="437" t="s">
        <v>307</v>
      </c>
      <c r="B32" s="128">
        <v>12235.87</v>
      </c>
      <c r="C32" s="128">
        <v>12456.276000000002</v>
      </c>
      <c r="D32" s="812">
        <v>-1.7694373502963552</v>
      </c>
      <c r="E32" s="849">
        <v>100</v>
      </c>
      <c r="F32" s="850">
        <v>100</v>
      </c>
      <c r="G32" s="641" t="s">
        <v>99</v>
      </c>
      <c r="H32" s="644">
        <v>14.966238090833418</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12235.87</v>
      </c>
      <c r="C35" s="82">
        <v>12456.276</v>
      </c>
      <c r="D35" s="814">
        <v>-1.769437350296341</v>
      </c>
      <c r="E35" s="853">
        <v>100</v>
      </c>
      <c r="F35" s="854">
        <v>100</v>
      </c>
      <c r="G35" s="642">
        <v>0</v>
      </c>
      <c r="H35" s="645">
        <v>14.966238090833418</v>
      </c>
    </row>
    <row r="36" spans="1:8" ht="15">
      <c r="A36" s="614" t="s">
        <v>308</v>
      </c>
      <c r="B36" s="129">
        <v>10179.292931539625</v>
      </c>
      <c r="C36" s="129">
        <v>10168.237080730254</v>
      </c>
      <c r="D36" s="815">
        <v>0.10872927845400804</v>
      </c>
      <c r="E36" s="855">
        <v>100</v>
      </c>
      <c r="F36" s="856">
        <v>100</v>
      </c>
      <c r="G36" s="643" t="s">
        <v>99</v>
      </c>
      <c r="H36" s="646">
        <v>-9.5760428132235038</v>
      </c>
    </row>
    <row r="37" spans="1:8">
      <c r="A37" s="630" t="s">
        <v>132</v>
      </c>
      <c r="B37" s="79" t="s">
        <v>253</v>
      </c>
      <c r="C37" s="79" t="s">
        <v>253</v>
      </c>
      <c r="D37" s="813" t="s">
        <v>99</v>
      </c>
      <c r="E37" s="851">
        <v>5.4273002014775011</v>
      </c>
      <c r="F37" s="852">
        <v>5.0973545375185036</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10227.171</v>
      </c>
      <c r="C39" s="82">
        <v>10212.544</v>
      </c>
      <c r="D39" s="814">
        <v>0.1432258211078494</v>
      </c>
      <c r="E39" s="853">
        <v>94.572699798522493</v>
      </c>
      <c r="F39" s="854">
        <v>94.902645462481502</v>
      </c>
      <c r="G39" s="642">
        <v>-0.34766750953159536</v>
      </c>
      <c r="H39" s="645">
        <v>-9.890417533194686</v>
      </c>
    </row>
    <row r="40" spans="1:8" ht="14.25" customHeight="1">
      <c r="A40" s="112" t="s">
        <v>309</v>
      </c>
      <c r="B40" s="106"/>
      <c r="C40" s="112"/>
      <c r="D40" s="106"/>
    </row>
    <row r="41" spans="1:8" ht="5.25" customHeight="1">
      <c r="A41" s="1495"/>
      <c r="B41" s="1495"/>
      <c r="C41" s="1495"/>
      <c r="D41" s="1495"/>
    </row>
    <row r="42" spans="1:8" ht="15">
      <c r="A42" s="113" t="s">
        <v>61</v>
      </c>
      <c r="B42" s="114"/>
    </row>
    <row r="43" spans="1:8" ht="15">
      <c r="A43" s="111" t="s">
        <v>95</v>
      </c>
      <c r="B43" s="1496" t="s">
        <v>62</v>
      </c>
      <c r="C43" s="1497"/>
      <c r="D43" s="1497"/>
      <c r="E43" s="1497"/>
      <c r="F43" s="1497"/>
      <c r="G43" s="1497"/>
      <c r="H43" s="1498"/>
    </row>
    <row r="44" spans="1:8" ht="15">
      <c r="A44" s="111" t="s">
        <v>63</v>
      </c>
      <c r="B44" s="1496" t="s">
        <v>64</v>
      </c>
      <c r="C44" s="1497"/>
      <c r="D44" s="1497"/>
      <c r="E44" s="1497"/>
      <c r="F44" s="1497"/>
      <c r="G44" s="1497"/>
      <c r="H44" s="1498"/>
    </row>
    <row r="45" spans="1:8" ht="15">
      <c r="A45" s="111" t="s">
        <v>65</v>
      </c>
      <c r="B45" s="1496" t="s">
        <v>66</v>
      </c>
      <c r="C45" s="1497"/>
      <c r="D45" s="1497"/>
      <c r="E45" s="1497"/>
      <c r="F45" s="1497"/>
      <c r="G45" s="1497"/>
      <c r="H45" s="1498"/>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K32" sqref="K32"/>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531</v>
      </c>
      <c r="B2" s="828"/>
      <c r="C2" s="828"/>
      <c r="D2" s="828"/>
      <c r="E2" s="828"/>
      <c r="F2" s="106"/>
      <c r="G2" s="106"/>
      <c r="H2" s="106"/>
    </row>
    <row r="3" spans="1:8" ht="30.75" customHeight="1">
      <c r="A3" s="1499" t="s">
        <v>138</v>
      </c>
      <c r="B3" s="1501" t="s">
        <v>139</v>
      </c>
      <c r="C3" s="1502"/>
      <c r="D3" s="1503" t="s">
        <v>313</v>
      </c>
      <c r="E3" s="1504"/>
    </row>
    <row r="4" spans="1:8" ht="16.5" thickBot="1">
      <c r="A4" s="1500"/>
      <c r="B4" s="867" t="s">
        <v>140</v>
      </c>
      <c r="C4" s="1104" t="s">
        <v>141</v>
      </c>
      <c r="D4" s="1098" t="s">
        <v>140</v>
      </c>
      <c r="E4" s="868" t="s">
        <v>141</v>
      </c>
      <c r="G4" s="115" t="s">
        <v>142</v>
      </c>
      <c r="H4" s="116"/>
    </row>
    <row r="5" spans="1:8" ht="17.25" customHeight="1" thickBot="1">
      <c r="A5" s="862" t="s">
        <v>143</v>
      </c>
      <c r="B5" s="863">
        <v>33979.781999999999</v>
      </c>
      <c r="C5" s="1105">
        <v>24974.718000000001</v>
      </c>
      <c r="D5" s="1099">
        <v>13.950818605062008</v>
      </c>
      <c r="E5" s="864">
        <v>0.1253515401698018</v>
      </c>
      <c r="G5" s="117" t="s">
        <v>59</v>
      </c>
      <c r="H5" s="118" t="s">
        <v>60</v>
      </c>
    </row>
    <row r="6" spans="1:8" ht="18" customHeight="1">
      <c r="A6" s="876" t="s">
        <v>144</v>
      </c>
      <c r="B6" s="937" t="s">
        <v>99</v>
      </c>
      <c r="C6" s="1106" t="s">
        <v>99</v>
      </c>
      <c r="D6" s="1100" t="s">
        <v>99</v>
      </c>
      <c r="E6" s="941" t="s">
        <v>99</v>
      </c>
      <c r="G6" s="119" t="s">
        <v>145</v>
      </c>
      <c r="H6" s="120" t="s">
        <v>146</v>
      </c>
    </row>
    <row r="7" spans="1:8" ht="18" customHeight="1">
      <c r="A7" s="615" t="s">
        <v>147</v>
      </c>
      <c r="B7" s="616" t="s">
        <v>253</v>
      </c>
      <c r="C7" s="1107" t="s">
        <v>253</v>
      </c>
      <c r="D7" s="1101" t="s">
        <v>99</v>
      </c>
      <c r="E7" s="1069" t="s">
        <v>99</v>
      </c>
      <c r="G7" s="121" t="s">
        <v>148</v>
      </c>
      <c r="H7" s="122" t="s">
        <v>149</v>
      </c>
    </row>
    <row r="8" spans="1:8" ht="18" customHeight="1">
      <c r="A8" s="615" t="s">
        <v>150</v>
      </c>
      <c r="B8" s="616" t="s">
        <v>253</v>
      </c>
      <c r="C8" s="1107" t="s">
        <v>253</v>
      </c>
      <c r="D8" s="1102" t="s">
        <v>99</v>
      </c>
      <c r="E8" s="1068" t="s">
        <v>99</v>
      </c>
      <c r="G8" s="121" t="s">
        <v>151</v>
      </c>
      <c r="H8" s="122" t="s">
        <v>152</v>
      </c>
    </row>
    <row r="9" spans="1:8" ht="18" customHeight="1">
      <c r="A9" s="615" t="s">
        <v>153</v>
      </c>
      <c r="B9" s="1221" t="s">
        <v>99</v>
      </c>
      <c r="C9" s="1107" t="s">
        <v>253</v>
      </c>
      <c r="D9" s="1101" t="s">
        <v>99</v>
      </c>
      <c r="E9" s="1069" t="s">
        <v>99</v>
      </c>
      <c r="G9" s="121" t="s">
        <v>154</v>
      </c>
      <c r="H9" s="122" t="s">
        <v>155</v>
      </c>
    </row>
    <row r="10" spans="1:8" ht="18" customHeight="1">
      <c r="A10" s="615" t="s">
        <v>156</v>
      </c>
      <c r="B10" s="616" t="s">
        <v>253</v>
      </c>
      <c r="C10" s="1107">
        <v>22737.567999999999</v>
      </c>
      <c r="D10" s="1102" t="s">
        <v>99</v>
      </c>
      <c r="E10" s="1069">
        <v>4.4274008413413268</v>
      </c>
      <c r="G10" s="121" t="s">
        <v>157</v>
      </c>
      <c r="H10" s="122" t="s">
        <v>158</v>
      </c>
    </row>
    <row r="11" spans="1:8" ht="18" customHeight="1">
      <c r="A11" s="615" t="s">
        <v>159</v>
      </c>
      <c r="B11" s="616" t="s">
        <v>253</v>
      </c>
      <c r="C11" s="1223" t="s">
        <v>253</v>
      </c>
      <c r="D11" s="1101" t="s">
        <v>99</v>
      </c>
      <c r="E11" s="1069" t="s">
        <v>99</v>
      </c>
      <c r="G11" s="121" t="s">
        <v>160</v>
      </c>
      <c r="H11" s="122" t="s">
        <v>161</v>
      </c>
    </row>
    <row r="12" spans="1:8" ht="18" customHeight="1">
      <c r="A12" s="615" t="s">
        <v>162</v>
      </c>
      <c r="B12" s="616">
        <v>30687.174999999999</v>
      </c>
      <c r="C12" s="1107">
        <v>24822.834999999999</v>
      </c>
      <c r="D12" s="1101">
        <v>-1.5576053461868009</v>
      </c>
      <c r="E12" s="1069">
        <v>5.3591415356654295</v>
      </c>
      <c r="G12" s="121" t="s">
        <v>163</v>
      </c>
      <c r="H12" s="122" t="s">
        <v>164</v>
      </c>
    </row>
    <row r="13" spans="1:8" ht="18" customHeight="1" thickBot="1">
      <c r="A13" s="617" t="s">
        <v>165</v>
      </c>
      <c r="B13" s="1031" t="s">
        <v>253</v>
      </c>
      <c r="C13" s="1108" t="s">
        <v>253</v>
      </c>
      <c r="D13" s="1103" t="s">
        <v>99</v>
      </c>
      <c r="E13" s="1070"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H17" sqref="H1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509" t="s">
        <v>421</v>
      </c>
      <c r="B1" s="1509"/>
      <c r="C1" s="1509"/>
      <c r="D1" s="1509"/>
      <c r="E1" s="1509"/>
      <c r="F1" s="1509"/>
      <c r="G1" s="624"/>
      <c r="H1" s="624"/>
    </row>
    <row r="2" spans="1:8" ht="13.5" customHeight="1" thickBot="1"/>
    <row r="3" spans="1:8" ht="27" customHeight="1">
      <c r="A3" s="1505" t="s">
        <v>73</v>
      </c>
      <c r="B3" s="1505" t="s">
        <v>117</v>
      </c>
      <c r="C3" s="1510" t="s">
        <v>81</v>
      </c>
      <c r="D3" s="1511"/>
      <c r="E3" s="1512"/>
      <c r="F3" s="1507" t="s">
        <v>118</v>
      </c>
      <c r="G3" s="1508"/>
      <c r="H3" s="106"/>
    </row>
    <row r="4" spans="1:8" ht="32.25" customHeight="1" thickBot="1">
      <c r="A4" s="1506"/>
      <c r="B4" s="1506"/>
      <c r="C4" s="1115">
        <v>44283</v>
      </c>
      <c r="D4" s="1116">
        <v>44276</v>
      </c>
      <c r="E4" s="1117">
        <v>43912</v>
      </c>
      <c r="F4" s="858" t="s">
        <v>341</v>
      </c>
      <c r="G4" s="859" t="s">
        <v>119</v>
      </c>
      <c r="H4" s="106"/>
    </row>
    <row r="5" spans="1:8" ht="29.25" customHeight="1">
      <c r="A5" s="904" t="s">
        <v>123</v>
      </c>
      <c r="B5" s="1011" t="s">
        <v>323</v>
      </c>
      <c r="C5" s="860">
        <v>645.97</v>
      </c>
      <c r="D5" s="1076">
        <v>633.73</v>
      </c>
      <c r="E5" s="1058">
        <v>605</v>
      </c>
      <c r="F5" s="1181">
        <v>1.9314218989159435</v>
      </c>
      <c r="G5" s="1182">
        <v>6.7719008264462852</v>
      </c>
      <c r="H5" s="106"/>
    </row>
    <row r="6" spans="1:8" ht="28.5" customHeight="1" thickBot="1">
      <c r="A6" s="905" t="s">
        <v>124</v>
      </c>
      <c r="B6" s="1010" t="s">
        <v>323</v>
      </c>
      <c r="C6" s="1059">
        <v>921.82</v>
      </c>
      <c r="D6" s="1077">
        <v>923.74</v>
      </c>
      <c r="E6" s="1060">
        <v>922</v>
      </c>
      <c r="F6" s="1183">
        <v>-0.20785069391819766</v>
      </c>
      <c r="G6" s="1184">
        <v>-1.9522776572662687E-2</v>
      </c>
      <c r="H6" s="106"/>
    </row>
    <row r="7" spans="1:8" ht="32.25" customHeight="1" thickBot="1">
      <c r="A7" s="906" t="s">
        <v>120</v>
      </c>
      <c r="B7" s="1012" t="s">
        <v>121</v>
      </c>
      <c r="C7" s="1059" t="s">
        <v>453</v>
      </c>
      <c r="D7" s="1111" t="s">
        <v>453</v>
      </c>
      <c r="E7" s="1112" t="s">
        <v>453</v>
      </c>
      <c r="F7" s="1113" t="s">
        <v>99</v>
      </c>
      <c r="G7" s="1114"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231" t="s">
        <v>446</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AF11" sqref="AF11"/>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516" t="s">
        <v>88</v>
      </c>
      <c r="C1" s="1516"/>
      <c r="D1" s="1516"/>
      <c r="E1" s="1516"/>
      <c r="F1" s="8"/>
      <c r="G1" s="7"/>
    </row>
    <row r="2" spans="2:17" ht="20.25" thickBot="1">
      <c r="B2" s="832"/>
      <c r="C2" s="7"/>
      <c r="D2" s="7"/>
      <c r="E2" s="7"/>
      <c r="F2" s="7"/>
      <c r="H2" s="61"/>
      <c r="I2" s="61"/>
      <c r="J2" s="61"/>
      <c r="K2" s="61"/>
      <c r="L2" s="61"/>
      <c r="M2" s="61"/>
      <c r="N2" s="61"/>
      <c r="O2" s="61"/>
      <c r="P2" s="61"/>
      <c r="Q2" s="61"/>
    </row>
    <row r="3" spans="2:17" ht="25.5" customHeight="1">
      <c r="B3" s="1232"/>
      <c r="C3" s="1050" t="s">
        <v>314</v>
      </c>
      <c r="D3" s="1051"/>
      <c r="E3" s="1052" t="s">
        <v>69</v>
      </c>
      <c r="F3" s="1514"/>
    </row>
    <row r="4" spans="2:17" ht="34.5" customHeight="1" thickBot="1">
      <c r="B4" s="1233" t="s">
        <v>43</v>
      </c>
      <c r="C4" s="1234">
        <v>44281</v>
      </c>
      <c r="D4" s="1234">
        <v>44274</v>
      </c>
      <c r="E4" s="1053" t="s">
        <v>310</v>
      </c>
      <c r="F4" s="1515"/>
      <c r="G4" s="634" t="s">
        <v>42</v>
      </c>
      <c r="H4" s="105"/>
      <c r="I4" s="105"/>
      <c r="J4" s="105"/>
      <c r="K4" s="105"/>
      <c r="L4" s="105"/>
      <c r="M4" s="105"/>
      <c r="N4" s="105"/>
      <c r="O4" s="105"/>
      <c r="P4" s="105"/>
      <c r="Q4" s="105"/>
    </row>
    <row r="5" spans="2:17" ht="29.25" customHeight="1">
      <c r="B5" s="1235" t="s">
        <v>315</v>
      </c>
      <c r="C5" s="1236"/>
      <c r="D5" s="1236"/>
      <c r="E5" s="1237"/>
      <c r="F5" s="10"/>
      <c r="G5" s="1513" t="s">
        <v>340</v>
      </c>
      <c r="H5" s="1513"/>
      <c r="I5" s="1513"/>
      <c r="J5" s="1513"/>
      <c r="K5" s="1513"/>
      <c r="L5" s="1513"/>
      <c r="M5" s="1513"/>
      <c r="N5" s="1513"/>
      <c r="O5" s="1513"/>
      <c r="P5" s="1513"/>
      <c r="Q5" s="1513"/>
    </row>
    <row r="6" spans="2:17" ht="18" customHeight="1">
      <c r="B6" s="618" t="s">
        <v>44</v>
      </c>
      <c r="C6" s="1054" t="s">
        <v>99</v>
      </c>
      <c r="D6" s="1054">
        <v>16</v>
      </c>
      <c r="E6" s="1007" t="s">
        <v>99</v>
      </c>
      <c r="F6" s="10"/>
      <c r="G6" s="1513"/>
      <c r="H6" s="1513"/>
      <c r="I6" s="1513"/>
      <c r="J6" s="1513"/>
      <c r="K6" s="1513"/>
      <c r="L6" s="1513"/>
      <c r="M6" s="1513"/>
      <c r="N6" s="1513"/>
      <c r="O6" s="1513"/>
      <c r="P6" s="1513"/>
      <c r="Q6" s="1513"/>
    </row>
    <row r="7" spans="2:17" ht="15.75">
      <c r="B7" s="618" t="s">
        <v>45</v>
      </c>
      <c r="C7" s="619" t="s">
        <v>99</v>
      </c>
      <c r="D7" s="619">
        <v>16.5</v>
      </c>
      <c r="E7" s="1007" t="s">
        <v>99</v>
      </c>
      <c r="F7" s="16"/>
      <c r="G7" s="15"/>
      <c r="H7" s="15"/>
      <c r="I7" s="6"/>
      <c r="J7" s="9"/>
      <c r="K7" s="9"/>
      <c r="L7" s="9"/>
      <c r="M7" s="9"/>
      <c r="N7" s="9"/>
    </row>
    <row r="8" spans="2:17" ht="15.75">
      <c r="B8" s="635" t="s">
        <v>46</v>
      </c>
      <c r="C8" s="625" t="s">
        <v>253</v>
      </c>
      <c r="D8" s="625">
        <v>16.329999999999998</v>
      </c>
      <c r="E8" s="940" t="s">
        <v>99</v>
      </c>
      <c r="F8" s="10"/>
      <c r="G8" s="17"/>
      <c r="H8" s="17"/>
      <c r="I8" s="18"/>
      <c r="J8" s="9"/>
      <c r="K8" s="9"/>
      <c r="L8" s="9"/>
      <c r="M8" s="9"/>
      <c r="N8" s="9"/>
    </row>
    <row r="9" spans="2:17" ht="15.75">
      <c r="B9" s="636" t="s">
        <v>255</v>
      </c>
      <c r="C9" s="626" t="s">
        <v>99</v>
      </c>
      <c r="D9" s="626">
        <v>86</v>
      </c>
      <c r="E9" s="1008" t="s">
        <v>99</v>
      </c>
      <c r="F9" s="10"/>
      <c r="G9" s="19"/>
      <c r="H9" s="19"/>
      <c r="I9" s="20"/>
      <c r="J9" s="13"/>
      <c r="K9" s="12"/>
      <c r="L9" s="14"/>
    </row>
    <row r="10" spans="2:17" ht="15.75">
      <c r="B10" s="636" t="s">
        <v>256</v>
      </c>
      <c r="C10" s="626" t="s">
        <v>99</v>
      </c>
      <c r="D10" s="626">
        <v>73</v>
      </c>
      <c r="E10" s="1008" t="s">
        <v>99</v>
      </c>
      <c r="F10" s="16"/>
      <c r="G10" s="19"/>
      <c r="H10" s="19"/>
      <c r="I10" s="20"/>
      <c r="J10" s="21"/>
      <c r="K10" s="11"/>
      <c r="L10" s="22"/>
    </row>
    <row r="11" spans="2:17" ht="16.5" thickBot="1">
      <c r="B11" s="637" t="s">
        <v>348</v>
      </c>
      <c r="C11" s="633" t="s">
        <v>99</v>
      </c>
      <c r="D11" s="633">
        <v>2.33</v>
      </c>
      <c r="E11" s="1009" t="s">
        <v>99</v>
      </c>
      <c r="F11" s="10"/>
      <c r="G11" s="23"/>
      <c r="H11" s="23"/>
      <c r="I11" s="20"/>
      <c r="J11" s="13"/>
      <c r="K11" s="12"/>
      <c r="L11" s="14"/>
    </row>
    <row r="12" spans="2:17" ht="22.5" customHeight="1">
      <c r="B12" s="1235" t="s">
        <v>316</v>
      </c>
      <c r="C12" s="1238"/>
      <c r="D12" s="1238"/>
      <c r="E12" s="1239"/>
      <c r="F12" s="10"/>
      <c r="G12" s="23"/>
      <c r="H12" s="23"/>
      <c r="I12" s="24"/>
      <c r="J12" s="13"/>
      <c r="K12" s="12"/>
      <c r="L12" s="14"/>
    </row>
    <row r="13" spans="2:17" ht="15.75">
      <c r="B13" s="618" t="s">
        <v>44</v>
      </c>
      <c r="C13" s="1055" t="s">
        <v>99</v>
      </c>
      <c r="D13" s="1055" t="s">
        <v>99</v>
      </c>
      <c r="E13" s="1007" t="s">
        <v>99</v>
      </c>
      <c r="F13" s="16"/>
      <c r="G13" s="23"/>
      <c r="H13" s="23"/>
      <c r="I13" s="20"/>
      <c r="J13" s="21"/>
      <c r="K13" s="11"/>
      <c r="L13" s="22"/>
    </row>
    <row r="14" spans="2:17" ht="15.75">
      <c r="B14" s="618" t="s">
        <v>45</v>
      </c>
      <c r="C14" s="1055" t="s">
        <v>99</v>
      </c>
      <c r="D14" s="1055" t="s">
        <v>99</v>
      </c>
      <c r="E14" s="1007" t="s">
        <v>99</v>
      </c>
      <c r="F14" s="16"/>
      <c r="G14" s="23"/>
      <c r="H14" s="23"/>
      <c r="I14" s="20"/>
      <c r="J14" s="21"/>
      <c r="K14" s="11"/>
      <c r="L14" s="22"/>
    </row>
    <row r="15" spans="2:17" ht="15.75">
      <c r="B15" s="635" t="s">
        <v>46</v>
      </c>
      <c r="C15" s="625" t="s">
        <v>253</v>
      </c>
      <c r="D15" s="625" t="s">
        <v>253</v>
      </c>
      <c r="E15" s="940" t="s">
        <v>99</v>
      </c>
      <c r="F15" s="16"/>
      <c r="G15" s="25"/>
      <c r="H15" s="25"/>
      <c r="I15" s="26"/>
      <c r="J15" s="21"/>
      <c r="K15" s="11"/>
      <c r="L15" s="22"/>
    </row>
    <row r="16" spans="2:17" ht="15.75">
      <c r="B16" s="636" t="s">
        <v>255</v>
      </c>
      <c r="C16" s="626" t="s">
        <v>99</v>
      </c>
      <c r="D16" s="626" t="s">
        <v>99</v>
      </c>
      <c r="E16" s="1008" t="s">
        <v>99</v>
      </c>
      <c r="F16" s="16"/>
      <c r="G16" s="19"/>
      <c r="H16" s="19"/>
      <c r="I16" s="20"/>
      <c r="J16" s="21"/>
      <c r="K16" s="11"/>
      <c r="L16" s="22"/>
    </row>
    <row r="17" spans="2:15" ht="15.75">
      <c r="B17" s="636" t="s">
        <v>256</v>
      </c>
      <c r="C17" s="626" t="s">
        <v>99</v>
      </c>
      <c r="D17" s="626" t="s">
        <v>99</v>
      </c>
      <c r="E17" s="1008" t="s">
        <v>99</v>
      </c>
      <c r="F17" s="16"/>
      <c r="G17" s="19"/>
      <c r="H17" s="19"/>
      <c r="I17" s="20"/>
      <c r="J17" s="21"/>
      <c r="K17" s="11"/>
      <c r="L17" s="22"/>
    </row>
    <row r="18" spans="2:15" ht="16.5" thickBot="1">
      <c r="B18" s="637" t="s">
        <v>348</v>
      </c>
      <c r="C18" s="633" t="s">
        <v>99</v>
      </c>
      <c r="D18" s="633" t="s">
        <v>99</v>
      </c>
      <c r="E18" s="1009" t="s">
        <v>99</v>
      </c>
      <c r="F18" s="16"/>
      <c r="G18" s="23"/>
      <c r="H18" s="23"/>
      <c r="I18" s="20"/>
      <c r="J18" s="21"/>
      <c r="K18" s="11"/>
      <c r="L18" s="22"/>
    </row>
    <row r="19" spans="2:15" ht="20.25" customHeight="1">
      <c r="B19" s="1240" t="s">
        <v>317</v>
      </c>
      <c r="C19" s="1241"/>
      <c r="D19" s="1241"/>
      <c r="E19" s="1242"/>
      <c r="F19" s="16"/>
      <c r="G19" s="23"/>
      <c r="H19" s="23"/>
      <c r="I19" s="24"/>
      <c r="J19" s="21"/>
      <c r="K19" s="11"/>
      <c r="L19" s="22"/>
      <c r="O19" t="s">
        <v>122</v>
      </c>
    </row>
    <row r="20" spans="2:15" ht="15.75">
      <c r="B20" s="618" t="s">
        <v>44</v>
      </c>
      <c r="C20" s="1055" t="s">
        <v>99</v>
      </c>
      <c r="D20" s="1055" t="s">
        <v>99</v>
      </c>
      <c r="E20" s="1007" t="s">
        <v>99</v>
      </c>
      <c r="F20" s="16"/>
      <c r="G20" s="23"/>
      <c r="H20" s="23"/>
      <c r="I20" s="20"/>
      <c r="J20" s="21"/>
      <c r="K20" s="11"/>
      <c r="L20" s="22"/>
    </row>
    <row r="21" spans="2:15" ht="15.75">
      <c r="B21" s="618" t="s">
        <v>45</v>
      </c>
      <c r="C21" s="1055" t="s">
        <v>99</v>
      </c>
      <c r="D21" s="1055" t="s">
        <v>99</v>
      </c>
      <c r="E21" s="1007" t="s">
        <v>99</v>
      </c>
      <c r="F21" s="16"/>
      <c r="G21" s="23"/>
      <c r="H21" s="23"/>
      <c r="I21" s="20"/>
      <c r="J21" s="21"/>
      <c r="K21" s="11"/>
      <c r="L21" s="22"/>
    </row>
    <row r="22" spans="2:15" ht="15.75">
      <c r="B22" s="635" t="s">
        <v>46</v>
      </c>
      <c r="C22" s="625" t="s">
        <v>253</v>
      </c>
      <c r="D22" s="625" t="s">
        <v>253</v>
      </c>
      <c r="E22" s="940" t="s">
        <v>99</v>
      </c>
      <c r="F22" s="16"/>
      <c r="G22" s="25"/>
      <c r="H22" s="25"/>
      <c r="I22" s="26"/>
      <c r="J22" s="21"/>
      <c r="K22" s="11"/>
      <c r="L22" s="22"/>
      <c r="O22" s="58"/>
    </row>
    <row r="23" spans="2:15" ht="15.75">
      <c r="B23" s="636" t="s">
        <v>255</v>
      </c>
      <c r="C23" s="626" t="s">
        <v>99</v>
      </c>
      <c r="D23" s="626" t="s">
        <v>99</v>
      </c>
      <c r="E23" s="1008" t="s">
        <v>99</v>
      </c>
      <c r="F23" s="16"/>
      <c r="G23" s="19"/>
      <c r="H23" s="19"/>
      <c r="I23" s="20"/>
      <c r="J23" s="21"/>
      <c r="K23" s="11"/>
      <c r="L23" s="22"/>
    </row>
    <row r="24" spans="2:15" ht="15.75">
      <c r="B24" s="636" t="s">
        <v>256</v>
      </c>
      <c r="C24" s="626" t="s">
        <v>99</v>
      </c>
      <c r="D24" s="626" t="s">
        <v>99</v>
      </c>
      <c r="E24" s="1008" t="s">
        <v>99</v>
      </c>
      <c r="F24" s="16"/>
      <c r="G24" s="19"/>
      <c r="H24" s="19"/>
      <c r="I24" s="20"/>
      <c r="J24" s="21"/>
      <c r="K24" s="11"/>
      <c r="L24" s="22"/>
    </row>
    <row r="25" spans="2:15" ht="16.5" thickBot="1">
      <c r="B25" s="637" t="s">
        <v>348</v>
      </c>
      <c r="C25" s="633" t="s">
        <v>99</v>
      </c>
      <c r="D25" s="633" t="s">
        <v>99</v>
      </c>
      <c r="E25" s="1009"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I_2021</vt:lpstr>
      <vt:lpstr>Eksport I_2021</vt:lpstr>
      <vt:lpstr>Import I_2021</vt:lpstr>
      <vt:lpstr>Handel-zagr. I-XII_2020</vt:lpstr>
      <vt:lpstr>Eksport I-XII_2020</vt:lpstr>
      <vt:lpstr>Import_I-XI_2020</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2021-04-01T11:17:30Z</dcterms:modified>
</cp:coreProperties>
</file>